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S\"/>
    </mc:Choice>
  </mc:AlternateContent>
  <xr:revisionPtr revIDLastSave="0" documentId="13_ncr:1_{47BE998C-77CC-436E-BE64-A8786E68A5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3" i="1"/>
  <c r="C23" i="1"/>
  <c r="D23" i="1"/>
  <c r="E23" i="1"/>
  <c r="F23" i="1"/>
  <c r="G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0" i="1"/>
  <c r="B19" i="1"/>
  <c r="B18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B25" i="1"/>
  <c r="B24" i="1"/>
  <c r="B22" i="1"/>
</calcChain>
</file>

<file path=xl/sharedStrings.xml><?xml version="1.0" encoding="utf-8"?>
<sst xmlns="http://schemas.openxmlformats.org/spreadsheetml/2006/main" count="412" uniqueCount="36">
  <si>
    <t>F</t>
  </si>
  <si>
    <t>D</t>
  </si>
  <si>
    <t>ADM</t>
  </si>
  <si>
    <t>Abril</t>
  </si>
  <si>
    <t>M</t>
  </si>
  <si>
    <t>J</t>
  </si>
  <si>
    <t>V</t>
  </si>
  <si>
    <t>S</t>
  </si>
  <si>
    <t>L</t>
  </si>
  <si>
    <t>Personal SIS</t>
  </si>
  <si>
    <t>Silvia Hernandez</t>
  </si>
  <si>
    <t>USO/DAAF</t>
  </si>
  <si>
    <t>Guisela Meneses</t>
  </si>
  <si>
    <t>P/NI</t>
  </si>
  <si>
    <t>OA</t>
  </si>
  <si>
    <t>Barbara Severino</t>
  </si>
  <si>
    <t>Haydee Fernandez</t>
  </si>
  <si>
    <t>Patrik Romero</t>
  </si>
  <si>
    <t>Luis Arancibia</t>
  </si>
  <si>
    <t>REPORTE DE USO/ DAAF</t>
  </si>
  <si>
    <t>PROGRAMACION/ NI</t>
  </si>
  <si>
    <t>Usos OA</t>
  </si>
  <si>
    <t>ADMINISTRATIVO</t>
  </si>
  <si>
    <t>Descanso</t>
  </si>
  <si>
    <t>Jackeline Tapia</t>
  </si>
  <si>
    <t>N</t>
  </si>
  <si>
    <t>Franklin Córdova</t>
  </si>
  <si>
    <t>TD</t>
  </si>
  <si>
    <t>TT</t>
  </si>
  <si>
    <t>Fredey Flores</t>
  </si>
  <si>
    <t>Javier Cano</t>
  </si>
  <si>
    <t>Julio Rodriguez (SN)</t>
  </si>
  <si>
    <t>Carlos Ramos (SN)</t>
  </si>
  <si>
    <t>Turno Tarde</t>
  </si>
  <si>
    <t>Turno Noche</t>
  </si>
  <si>
    <t>Turno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</si>
</sst>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1"/>
    </font>
    <font>
      <b/>
      <sz val="10"/>
      <name val="Arial"/>
      <family val="2"/>
    </font>
    <font>
      <b/>
      <sz val="12"/>
      <name val="Arial1"/>
    </font>
    <font>
      <b/>
      <sz val="11"/>
      <name val="Calibri"/>
      <family val="2"/>
      <scheme val="minor"/>
    </font>
    <font>
      <sz val="13"/>
      <color rgb="FF093D93"/>
      <name val="Calibri"/>
      <family val="2"/>
      <scheme val="minor"/>
    </font>
    <font>
      <sz val="7"/>
      <name val="Times New Roman"/>
      <family val="1"/>
    </font>
    <font>
      <b/>
      <sz val="9"/>
      <color rgb="FF000000"/>
      <name val="Arial1"/>
    </font>
    <font>
      <b/>
      <sz val="10"/>
      <color rgb="FF000000"/>
      <name val="Arial1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Times New Roman"/>
      <family val="1"/>
    </font>
    <font>
      <b/>
      <sz val="9"/>
      <name val="Arial1"/>
    </font>
  </fonts>
  <fills count="19">
    <fill>
      <patternFill patternType="none"/>
    </fill>
    <fill>
      <patternFill patternType="gray125"/>
    </fill>
    <fill>
      <patternFill patternType="solid">
        <fgColor rgb="FF808080"/>
        <bgColor rgb="FFAEAAAA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0000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FF00"/>
        <bgColor rgb="FFF8CBAD"/>
      </patternFill>
    </fill>
    <fill>
      <patternFill patternType="solid">
        <fgColor theme="0"/>
        <bgColor indexed="64"/>
      </patternFill>
    </fill>
    <fill>
      <patternFill patternType="solid">
        <fgColor rgb="FF7AD694"/>
        <bgColor rgb="FF008000"/>
      </patternFill>
    </fill>
    <fill>
      <patternFill patternType="solid">
        <fgColor rgb="FF002060"/>
        <bgColor rgb="FFFF0000"/>
      </patternFill>
    </fill>
    <fill>
      <patternFill patternType="solid">
        <fgColor rgb="FFBC8E03"/>
        <bgColor rgb="FF99CC00"/>
      </patternFill>
    </fill>
    <fill>
      <patternFill patternType="solid">
        <fgColor rgb="FFFFFF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rgb="FF00B0F0"/>
        <bgColor rgb="FFBDD7EE"/>
      </patternFill>
    </fill>
    <fill>
      <patternFill patternType="solid">
        <fgColor rgb="FF00B0F0"/>
        <bgColor rgb="FFFF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5" borderId="10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11" fillId="8" borderId="0" xfId="0" applyFont="1" applyFill="1"/>
    <xf numFmtId="0" fontId="6" fillId="0" borderId="18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left" vertical="center"/>
    </xf>
    <xf numFmtId="0" fontId="7" fillId="18" borderId="10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/>
    </xf>
    <xf numFmtId="0" fontId="14" fillId="9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topLeftCell="A5" workbookViewId="0">
      <pane xSplit="1" topLeftCell="P1" activePane="topRight" state="frozen"/>
      <selection pane="topRight" activeCell="AA15" sqref="AA15"/>
    </sheetView>
  </sheetViews>
  <sheetFormatPr baseColWidth="10" defaultColWidth="8.77734375" defaultRowHeight="14.4"/>
  <cols>
    <col min="1" max="1" width="24.21875" customWidth="1"/>
  </cols>
  <sheetData>
    <row r="1" spans="1:31" ht="17.399999999999999">
      <c r="A1" s="1" t="s">
        <v>3</v>
      </c>
      <c r="B1" s="68" t="s">
        <v>4</v>
      </c>
      <c r="C1" s="2" t="s">
        <v>4</v>
      </c>
      <c r="D1" s="2" t="s">
        <v>5</v>
      </c>
      <c r="E1" s="2" t="s">
        <v>6</v>
      </c>
      <c r="F1" s="3" t="s">
        <v>7</v>
      </c>
      <c r="G1" s="4" t="s">
        <v>1</v>
      </c>
      <c r="H1" s="2" t="s">
        <v>8</v>
      </c>
      <c r="I1" s="2" t="s">
        <v>4</v>
      </c>
      <c r="J1" s="2" t="s">
        <v>4</v>
      </c>
      <c r="K1" s="2" t="s">
        <v>5</v>
      </c>
      <c r="L1" s="2" t="s">
        <v>6</v>
      </c>
      <c r="M1" s="3" t="s">
        <v>7</v>
      </c>
      <c r="N1" s="4" t="s">
        <v>1</v>
      </c>
      <c r="O1" s="2" t="s">
        <v>8</v>
      </c>
      <c r="P1" s="2" t="s">
        <v>4</v>
      </c>
      <c r="Q1" s="2" t="s">
        <v>4</v>
      </c>
      <c r="R1" s="2" t="s">
        <v>5</v>
      </c>
      <c r="S1" s="2" t="s">
        <v>6</v>
      </c>
      <c r="T1" s="3" t="s">
        <v>7</v>
      </c>
      <c r="U1" s="4" t="s">
        <v>1</v>
      </c>
      <c r="V1" s="2" t="s">
        <v>8</v>
      </c>
      <c r="W1" s="2" t="s">
        <v>4</v>
      </c>
      <c r="X1" s="2" t="s">
        <v>4</v>
      </c>
      <c r="Y1" s="2" t="s">
        <v>5</v>
      </c>
      <c r="Z1" s="2" t="s">
        <v>6</v>
      </c>
      <c r="AA1" s="3" t="s">
        <v>7</v>
      </c>
      <c r="AB1" s="4" t="s">
        <v>1</v>
      </c>
      <c r="AC1" s="2" t="s">
        <v>8</v>
      </c>
      <c r="AD1" s="2" t="s">
        <v>4</v>
      </c>
      <c r="AE1" s="5" t="s">
        <v>4</v>
      </c>
    </row>
    <row r="2" spans="1:31" ht="19.2" customHeight="1" thickBot="1">
      <c r="A2" s="6" t="s">
        <v>9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7">
        <v>24</v>
      </c>
      <c r="Z2" s="7">
        <v>25</v>
      </c>
      <c r="AA2" s="7">
        <v>26</v>
      </c>
      <c r="AB2" s="7">
        <v>27</v>
      </c>
      <c r="AC2" s="7">
        <v>28</v>
      </c>
      <c r="AD2" s="7">
        <v>29</v>
      </c>
      <c r="AE2" s="8">
        <v>30</v>
      </c>
    </row>
    <row r="3" spans="1:31" ht="17.399999999999999">
      <c r="A3" s="22" t="s">
        <v>26</v>
      </c>
      <c r="B3" s="23" t="s">
        <v>27</v>
      </c>
      <c r="C3" s="24" t="s">
        <v>27</v>
      </c>
      <c r="D3" s="24" t="s">
        <v>27</v>
      </c>
      <c r="E3" s="24" t="s">
        <v>27</v>
      </c>
      <c r="F3" s="31" t="s">
        <v>25</v>
      </c>
      <c r="G3" s="32" t="s">
        <v>1</v>
      </c>
      <c r="H3" s="32" t="s">
        <v>1</v>
      </c>
      <c r="I3" s="33" t="s">
        <v>0</v>
      </c>
      <c r="J3" s="33" t="s">
        <v>0</v>
      </c>
      <c r="K3" s="24" t="s">
        <v>27</v>
      </c>
      <c r="L3" s="24" t="s">
        <v>27</v>
      </c>
      <c r="M3" s="24" t="s">
        <v>27</v>
      </c>
      <c r="N3" s="24" t="s">
        <v>27</v>
      </c>
      <c r="O3" s="32" t="s">
        <v>1</v>
      </c>
      <c r="P3" s="32" t="s">
        <v>1</v>
      </c>
      <c r="Q3" s="34" t="s">
        <v>28</v>
      </c>
      <c r="R3" s="34" t="s">
        <v>28</v>
      </c>
      <c r="S3" s="34" t="s">
        <v>28</v>
      </c>
      <c r="T3" s="34" t="s">
        <v>28</v>
      </c>
      <c r="U3" s="34" t="s">
        <v>28</v>
      </c>
      <c r="V3" s="34" t="s">
        <v>28</v>
      </c>
      <c r="W3" s="32" t="s">
        <v>1</v>
      </c>
      <c r="X3" s="32" t="s">
        <v>1</v>
      </c>
      <c r="Y3" s="35" t="s">
        <v>2</v>
      </c>
      <c r="Z3" s="24" t="s">
        <v>27</v>
      </c>
      <c r="AA3" s="24" t="s">
        <v>27</v>
      </c>
      <c r="AB3" s="24" t="s">
        <v>27</v>
      </c>
      <c r="AC3" s="24" t="s">
        <v>27</v>
      </c>
      <c r="AD3" s="24" t="s">
        <v>27</v>
      </c>
      <c r="AE3" s="36" t="s">
        <v>1</v>
      </c>
    </row>
    <row r="4" spans="1:31" ht="17.399999999999999">
      <c r="A4" s="11" t="s">
        <v>29</v>
      </c>
      <c r="B4" s="25" t="s">
        <v>27</v>
      </c>
      <c r="C4" s="26" t="s">
        <v>27</v>
      </c>
      <c r="D4" s="37" t="s">
        <v>1</v>
      </c>
      <c r="E4" s="37" t="s">
        <v>1</v>
      </c>
      <c r="F4" s="59" t="s">
        <v>14</v>
      </c>
      <c r="G4" s="26" t="s">
        <v>27</v>
      </c>
      <c r="H4" s="26" t="s">
        <v>27</v>
      </c>
      <c r="I4" s="26" t="s">
        <v>27</v>
      </c>
      <c r="J4" s="26" t="s">
        <v>27</v>
      </c>
      <c r="K4" s="38" t="s">
        <v>2</v>
      </c>
      <c r="L4" s="37" t="s">
        <v>1</v>
      </c>
      <c r="M4" s="37" t="s">
        <v>1</v>
      </c>
      <c r="N4" s="39" t="s">
        <v>6</v>
      </c>
      <c r="O4" s="39" t="s">
        <v>6</v>
      </c>
      <c r="P4" s="39" t="s">
        <v>6</v>
      </c>
      <c r="Q4" s="39" t="s">
        <v>6</v>
      </c>
      <c r="R4" s="39" t="s">
        <v>6</v>
      </c>
      <c r="S4" s="39" t="s">
        <v>6</v>
      </c>
      <c r="T4" s="37" t="s">
        <v>1</v>
      </c>
      <c r="U4" s="37" t="s">
        <v>1</v>
      </c>
      <c r="V4" s="26" t="s">
        <v>27</v>
      </c>
      <c r="W4" s="26" t="s">
        <v>27</v>
      </c>
      <c r="X4" s="26" t="s">
        <v>27</v>
      </c>
      <c r="Y4" s="26" t="s">
        <v>27</v>
      </c>
      <c r="Z4" s="26" t="s">
        <v>27</v>
      </c>
      <c r="AA4" s="26" t="s">
        <v>27</v>
      </c>
      <c r="AB4" s="37" t="s">
        <v>1</v>
      </c>
      <c r="AC4" s="37" t="s">
        <v>1</v>
      </c>
      <c r="AD4" s="26" t="s">
        <v>27</v>
      </c>
      <c r="AE4" s="27" t="s">
        <v>27</v>
      </c>
    </row>
    <row r="5" spans="1:31" ht="17.399999999999999">
      <c r="A5" s="11" t="s">
        <v>30</v>
      </c>
      <c r="B5" s="40" t="s">
        <v>28</v>
      </c>
      <c r="C5" s="40" t="s">
        <v>28</v>
      </c>
      <c r="D5" s="40" t="s">
        <v>28</v>
      </c>
      <c r="E5" s="40" t="s">
        <v>28</v>
      </c>
      <c r="F5" s="37" t="s">
        <v>1</v>
      </c>
      <c r="G5" s="37" t="s">
        <v>1</v>
      </c>
      <c r="H5" s="41" t="s">
        <v>0</v>
      </c>
      <c r="I5" s="41" t="s">
        <v>0</v>
      </c>
      <c r="J5" s="26" t="s">
        <v>27</v>
      </c>
      <c r="K5" s="26" t="s">
        <v>27</v>
      </c>
      <c r="L5" s="26" t="s">
        <v>27</v>
      </c>
      <c r="M5" s="42" t="s">
        <v>25</v>
      </c>
      <c r="N5" s="37" t="s">
        <v>1</v>
      </c>
      <c r="O5" s="37" t="s">
        <v>1</v>
      </c>
      <c r="P5" s="38" t="s">
        <v>2</v>
      </c>
      <c r="Q5" s="26" t="s">
        <v>27</v>
      </c>
      <c r="R5" s="26" t="s">
        <v>27</v>
      </c>
      <c r="S5" s="26" t="s">
        <v>27</v>
      </c>
      <c r="T5" s="42" t="s">
        <v>25</v>
      </c>
      <c r="U5" s="37" t="s">
        <v>1</v>
      </c>
      <c r="V5" s="37" t="s">
        <v>1</v>
      </c>
      <c r="W5" s="40" t="s">
        <v>28</v>
      </c>
      <c r="X5" s="40" t="s">
        <v>28</v>
      </c>
      <c r="Y5" s="40" t="s">
        <v>28</v>
      </c>
      <c r="Z5" s="40" t="s">
        <v>28</v>
      </c>
      <c r="AA5" s="40" t="s">
        <v>28</v>
      </c>
      <c r="AB5" s="40" t="s">
        <v>28</v>
      </c>
      <c r="AC5" s="37" t="s">
        <v>1</v>
      </c>
      <c r="AD5" s="37" t="s">
        <v>1</v>
      </c>
      <c r="AE5" s="27" t="s">
        <v>27</v>
      </c>
    </row>
    <row r="6" spans="1:31" ht="17.399999999999999">
      <c r="A6" s="11" t="s">
        <v>31</v>
      </c>
      <c r="B6" s="43" t="s">
        <v>0</v>
      </c>
      <c r="C6" s="41" t="s">
        <v>0</v>
      </c>
      <c r="D6" s="37" t="s">
        <v>1</v>
      </c>
      <c r="E6" s="37" t="s">
        <v>1</v>
      </c>
      <c r="F6" s="40" t="s">
        <v>28</v>
      </c>
      <c r="G6" s="40" t="s">
        <v>28</v>
      </c>
      <c r="H6" s="40" t="s">
        <v>28</v>
      </c>
      <c r="I6" s="40" t="s">
        <v>28</v>
      </c>
      <c r="J6" s="40" t="s">
        <v>28</v>
      </c>
      <c r="K6" s="40" t="s">
        <v>28</v>
      </c>
      <c r="L6" s="37" t="s">
        <v>1</v>
      </c>
      <c r="M6" s="37" t="s">
        <v>1</v>
      </c>
      <c r="N6" s="26" t="s">
        <v>27</v>
      </c>
      <c r="O6" s="26" t="s">
        <v>27</v>
      </c>
      <c r="P6" s="26" t="s">
        <v>27</v>
      </c>
      <c r="Q6" s="26" t="s">
        <v>27</v>
      </c>
      <c r="R6" s="42" t="s">
        <v>25</v>
      </c>
      <c r="S6" s="42" t="s">
        <v>25</v>
      </c>
      <c r="T6" s="37" t="s">
        <v>1</v>
      </c>
      <c r="U6" s="37" t="s">
        <v>1</v>
      </c>
      <c r="V6" s="59" t="s">
        <v>14</v>
      </c>
      <c r="W6" s="26" t="s">
        <v>27</v>
      </c>
      <c r="X6" s="26" t="s">
        <v>27</v>
      </c>
      <c r="Y6" s="26" t="s">
        <v>27</v>
      </c>
      <c r="Z6" s="38" t="s">
        <v>2</v>
      </c>
      <c r="AA6" s="37" t="s">
        <v>1</v>
      </c>
      <c r="AB6" s="37" t="s">
        <v>1</v>
      </c>
      <c r="AC6" s="40" t="s">
        <v>28</v>
      </c>
      <c r="AD6" s="40" t="s">
        <v>28</v>
      </c>
      <c r="AE6" s="44" t="s">
        <v>28</v>
      </c>
    </row>
    <row r="7" spans="1:31" ht="18" thickBot="1">
      <c r="A7" s="12" t="s">
        <v>32</v>
      </c>
      <c r="B7" s="45" t="s">
        <v>1</v>
      </c>
      <c r="C7" s="46" t="s">
        <v>1</v>
      </c>
      <c r="D7" s="28" t="s">
        <v>27</v>
      </c>
      <c r="E7" s="28" t="s">
        <v>27</v>
      </c>
      <c r="F7" s="28" t="s">
        <v>27</v>
      </c>
      <c r="G7" s="61" t="s">
        <v>14</v>
      </c>
      <c r="H7" s="28" t="s">
        <v>27</v>
      </c>
      <c r="I7" s="28" t="s">
        <v>27</v>
      </c>
      <c r="J7" s="46" t="s">
        <v>1</v>
      </c>
      <c r="K7" s="46" t="s">
        <v>1</v>
      </c>
      <c r="L7" s="47" t="s">
        <v>28</v>
      </c>
      <c r="M7" s="47" t="s">
        <v>28</v>
      </c>
      <c r="N7" s="47" t="s">
        <v>28</v>
      </c>
      <c r="O7" s="47" t="s">
        <v>28</v>
      </c>
      <c r="P7" s="47" t="s">
        <v>28</v>
      </c>
      <c r="Q7" s="47" t="s">
        <v>28</v>
      </c>
      <c r="R7" s="46" t="s">
        <v>1</v>
      </c>
      <c r="S7" s="46" t="s">
        <v>1</v>
      </c>
      <c r="T7" s="28" t="s">
        <v>27</v>
      </c>
      <c r="U7" s="28" t="s">
        <v>27</v>
      </c>
      <c r="V7" s="28" t="s">
        <v>27</v>
      </c>
      <c r="W7" s="61" t="s">
        <v>14</v>
      </c>
      <c r="X7" s="48" t="s">
        <v>2</v>
      </c>
      <c r="Y7" s="46" t="s">
        <v>1</v>
      </c>
      <c r="Z7" s="46" t="s">
        <v>1</v>
      </c>
      <c r="AA7" s="49" t="s">
        <v>25</v>
      </c>
      <c r="AB7" s="49" t="s">
        <v>25</v>
      </c>
      <c r="AC7" s="49" t="s">
        <v>25</v>
      </c>
      <c r="AD7" s="49" t="s">
        <v>25</v>
      </c>
      <c r="AE7" s="50" t="s">
        <v>25</v>
      </c>
    </row>
    <row r="8" spans="1:31" ht="18" thickBot="1">
      <c r="A8" s="9" t="s">
        <v>10</v>
      </c>
      <c r="B8" s="64" t="s">
        <v>11</v>
      </c>
      <c r="C8" s="48" t="s">
        <v>2</v>
      </c>
      <c r="D8" s="48" t="s">
        <v>2</v>
      </c>
      <c r="E8" s="48" t="s">
        <v>2</v>
      </c>
      <c r="F8" s="66" t="s">
        <v>11</v>
      </c>
      <c r="G8" s="66" t="s">
        <v>11</v>
      </c>
      <c r="H8" s="32" t="s">
        <v>1</v>
      </c>
      <c r="I8" s="32" t="s">
        <v>1</v>
      </c>
      <c r="J8" s="48" t="s">
        <v>2</v>
      </c>
      <c r="K8" s="48" t="s">
        <v>2</v>
      </c>
      <c r="L8" s="48" t="s">
        <v>2</v>
      </c>
      <c r="M8" s="32" t="s">
        <v>1</v>
      </c>
      <c r="N8" s="32" t="s">
        <v>1</v>
      </c>
      <c r="O8" s="66" t="s">
        <v>11</v>
      </c>
      <c r="P8" s="48" t="s">
        <v>2</v>
      </c>
      <c r="Q8" s="48" t="s">
        <v>2</v>
      </c>
      <c r="R8" s="33" t="s">
        <v>0</v>
      </c>
      <c r="S8" s="33" t="s">
        <v>0</v>
      </c>
      <c r="T8" s="32" t="s">
        <v>1</v>
      </c>
      <c r="U8" s="32" t="s">
        <v>1</v>
      </c>
      <c r="V8" s="48" t="s">
        <v>2</v>
      </c>
      <c r="W8" s="48" t="s">
        <v>2</v>
      </c>
      <c r="X8" s="48" t="s">
        <v>2</v>
      </c>
      <c r="Y8" s="48" t="s">
        <v>2</v>
      </c>
      <c r="Z8" s="48" t="s">
        <v>2</v>
      </c>
      <c r="AA8" s="65" t="s">
        <v>11</v>
      </c>
      <c r="AB8" s="65" t="s">
        <v>11</v>
      </c>
      <c r="AC8" s="32" t="s">
        <v>1</v>
      </c>
      <c r="AD8" s="32" t="s">
        <v>1</v>
      </c>
      <c r="AE8" s="48" t="s">
        <v>2</v>
      </c>
    </row>
    <row r="9" spans="1:31" ht="17.399999999999999">
      <c r="A9" s="10" t="s">
        <v>12</v>
      </c>
      <c r="B9" s="70" t="s">
        <v>13</v>
      </c>
      <c r="C9" s="65" t="s">
        <v>11</v>
      </c>
      <c r="D9" s="59" t="s">
        <v>14</v>
      </c>
      <c r="E9" s="41" t="s">
        <v>0</v>
      </c>
      <c r="F9" s="37" t="s">
        <v>1</v>
      </c>
      <c r="G9" s="37" t="s">
        <v>1</v>
      </c>
      <c r="H9" s="41" t="s">
        <v>0</v>
      </c>
      <c r="I9" s="59" t="s">
        <v>14</v>
      </c>
      <c r="J9" s="71" t="s">
        <v>13</v>
      </c>
      <c r="K9" s="59" t="s">
        <v>14</v>
      </c>
      <c r="L9" s="38" t="s">
        <v>2</v>
      </c>
      <c r="M9" s="65" t="s">
        <v>11</v>
      </c>
      <c r="N9" s="65" t="s">
        <v>11</v>
      </c>
      <c r="O9" s="37" t="s">
        <v>1</v>
      </c>
      <c r="P9" s="37" t="s">
        <v>1</v>
      </c>
      <c r="Q9" s="71" t="s">
        <v>13</v>
      </c>
      <c r="R9" s="71" t="s">
        <v>13</v>
      </c>
      <c r="S9" s="71" t="s">
        <v>13</v>
      </c>
      <c r="T9" s="37" t="s">
        <v>1</v>
      </c>
      <c r="U9" s="37" t="s">
        <v>1</v>
      </c>
      <c r="V9" s="65" t="s">
        <v>11</v>
      </c>
      <c r="W9" s="65" t="s">
        <v>11</v>
      </c>
      <c r="X9" s="65" t="s">
        <v>11</v>
      </c>
      <c r="Y9" s="65" t="s">
        <v>11</v>
      </c>
      <c r="Z9" s="65" t="s">
        <v>11</v>
      </c>
      <c r="AA9" s="37" t="s">
        <v>1</v>
      </c>
      <c r="AB9" s="37" t="s">
        <v>1</v>
      </c>
      <c r="AC9" s="38" t="s">
        <v>2</v>
      </c>
      <c r="AD9" s="71" t="s">
        <v>13</v>
      </c>
      <c r="AE9" s="73" t="s">
        <v>13</v>
      </c>
    </row>
    <row r="10" spans="1:31" ht="17.399999999999999">
      <c r="A10" s="11" t="s">
        <v>15</v>
      </c>
      <c r="B10" s="51" t="s">
        <v>1</v>
      </c>
      <c r="C10" s="71" t="s">
        <v>13</v>
      </c>
      <c r="D10" s="41" t="s">
        <v>0</v>
      </c>
      <c r="E10" s="41" t="s">
        <v>0</v>
      </c>
      <c r="F10" s="37" t="s">
        <v>1</v>
      </c>
      <c r="G10" s="37" t="s">
        <v>1</v>
      </c>
      <c r="H10" s="65" t="s">
        <v>11</v>
      </c>
      <c r="I10" s="65" t="s">
        <v>11</v>
      </c>
      <c r="J10" s="65" t="s">
        <v>11</v>
      </c>
      <c r="K10" s="65" t="s">
        <v>11</v>
      </c>
      <c r="L10" s="38" t="s">
        <v>2</v>
      </c>
      <c r="M10" s="37" t="s">
        <v>1</v>
      </c>
      <c r="N10" s="37" t="s">
        <v>1</v>
      </c>
      <c r="O10" s="71" t="s">
        <v>13</v>
      </c>
      <c r="P10" s="65" t="s">
        <v>11</v>
      </c>
      <c r="Q10" s="65" t="s">
        <v>11</v>
      </c>
      <c r="R10" s="65" t="s">
        <v>11</v>
      </c>
      <c r="S10" s="65" t="s">
        <v>11</v>
      </c>
      <c r="T10" s="65" t="s">
        <v>11</v>
      </c>
      <c r="U10" s="65" t="s">
        <v>11</v>
      </c>
      <c r="V10" s="37" t="s">
        <v>1</v>
      </c>
      <c r="W10" s="37" t="s">
        <v>1</v>
      </c>
      <c r="X10" s="71" t="s">
        <v>13</v>
      </c>
      <c r="Y10" s="38" t="s">
        <v>2</v>
      </c>
      <c r="Z10" s="59" t="s">
        <v>14</v>
      </c>
      <c r="AA10" s="37" t="s">
        <v>1</v>
      </c>
      <c r="AB10" s="37" t="s">
        <v>1</v>
      </c>
      <c r="AC10" s="65" t="s">
        <v>11</v>
      </c>
      <c r="AD10" s="65" t="s">
        <v>11</v>
      </c>
      <c r="AE10" s="67" t="s">
        <v>11</v>
      </c>
    </row>
    <row r="11" spans="1:31" ht="17.399999999999999">
      <c r="A11" s="11" t="s">
        <v>16</v>
      </c>
      <c r="B11" s="51" t="s">
        <v>1</v>
      </c>
      <c r="C11" s="59" t="s">
        <v>14</v>
      </c>
      <c r="D11" s="65" t="s">
        <v>11</v>
      </c>
      <c r="E11" s="65" t="s">
        <v>11</v>
      </c>
      <c r="F11" s="37" t="s">
        <v>1</v>
      </c>
      <c r="G11" s="37" t="s">
        <v>1</v>
      </c>
      <c r="H11" s="59" t="s">
        <v>14</v>
      </c>
      <c r="I11" s="59" t="s">
        <v>14</v>
      </c>
      <c r="J11" s="59" t="s">
        <v>14</v>
      </c>
      <c r="K11" s="59" t="s">
        <v>14</v>
      </c>
      <c r="L11" s="65" t="s">
        <v>11</v>
      </c>
      <c r="M11" s="62" t="s">
        <v>14</v>
      </c>
      <c r="N11" s="62" t="s">
        <v>14</v>
      </c>
      <c r="O11" s="37" t="s">
        <v>1</v>
      </c>
      <c r="P11" s="37" t="s">
        <v>1</v>
      </c>
      <c r="Q11" s="39" t="s">
        <v>6</v>
      </c>
      <c r="R11" s="41" t="s">
        <v>0</v>
      </c>
      <c r="S11" s="41" t="s">
        <v>0</v>
      </c>
      <c r="T11" s="37" t="s">
        <v>1</v>
      </c>
      <c r="U11" s="37" t="s">
        <v>1</v>
      </c>
      <c r="V11" s="59" t="s">
        <v>14</v>
      </c>
      <c r="W11" s="59" t="s">
        <v>14</v>
      </c>
      <c r="X11" s="59" t="s">
        <v>14</v>
      </c>
      <c r="Y11" s="59" t="s">
        <v>14</v>
      </c>
      <c r="Z11" s="38" t="s">
        <v>2</v>
      </c>
      <c r="AA11" s="59" t="s">
        <v>14</v>
      </c>
      <c r="AB11" s="59" t="s">
        <v>14</v>
      </c>
      <c r="AC11" s="37" t="s">
        <v>1</v>
      </c>
      <c r="AD11" s="37" t="s">
        <v>1</v>
      </c>
      <c r="AE11" s="63" t="s">
        <v>14</v>
      </c>
    </row>
    <row r="12" spans="1:31" ht="17.399999999999999">
      <c r="A12" s="11" t="s">
        <v>17</v>
      </c>
      <c r="B12" s="51" t="s">
        <v>1</v>
      </c>
      <c r="C12" s="37" t="s">
        <v>1</v>
      </c>
      <c r="D12" s="59" t="s">
        <v>14</v>
      </c>
      <c r="E12" s="59" t="s">
        <v>14</v>
      </c>
      <c r="F12" s="71" t="s">
        <v>13</v>
      </c>
      <c r="G12" s="71" t="s">
        <v>13</v>
      </c>
      <c r="H12" s="71" t="s">
        <v>13</v>
      </c>
      <c r="I12" s="71" t="s">
        <v>13</v>
      </c>
      <c r="J12" s="37" t="s">
        <v>1</v>
      </c>
      <c r="K12" s="37" t="s">
        <v>1</v>
      </c>
      <c r="L12" s="59" t="s">
        <v>14</v>
      </c>
      <c r="M12" s="59" t="s">
        <v>14</v>
      </c>
      <c r="N12" s="71" t="s">
        <v>13</v>
      </c>
      <c r="O12" s="59" t="s">
        <v>14</v>
      </c>
      <c r="P12" s="59" t="s">
        <v>14</v>
      </c>
      <c r="Q12" s="38" t="s">
        <v>2</v>
      </c>
      <c r="R12" s="37" t="s">
        <v>1</v>
      </c>
      <c r="S12" s="37" t="s">
        <v>1</v>
      </c>
      <c r="T12" s="71" t="s">
        <v>13</v>
      </c>
      <c r="U12" s="71" t="s">
        <v>13</v>
      </c>
      <c r="V12" s="71" t="s">
        <v>13</v>
      </c>
      <c r="W12" s="71" t="s">
        <v>13</v>
      </c>
      <c r="X12" s="59" t="s">
        <v>14</v>
      </c>
      <c r="Y12" s="71" t="s">
        <v>13</v>
      </c>
      <c r="Z12" s="37" t="s">
        <v>1</v>
      </c>
      <c r="AA12" s="37" t="s">
        <v>1</v>
      </c>
      <c r="AB12" s="59" t="s">
        <v>14</v>
      </c>
      <c r="AC12" s="59" t="s">
        <v>14</v>
      </c>
      <c r="AD12" s="59" t="s">
        <v>14</v>
      </c>
      <c r="AE12" s="63" t="s">
        <v>14</v>
      </c>
    </row>
    <row r="13" spans="1:31" ht="18" thickBot="1">
      <c r="A13" s="12" t="s">
        <v>18</v>
      </c>
      <c r="B13" s="60" t="s">
        <v>14</v>
      </c>
      <c r="C13" s="61" t="s">
        <v>14</v>
      </c>
      <c r="D13" s="72" t="s">
        <v>13</v>
      </c>
      <c r="E13" s="72" t="s">
        <v>13</v>
      </c>
      <c r="F13" s="46" t="s">
        <v>1</v>
      </c>
      <c r="G13" s="46" t="s">
        <v>1</v>
      </c>
      <c r="H13" s="61" t="s">
        <v>14</v>
      </c>
      <c r="I13" s="61" t="s">
        <v>14</v>
      </c>
      <c r="J13" s="48" t="s">
        <v>2</v>
      </c>
      <c r="K13" s="72" t="s">
        <v>13</v>
      </c>
      <c r="L13" s="72" t="s">
        <v>13</v>
      </c>
      <c r="M13" s="72" t="s">
        <v>13</v>
      </c>
      <c r="N13" s="46" t="s">
        <v>1</v>
      </c>
      <c r="O13" s="46" t="s">
        <v>1</v>
      </c>
      <c r="P13" s="72" t="s">
        <v>13</v>
      </c>
      <c r="Q13" s="61" t="s">
        <v>14</v>
      </c>
      <c r="R13" s="61" t="s">
        <v>14</v>
      </c>
      <c r="S13" s="61" t="s">
        <v>14</v>
      </c>
      <c r="T13" s="61" t="s">
        <v>14</v>
      </c>
      <c r="U13" s="61" t="s">
        <v>14</v>
      </c>
      <c r="V13" s="46" t="s">
        <v>1</v>
      </c>
      <c r="W13" s="46" t="s">
        <v>1</v>
      </c>
      <c r="X13" s="52" t="s">
        <v>0</v>
      </c>
      <c r="Y13" s="52" t="s">
        <v>0</v>
      </c>
      <c r="Z13" s="72" t="s">
        <v>13</v>
      </c>
      <c r="AA13" s="72" t="s">
        <v>13</v>
      </c>
      <c r="AB13" s="72" t="s">
        <v>13</v>
      </c>
      <c r="AC13" s="72" t="s">
        <v>13</v>
      </c>
      <c r="AD13" s="46" t="s">
        <v>1</v>
      </c>
      <c r="AE13" s="53" t="s">
        <v>1</v>
      </c>
    </row>
    <row r="14" spans="1:31" ht="15" thickBot="1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18" thickBot="1">
      <c r="A15" s="20" t="s">
        <v>24</v>
      </c>
      <c r="B15" s="54" t="s">
        <v>25</v>
      </c>
      <c r="C15" s="54" t="s">
        <v>25</v>
      </c>
      <c r="D15" s="54" t="s">
        <v>25</v>
      </c>
      <c r="E15" s="54" t="s">
        <v>25</v>
      </c>
      <c r="F15" s="55" t="s">
        <v>1</v>
      </c>
      <c r="G15" s="54" t="s">
        <v>25</v>
      </c>
      <c r="H15" s="54" t="s">
        <v>25</v>
      </c>
      <c r="I15" s="54" t="s">
        <v>25</v>
      </c>
      <c r="J15" s="54" t="s">
        <v>25</v>
      </c>
      <c r="K15" s="54" t="s">
        <v>25</v>
      </c>
      <c r="L15" s="54" t="s">
        <v>25</v>
      </c>
      <c r="M15" s="55" t="s">
        <v>1</v>
      </c>
      <c r="N15" s="54" t="s">
        <v>25</v>
      </c>
      <c r="O15" s="54" t="s">
        <v>25</v>
      </c>
      <c r="P15" s="54" t="s">
        <v>25</v>
      </c>
      <c r="Q15" s="54" t="s">
        <v>25</v>
      </c>
      <c r="R15" s="56" t="s">
        <v>0</v>
      </c>
      <c r="S15" s="56" t="s">
        <v>0</v>
      </c>
      <c r="T15" s="55" t="s">
        <v>1</v>
      </c>
      <c r="U15" s="54" t="s">
        <v>25</v>
      </c>
      <c r="V15" s="54" t="s">
        <v>25</v>
      </c>
      <c r="W15" s="54" t="s">
        <v>25</v>
      </c>
      <c r="X15" s="54" t="s">
        <v>25</v>
      </c>
      <c r="Y15" s="54" t="s">
        <v>25</v>
      </c>
      <c r="Z15" s="54" t="s">
        <v>25</v>
      </c>
      <c r="AA15" s="57" t="s">
        <v>6</v>
      </c>
      <c r="AB15" s="57" t="s">
        <v>6</v>
      </c>
      <c r="AC15" s="57" t="s">
        <v>6</v>
      </c>
      <c r="AD15" s="57" t="s">
        <v>6</v>
      </c>
      <c r="AE15" s="58" t="s">
        <v>6</v>
      </c>
    </row>
    <row r="18" spans="1:31" ht="15" thickBot="1">
      <c r="A18" s="74" t="s">
        <v>33</v>
      </c>
      <c r="B18" s="30">
        <f>COUNTIF(B$3:B$15,"TT")</f>
        <v>1</v>
      </c>
      <c r="C18" s="30">
        <f t="shared" ref="C18:AE18" si="0">COUNTIF(C$3:C$15,"TT")</f>
        <v>1</v>
      </c>
      <c r="D18" s="30">
        <f t="shared" si="0"/>
        <v>1</v>
      </c>
      <c r="E18" s="30">
        <f t="shared" si="0"/>
        <v>1</v>
      </c>
      <c r="F18" s="30">
        <f t="shared" si="0"/>
        <v>1</v>
      </c>
      <c r="G18" s="30">
        <f t="shared" si="0"/>
        <v>1</v>
      </c>
      <c r="H18" s="30">
        <f t="shared" si="0"/>
        <v>1</v>
      </c>
      <c r="I18" s="30">
        <f t="shared" si="0"/>
        <v>1</v>
      </c>
      <c r="J18" s="30">
        <f t="shared" si="0"/>
        <v>1</v>
      </c>
      <c r="K18" s="30">
        <f t="shared" si="0"/>
        <v>1</v>
      </c>
      <c r="L18" s="30">
        <f t="shared" si="0"/>
        <v>1</v>
      </c>
      <c r="M18" s="30">
        <f t="shared" si="0"/>
        <v>1</v>
      </c>
      <c r="N18" s="30">
        <f t="shared" si="0"/>
        <v>1</v>
      </c>
      <c r="O18" s="30">
        <f t="shared" si="0"/>
        <v>1</v>
      </c>
      <c r="P18" s="30">
        <f t="shared" si="0"/>
        <v>1</v>
      </c>
      <c r="Q18" s="30">
        <f t="shared" si="0"/>
        <v>2</v>
      </c>
      <c r="R18" s="30">
        <f t="shared" si="0"/>
        <v>1</v>
      </c>
      <c r="S18" s="30">
        <f t="shared" si="0"/>
        <v>1</v>
      </c>
      <c r="T18" s="30">
        <f t="shared" si="0"/>
        <v>1</v>
      </c>
      <c r="U18" s="30">
        <f t="shared" si="0"/>
        <v>1</v>
      </c>
      <c r="V18" s="30">
        <f t="shared" si="0"/>
        <v>1</v>
      </c>
      <c r="W18" s="30">
        <f t="shared" si="0"/>
        <v>1</v>
      </c>
      <c r="X18" s="30">
        <f t="shared" si="0"/>
        <v>1</v>
      </c>
      <c r="Y18" s="30">
        <f t="shared" si="0"/>
        <v>1</v>
      </c>
      <c r="Z18" s="30">
        <f t="shared" si="0"/>
        <v>1</v>
      </c>
      <c r="AA18" s="30">
        <f t="shared" si="0"/>
        <v>1</v>
      </c>
      <c r="AB18" s="30">
        <f t="shared" si="0"/>
        <v>1</v>
      </c>
      <c r="AC18" s="30">
        <f t="shared" si="0"/>
        <v>1</v>
      </c>
      <c r="AD18" s="30">
        <f t="shared" si="0"/>
        <v>1</v>
      </c>
      <c r="AE18" s="30">
        <f t="shared" si="0"/>
        <v>1</v>
      </c>
    </row>
    <row r="19" spans="1:31" ht="15" thickBot="1">
      <c r="A19" s="75" t="s">
        <v>34</v>
      </c>
      <c r="B19" s="30">
        <f>COUNTIF(B$3:B$15,"N")</f>
        <v>1</v>
      </c>
      <c r="C19" s="30">
        <f t="shared" ref="C19:AE19" si="1">COUNTIF(C$3:C$15,"N")</f>
        <v>1</v>
      </c>
      <c r="D19" s="30">
        <f t="shared" si="1"/>
        <v>1</v>
      </c>
      <c r="E19" s="30">
        <f t="shared" si="1"/>
        <v>1</v>
      </c>
      <c r="F19" s="30">
        <f t="shared" si="1"/>
        <v>1</v>
      </c>
      <c r="G19" s="30">
        <f t="shared" si="1"/>
        <v>1</v>
      </c>
      <c r="H19" s="30">
        <f t="shared" si="1"/>
        <v>1</v>
      </c>
      <c r="I19" s="30">
        <f t="shared" si="1"/>
        <v>1</v>
      </c>
      <c r="J19" s="30">
        <f t="shared" si="1"/>
        <v>1</v>
      </c>
      <c r="K19" s="30">
        <f t="shared" si="1"/>
        <v>1</v>
      </c>
      <c r="L19" s="30">
        <f t="shared" si="1"/>
        <v>1</v>
      </c>
      <c r="M19" s="30">
        <f t="shared" si="1"/>
        <v>1</v>
      </c>
      <c r="N19" s="30">
        <f t="shared" si="1"/>
        <v>1</v>
      </c>
      <c r="O19" s="30">
        <f t="shared" si="1"/>
        <v>1</v>
      </c>
      <c r="P19" s="30">
        <f t="shared" si="1"/>
        <v>1</v>
      </c>
      <c r="Q19" s="30">
        <f t="shared" si="1"/>
        <v>1</v>
      </c>
      <c r="R19" s="30">
        <f t="shared" si="1"/>
        <v>1</v>
      </c>
      <c r="S19" s="30">
        <f t="shared" si="1"/>
        <v>1</v>
      </c>
      <c r="T19" s="30">
        <f t="shared" si="1"/>
        <v>1</v>
      </c>
      <c r="U19" s="30">
        <f t="shared" si="1"/>
        <v>1</v>
      </c>
      <c r="V19" s="30">
        <f t="shared" si="1"/>
        <v>1</v>
      </c>
      <c r="W19" s="30">
        <f t="shared" si="1"/>
        <v>1</v>
      </c>
      <c r="X19" s="30">
        <f t="shared" si="1"/>
        <v>1</v>
      </c>
      <c r="Y19" s="30">
        <f t="shared" si="1"/>
        <v>1</v>
      </c>
      <c r="Z19" s="30">
        <f t="shared" si="1"/>
        <v>1</v>
      </c>
      <c r="AA19" s="30">
        <f t="shared" si="1"/>
        <v>1</v>
      </c>
      <c r="AB19" s="30">
        <f t="shared" si="1"/>
        <v>1</v>
      </c>
      <c r="AC19" s="30">
        <f t="shared" si="1"/>
        <v>1</v>
      </c>
      <c r="AD19" s="30">
        <f t="shared" si="1"/>
        <v>1</v>
      </c>
      <c r="AE19" s="30">
        <f t="shared" si="1"/>
        <v>1</v>
      </c>
    </row>
    <row r="20" spans="1:31">
      <c r="A20" s="29" t="s">
        <v>35</v>
      </c>
      <c r="B20" s="30">
        <f>COUNTIF(B$3:B$15,"TD")</f>
        <v>2</v>
      </c>
      <c r="C20" s="30">
        <f t="shared" ref="C20:AE20" si="2">COUNTIF(C$3:C$15,"TD")</f>
        <v>2</v>
      </c>
      <c r="D20" s="30">
        <f t="shared" si="2"/>
        <v>2</v>
      </c>
      <c r="E20" s="30">
        <f t="shared" si="2"/>
        <v>2</v>
      </c>
      <c r="F20" s="30">
        <f t="shared" si="2"/>
        <v>1</v>
      </c>
      <c r="G20" s="30">
        <f t="shared" si="2"/>
        <v>1</v>
      </c>
      <c r="H20" s="30">
        <f t="shared" si="2"/>
        <v>2</v>
      </c>
      <c r="I20" s="30">
        <f t="shared" si="2"/>
        <v>2</v>
      </c>
      <c r="J20" s="30">
        <f t="shared" si="2"/>
        <v>2</v>
      </c>
      <c r="K20" s="30">
        <f t="shared" si="2"/>
        <v>2</v>
      </c>
      <c r="L20" s="30">
        <f t="shared" si="2"/>
        <v>2</v>
      </c>
      <c r="M20" s="30">
        <f t="shared" si="2"/>
        <v>1</v>
      </c>
      <c r="N20" s="30">
        <f t="shared" si="2"/>
        <v>2</v>
      </c>
      <c r="O20" s="30">
        <f t="shared" si="2"/>
        <v>1</v>
      </c>
      <c r="P20" s="30">
        <f t="shared" si="2"/>
        <v>1</v>
      </c>
      <c r="Q20" s="30">
        <f t="shared" si="2"/>
        <v>2</v>
      </c>
      <c r="R20" s="30">
        <f t="shared" si="2"/>
        <v>1</v>
      </c>
      <c r="S20" s="30">
        <f t="shared" si="2"/>
        <v>1</v>
      </c>
      <c r="T20" s="30">
        <f t="shared" si="2"/>
        <v>1</v>
      </c>
      <c r="U20" s="30">
        <f t="shared" si="2"/>
        <v>1</v>
      </c>
      <c r="V20" s="30">
        <f t="shared" si="2"/>
        <v>2</v>
      </c>
      <c r="W20" s="30">
        <f t="shared" si="2"/>
        <v>2</v>
      </c>
      <c r="X20" s="30">
        <f t="shared" si="2"/>
        <v>2</v>
      </c>
      <c r="Y20" s="30">
        <f t="shared" si="2"/>
        <v>2</v>
      </c>
      <c r="Z20" s="30">
        <f t="shared" si="2"/>
        <v>2</v>
      </c>
      <c r="AA20" s="30">
        <f t="shared" si="2"/>
        <v>2</v>
      </c>
      <c r="AB20" s="30">
        <f t="shared" si="2"/>
        <v>1</v>
      </c>
      <c r="AC20" s="30">
        <f t="shared" si="2"/>
        <v>1</v>
      </c>
      <c r="AD20" s="30">
        <f t="shared" si="2"/>
        <v>2</v>
      </c>
      <c r="AE20" s="30">
        <f t="shared" si="2"/>
        <v>2</v>
      </c>
    </row>
    <row r="21" spans="1:31">
      <c r="A21" s="13" t="s">
        <v>19</v>
      </c>
      <c r="B21" s="14">
        <f>COUNTIF(B$8:B$13,"USO/DAAF")</f>
        <v>1</v>
      </c>
      <c r="C21" s="14">
        <f t="shared" ref="C21:AE21" si="3">COUNTIF(C$8:C$13,"USO/DAAF")</f>
        <v>1</v>
      </c>
      <c r="D21" s="14">
        <f t="shared" si="3"/>
        <v>1</v>
      </c>
      <c r="E21" s="14">
        <f t="shared" si="3"/>
        <v>1</v>
      </c>
      <c r="F21" s="14">
        <f t="shared" si="3"/>
        <v>1</v>
      </c>
      <c r="G21" s="14">
        <f t="shared" si="3"/>
        <v>1</v>
      </c>
      <c r="H21" s="14">
        <f t="shared" si="3"/>
        <v>1</v>
      </c>
      <c r="I21" s="14">
        <f t="shared" si="3"/>
        <v>1</v>
      </c>
      <c r="J21" s="14">
        <f t="shared" si="3"/>
        <v>1</v>
      </c>
      <c r="K21" s="14">
        <f t="shared" si="3"/>
        <v>1</v>
      </c>
      <c r="L21" s="14">
        <f t="shared" si="3"/>
        <v>1</v>
      </c>
      <c r="M21" s="14">
        <f t="shared" si="3"/>
        <v>1</v>
      </c>
      <c r="N21" s="14">
        <f t="shared" si="3"/>
        <v>1</v>
      </c>
      <c r="O21" s="14">
        <f t="shared" si="3"/>
        <v>1</v>
      </c>
      <c r="P21" s="14">
        <f t="shared" si="3"/>
        <v>1</v>
      </c>
      <c r="Q21" s="14">
        <f t="shared" si="3"/>
        <v>1</v>
      </c>
      <c r="R21" s="14">
        <f t="shared" si="3"/>
        <v>1</v>
      </c>
      <c r="S21" s="14">
        <f t="shared" si="3"/>
        <v>1</v>
      </c>
      <c r="T21" s="14">
        <f t="shared" si="3"/>
        <v>1</v>
      </c>
      <c r="U21" s="14">
        <f t="shared" si="3"/>
        <v>1</v>
      </c>
      <c r="V21" s="14">
        <f t="shared" si="3"/>
        <v>1</v>
      </c>
      <c r="W21" s="14">
        <f t="shared" si="3"/>
        <v>1</v>
      </c>
      <c r="X21" s="14">
        <f t="shared" si="3"/>
        <v>1</v>
      </c>
      <c r="Y21" s="14">
        <f t="shared" si="3"/>
        <v>1</v>
      </c>
      <c r="Z21" s="14">
        <f t="shared" si="3"/>
        <v>1</v>
      </c>
      <c r="AA21" s="14">
        <f t="shared" si="3"/>
        <v>1</v>
      </c>
      <c r="AB21" s="14">
        <f t="shared" si="3"/>
        <v>1</v>
      </c>
      <c r="AC21" s="14">
        <f t="shared" si="3"/>
        <v>1</v>
      </c>
      <c r="AD21" s="14">
        <f t="shared" si="3"/>
        <v>1</v>
      </c>
      <c r="AE21" s="14">
        <f t="shared" si="3"/>
        <v>1</v>
      </c>
    </row>
    <row r="22" spans="1:31">
      <c r="A22" s="69" t="s">
        <v>20</v>
      </c>
      <c r="B22" s="14">
        <f>COUNTIF(B$8:B$13,"P/NI")</f>
        <v>1</v>
      </c>
      <c r="C22" s="14">
        <f t="shared" ref="C22:AE22" si="4">COUNTIF(C$8:C$13,"P/NI")</f>
        <v>1</v>
      </c>
      <c r="D22" s="14">
        <f t="shared" si="4"/>
        <v>1</v>
      </c>
      <c r="E22" s="14">
        <f t="shared" si="4"/>
        <v>1</v>
      </c>
      <c r="F22" s="14">
        <f t="shared" si="4"/>
        <v>1</v>
      </c>
      <c r="G22" s="14">
        <f t="shared" si="4"/>
        <v>1</v>
      </c>
      <c r="H22" s="14">
        <f t="shared" si="4"/>
        <v>1</v>
      </c>
      <c r="I22" s="14">
        <f t="shared" si="4"/>
        <v>1</v>
      </c>
      <c r="J22" s="14">
        <f t="shared" si="4"/>
        <v>1</v>
      </c>
      <c r="K22" s="14">
        <f t="shared" si="4"/>
        <v>1</v>
      </c>
      <c r="L22" s="14">
        <f t="shared" si="4"/>
        <v>1</v>
      </c>
      <c r="M22" s="14">
        <f t="shared" si="4"/>
        <v>1</v>
      </c>
      <c r="N22" s="14">
        <f t="shared" si="4"/>
        <v>1</v>
      </c>
      <c r="O22" s="14">
        <f t="shared" si="4"/>
        <v>1</v>
      </c>
      <c r="P22" s="14">
        <f t="shared" si="4"/>
        <v>1</v>
      </c>
      <c r="Q22" s="14">
        <f t="shared" si="4"/>
        <v>1</v>
      </c>
      <c r="R22" s="14">
        <f t="shared" si="4"/>
        <v>1</v>
      </c>
      <c r="S22" s="14">
        <f t="shared" si="4"/>
        <v>1</v>
      </c>
      <c r="T22" s="14">
        <f t="shared" si="4"/>
        <v>1</v>
      </c>
      <c r="U22" s="14">
        <f t="shared" si="4"/>
        <v>1</v>
      </c>
      <c r="V22" s="14">
        <f t="shared" si="4"/>
        <v>1</v>
      </c>
      <c r="W22" s="14">
        <f t="shared" si="4"/>
        <v>1</v>
      </c>
      <c r="X22" s="14">
        <f t="shared" si="4"/>
        <v>1</v>
      </c>
      <c r="Y22" s="14">
        <f t="shared" si="4"/>
        <v>1</v>
      </c>
      <c r="Z22" s="14">
        <f t="shared" si="4"/>
        <v>1</v>
      </c>
      <c r="AA22" s="14">
        <f t="shared" si="4"/>
        <v>1</v>
      </c>
      <c r="AB22" s="14">
        <f t="shared" si="4"/>
        <v>1</v>
      </c>
      <c r="AC22" s="14">
        <f t="shared" si="4"/>
        <v>1</v>
      </c>
      <c r="AD22" s="14">
        <f t="shared" si="4"/>
        <v>1</v>
      </c>
      <c r="AE22" s="14">
        <f t="shared" si="4"/>
        <v>1</v>
      </c>
    </row>
    <row r="23" spans="1:31">
      <c r="A23" s="15" t="s">
        <v>21</v>
      </c>
      <c r="B23" s="14">
        <f t="shared" ref="B23:F23" si="5">COUNTIF(B$3:B$13,"OA")</f>
        <v>1</v>
      </c>
      <c r="C23" s="14">
        <f t="shared" si="5"/>
        <v>2</v>
      </c>
      <c r="D23" s="14">
        <f t="shared" si="5"/>
        <v>2</v>
      </c>
      <c r="E23" s="14">
        <f t="shared" si="5"/>
        <v>1</v>
      </c>
      <c r="F23" s="14">
        <f t="shared" si="5"/>
        <v>1</v>
      </c>
      <c r="G23" s="14">
        <f>COUNTIF(G$3:G$13,"OA")</f>
        <v>1</v>
      </c>
      <c r="H23" s="14">
        <f t="shared" ref="H23:AE23" si="6">COUNTIF(H$3:H$13,"OA")</f>
        <v>2</v>
      </c>
      <c r="I23" s="14">
        <f t="shared" si="6"/>
        <v>3</v>
      </c>
      <c r="J23" s="14">
        <f t="shared" si="6"/>
        <v>1</v>
      </c>
      <c r="K23" s="14">
        <f t="shared" si="6"/>
        <v>2</v>
      </c>
      <c r="L23" s="14">
        <f t="shared" si="6"/>
        <v>1</v>
      </c>
      <c r="M23" s="14">
        <f t="shared" si="6"/>
        <v>2</v>
      </c>
      <c r="N23" s="14">
        <f t="shared" si="6"/>
        <v>1</v>
      </c>
      <c r="O23" s="14">
        <f t="shared" si="6"/>
        <v>1</v>
      </c>
      <c r="P23" s="14">
        <f t="shared" si="6"/>
        <v>1</v>
      </c>
      <c r="Q23" s="14">
        <f t="shared" si="6"/>
        <v>1</v>
      </c>
      <c r="R23" s="14">
        <f t="shared" si="6"/>
        <v>1</v>
      </c>
      <c r="S23" s="14">
        <f t="shared" si="6"/>
        <v>1</v>
      </c>
      <c r="T23" s="14">
        <f t="shared" si="6"/>
        <v>1</v>
      </c>
      <c r="U23" s="14">
        <f t="shared" si="6"/>
        <v>1</v>
      </c>
      <c r="V23" s="14">
        <f t="shared" si="6"/>
        <v>2</v>
      </c>
      <c r="W23" s="14">
        <f t="shared" si="6"/>
        <v>2</v>
      </c>
      <c r="X23" s="14">
        <f t="shared" si="6"/>
        <v>2</v>
      </c>
      <c r="Y23" s="14">
        <f t="shared" si="6"/>
        <v>1</v>
      </c>
      <c r="Z23" s="14">
        <f t="shared" si="6"/>
        <v>1</v>
      </c>
      <c r="AA23" s="14">
        <f t="shared" si="6"/>
        <v>1</v>
      </c>
      <c r="AB23" s="14">
        <f t="shared" si="6"/>
        <v>2</v>
      </c>
      <c r="AC23" s="14">
        <f t="shared" si="6"/>
        <v>1</v>
      </c>
      <c r="AD23" s="14">
        <f t="shared" si="6"/>
        <v>1</v>
      </c>
      <c r="AE23" s="14">
        <f t="shared" si="6"/>
        <v>2</v>
      </c>
    </row>
    <row r="24" spans="1:31">
      <c r="A24" s="16" t="s">
        <v>22</v>
      </c>
      <c r="B24" s="17">
        <f>COUNTIF(B$8:B$13,"ADM")</f>
        <v>0</v>
      </c>
      <c r="C24" s="17">
        <f t="shared" ref="C24:AE24" si="7">COUNTIF(C$8:C$13,"ADM")</f>
        <v>1</v>
      </c>
      <c r="D24" s="17">
        <f t="shared" si="7"/>
        <v>1</v>
      </c>
      <c r="E24" s="17">
        <f t="shared" si="7"/>
        <v>1</v>
      </c>
      <c r="F24" s="17">
        <f t="shared" si="7"/>
        <v>0</v>
      </c>
      <c r="G24" s="17">
        <f t="shared" si="7"/>
        <v>0</v>
      </c>
      <c r="H24" s="17">
        <f t="shared" si="7"/>
        <v>0</v>
      </c>
      <c r="I24" s="17">
        <f t="shared" si="7"/>
        <v>0</v>
      </c>
      <c r="J24" s="17">
        <f t="shared" si="7"/>
        <v>2</v>
      </c>
      <c r="K24" s="17">
        <f t="shared" si="7"/>
        <v>1</v>
      </c>
      <c r="L24" s="17">
        <f t="shared" si="7"/>
        <v>3</v>
      </c>
      <c r="M24" s="17">
        <f t="shared" si="7"/>
        <v>0</v>
      </c>
      <c r="N24" s="17">
        <f t="shared" si="7"/>
        <v>0</v>
      </c>
      <c r="O24" s="17">
        <f t="shared" si="7"/>
        <v>0</v>
      </c>
      <c r="P24" s="17">
        <f t="shared" si="7"/>
        <v>1</v>
      </c>
      <c r="Q24" s="17">
        <f t="shared" si="7"/>
        <v>2</v>
      </c>
      <c r="R24" s="17">
        <f t="shared" si="7"/>
        <v>0</v>
      </c>
      <c r="S24" s="17">
        <f t="shared" si="7"/>
        <v>0</v>
      </c>
      <c r="T24" s="17">
        <f t="shared" si="7"/>
        <v>0</v>
      </c>
      <c r="U24" s="17">
        <f t="shared" si="7"/>
        <v>0</v>
      </c>
      <c r="V24" s="17">
        <f t="shared" si="7"/>
        <v>1</v>
      </c>
      <c r="W24" s="17">
        <f t="shared" si="7"/>
        <v>1</v>
      </c>
      <c r="X24" s="17">
        <f t="shared" si="7"/>
        <v>1</v>
      </c>
      <c r="Y24" s="17">
        <f t="shared" si="7"/>
        <v>2</v>
      </c>
      <c r="Z24" s="17">
        <f t="shared" si="7"/>
        <v>2</v>
      </c>
      <c r="AA24" s="17">
        <f t="shared" si="7"/>
        <v>0</v>
      </c>
      <c r="AB24" s="17">
        <f t="shared" si="7"/>
        <v>0</v>
      </c>
      <c r="AC24" s="17">
        <f t="shared" si="7"/>
        <v>1</v>
      </c>
      <c r="AD24" s="17">
        <f t="shared" si="7"/>
        <v>0</v>
      </c>
      <c r="AE24" s="17">
        <f t="shared" si="7"/>
        <v>1</v>
      </c>
    </row>
    <row r="25" spans="1:31" ht="15" thickBot="1">
      <c r="A25" s="18" t="s">
        <v>23</v>
      </c>
      <c r="B25" s="19">
        <f>COUNTIF(B$8:B$13,"D")</f>
        <v>3</v>
      </c>
      <c r="C25" s="19">
        <v>2</v>
      </c>
      <c r="D25" s="19">
        <v>2</v>
      </c>
      <c r="E25" s="19">
        <v>2</v>
      </c>
      <c r="F25" s="19">
        <v>5</v>
      </c>
      <c r="G25" s="19">
        <v>6</v>
      </c>
      <c r="H25" s="19">
        <v>2</v>
      </c>
      <c r="I25" s="19">
        <v>1</v>
      </c>
      <c r="J25" s="19">
        <v>2</v>
      </c>
      <c r="K25" s="19">
        <v>2</v>
      </c>
      <c r="L25" s="19">
        <v>2</v>
      </c>
      <c r="M25" s="19">
        <v>4</v>
      </c>
      <c r="N25" s="19">
        <v>4</v>
      </c>
      <c r="O25" s="19">
        <v>5</v>
      </c>
      <c r="P25" s="19">
        <v>3</v>
      </c>
      <c r="Q25" s="19">
        <v>0</v>
      </c>
      <c r="R25" s="19">
        <v>2</v>
      </c>
      <c r="S25" s="19">
        <v>2</v>
      </c>
      <c r="T25" s="19">
        <v>5</v>
      </c>
      <c r="U25" s="19">
        <v>6</v>
      </c>
      <c r="V25" s="19">
        <v>3</v>
      </c>
      <c r="W25" s="19">
        <v>3</v>
      </c>
      <c r="X25" s="19">
        <v>1</v>
      </c>
      <c r="Y25" s="19">
        <v>1</v>
      </c>
      <c r="Z25" s="19">
        <v>2</v>
      </c>
      <c r="AA25" s="19">
        <v>4</v>
      </c>
      <c r="AB25" s="19">
        <v>4</v>
      </c>
      <c r="AC25" s="19">
        <v>4</v>
      </c>
      <c r="AD25" s="19">
        <v>4</v>
      </c>
      <c r="AE25" s="19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 Office - Grupo Fe</cp:lastModifiedBy>
  <dcterms:created xsi:type="dcterms:W3CDTF">2025-04-07T20:32:44Z</dcterms:created>
  <dcterms:modified xsi:type="dcterms:W3CDTF">2025-04-29T20:50:42Z</dcterms:modified>
</cp:coreProperties>
</file>