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SIS\"/>
    </mc:Choice>
  </mc:AlternateContent>
  <xr:revisionPtr revIDLastSave="0" documentId="13_ncr:1_{B2F00017-C898-448B-98AF-372F1EED15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I4" i="1" s="1"/>
  <c r="AH5" i="1"/>
  <c r="AH6" i="1"/>
  <c r="AI6" i="1" s="1"/>
  <c r="AH7" i="1"/>
  <c r="AI7" i="1" s="1"/>
  <c r="AH8" i="1"/>
  <c r="AH9" i="1"/>
  <c r="AH10" i="1"/>
  <c r="AI10" i="1" s="1"/>
  <c r="AH11" i="1"/>
  <c r="AI11" i="1" s="1"/>
  <c r="AH12" i="1"/>
  <c r="AI12" i="1" s="1"/>
  <c r="AH13" i="1"/>
  <c r="AI13" i="1" s="1"/>
  <c r="AH14" i="1"/>
  <c r="AI14" i="1" s="1"/>
  <c r="AF16" i="1"/>
  <c r="AF17" i="1"/>
  <c r="AF18" i="1"/>
  <c r="AF19" i="1"/>
  <c r="AF20" i="1"/>
  <c r="AF21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9" i="1" l="1"/>
  <c r="AJ8" i="1"/>
  <c r="AI9" i="1"/>
  <c r="AI8" i="1"/>
  <c r="AJ5" i="1"/>
  <c r="AJ3" i="1"/>
  <c r="AJ10" i="1"/>
  <c r="AJ11" i="1"/>
  <c r="AI3" i="1"/>
  <c r="AJ7" i="1"/>
  <c r="AI5" i="1"/>
  <c r="AJ6" i="1"/>
  <c r="AJ13" i="1"/>
  <c r="AJ12" i="1"/>
  <c r="AJ4" i="1"/>
</calcChain>
</file>

<file path=xl/sharedStrings.xml><?xml version="1.0" encoding="utf-8"?>
<sst xmlns="http://schemas.openxmlformats.org/spreadsheetml/2006/main" count="425" uniqueCount="36">
  <si>
    <t>M</t>
  </si>
  <si>
    <t>J</t>
  </si>
  <si>
    <t>V</t>
  </si>
  <si>
    <t>S</t>
  </si>
  <si>
    <t>D</t>
  </si>
  <si>
    <t>L</t>
  </si>
  <si>
    <t>Franklin Córdova</t>
  </si>
  <si>
    <t>F</t>
  </si>
  <si>
    <t>TT</t>
  </si>
  <si>
    <t>N</t>
  </si>
  <si>
    <t>TD</t>
  </si>
  <si>
    <t>OA</t>
  </si>
  <si>
    <t>Fredey Flores</t>
  </si>
  <si>
    <t>Javier Cano</t>
  </si>
  <si>
    <t>Julio Rodriguez</t>
  </si>
  <si>
    <t>Carlos Ramos</t>
  </si>
  <si>
    <t>Silvia Hernandez</t>
  </si>
  <si>
    <t>Uso/DAAF</t>
  </si>
  <si>
    <t>P/NI</t>
  </si>
  <si>
    <t>Guisela Meneses</t>
  </si>
  <si>
    <t>Barbara Severino</t>
  </si>
  <si>
    <t>Haydee Fernandez</t>
  </si>
  <si>
    <t>Patrick Romero</t>
  </si>
  <si>
    <t>Luis Arancibia</t>
  </si>
  <si>
    <t>Jackeline Tapia</t>
  </si>
  <si>
    <t>Turno Tarde</t>
  </si>
  <si>
    <t>Turno Noche</t>
  </si>
  <si>
    <t>Turno Día</t>
  </si>
  <si>
    <t>REPORTE DE USO/ DAAF</t>
  </si>
  <si>
    <t>PROGRAMACION/ NI</t>
  </si>
  <si>
    <t>Usos OA</t>
  </si>
  <si>
    <t>ADMINISTRATIVO</t>
  </si>
  <si>
    <t>Feriados compensados</t>
  </si>
  <si>
    <t>Asesor afectado (abril)</t>
  </si>
  <si>
    <t>Asesor afectado (mayo)</t>
  </si>
  <si>
    <t>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</si>
</sst>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"/>
  <sheetViews>
    <sheetView tabSelected="1" topLeftCell="A2" zoomScaleNormal="100" workbookViewId="0">
      <selection activeCell="E27" sqref="E27"/>
    </sheetView>
  </sheetViews>
  <sheetFormatPr baseColWidth="10" defaultColWidth="8.77734375" defaultRowHeight="14.4" x14ac:dyDescent="0.3"/>
  <cols>
    <col min="1" max="1" width="21.21875" customWidth="1"/>
    <col min="34" max="34" width="20.5546875" customWidth="1"/>
    <col min="35" max="35" width="22.88671875" hidden="1" customWidth="1"/>
  </cols>
  <sheetData>
    <row r="1" spans="1:36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0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0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0</v>
      </c>
      <c r="AC1" s="1" t="s">
        <v>0</v>
      </c>
      <c r="AD1" s="1" t="s">
        <v>1</v>
      </c>
      <c r="AE1" s="1" t="s">
        <v>2</v>
      </c>
      <c r="AF1" s="1" t="s">
        <v>3</v>
      </c>
    </row>
    <row r="2" spans="1:36" x14ac:dyDescent="0.3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H2" t="s">
        <v>32</v>
      </c>
      <c r="AI2" t="s">
        <v>33</v>
      </c>
      <c r="AJ2" t="s">
        <v>34</v>
      </c>
    </row>
    <row r="3" spans="1:36" x14ac:dyDescent="0.3">
      <c r="A3" s="2" t="s">
        <v>6</v>
      </c>
      <c r="B3" s="1" t="s">
        <v>4</v>
      </c>
      <c r="C3" s="1" t="s">
        <v>8</v>
      </c>
      <c r="D3" s="1" t="s">
        <v>11</v>
      </c>
      <c r="E3" s="1" t="s">
        <v>11</v>
      </c>
      <c r="F3" s="1" t="s">
        <v>8</v>
      </c>
      <c r="G3" s="1" t="s">
        <v>10</v>
      </c>
      <c r="H3" s="1" t="s">
        <v>10</v>
      </c>
      <c r="I3" s="1" t="s">
        <v>4</v>
      </c>
      <c r="J3" s="1" t="s">
        <v>4</v>
      </c>
      <c r="K3" s="1" t="s">
        <v>8</v>
      </c>
      <c r="L3" s="1" t="s">
        <v>10</v>
      </c>
      <c r="M3" s="1" t="s">
        <v>10</v>
      </c>
      <c r="N3" s="1" t="s">
        <v>10</v>
      </c>
      <c r="O3" s="1" t="s">
        <v>10</v>
      </c>
      <c r="P3" s="1" t="s">
        <v>10</v>
      </c>
      <c r="Q3" s="1" t="s">
        <v>4</v>
      </c>
      <c r="R3" s="1" t="s">
        <v>4</v>
      </c>
      <c r="S3" s="1" t="s">
        <v>8</v>
      </c>
      <c r="T3" s="1" t="s">
        <v>10</v>
      </c>
      <c r="U3" s="1" t="s">
        <v>10</v>
      </c>
      <c r="V3" s="1" t="s">
        <v>8</v>
      </c>
      <c r="W3" s="1" t="s">
        <v>10</v>
      </c>
      <c r="X3" s="1" t="s">
        <v>10</v>
      </c>
      <c r="Y3" s="1" t="s">
        <v>4</v>
      </c>
      <c r="Z3" s="1" t="s">
        <v>4</v>
      </c>
      <c r="AA3" s="1" t="s">
        <v>8</v>
      </c>
      <c r="AB3" s="1" t="s">
        <v>10</v>
      </c>
      <c r="AC3" s="1" t="s">
        <v>10</v>
      </c>
      <c r="AD3" s="1" t="s">
        <v>10</v>
      </c>
      <c r="AE3" s="1" t="s">
        <v>35</v>
      </c>
      <c r="AF3" s="1" t="s">
        <v>8</v>
      </c>
      <c r="AH3">
        <f>COUNTIF(B3:AF3,"F")</f>
        <v>0</v>
      </c>
      <c r="AI3" t="str">
        <f>IF((AH3 &lt; (2 - ((R3="D") + (S3="D")))), A3, "")</f>
        <v>Franklin Córdova</v>
      </c>
      <c r="AJ3" t="str">
        <f>IF((AH3 &lt; ($AH$14 - ((B3="D")))), A3, "")</f>
        <v/>
      </c>
    </row>
    <row r="4" spans="1:36" x14ac:dyDescent="0.3">
      <c r="A4" s="2" t="s">
        <v>12</v>
      </c>
      <c r="B4" s="1" t="s">
        <v>8</v>
      </c>
      <c r="C4" s="1" t="s">
        <v>7</v>
      </c>
      <c r="D4" s="1" t="s">
        <v>10</v>
      </c>
      <c r="E4" s="1" t="s">
        <v>10</v>
      </c>
      <c r="F4" s="1" t="s">
        <v>4</v>
      </c>
      <c r="G4" s="1" t="s">
        <v>4</v>
      </c>
      <c r="H4" s="1" t="s">
        <v>8</v>
      </c>
      <c r="I4" s="1" t="s">
        <v>10</v>
      </c>
      <c r="J4" s="1" t="s">
        <v>10</v>
      </c>
      <c r="K4" s="1" t="s">
        <v>10</v>
      </c>
      <c r="L4" s="1" t="s">
        <v>8</v>
      </c>
      <c r="M4" s="1" t="s">
        <v>10</v>
      </c>
      <c r="N4" s="1" t="s">
        <v>4</v>
      </c>
      <c r="O4" s="1" t="s">
        <v>4</v>
      </c>
      <c r="P4" s="1" t="s">
        <v>10</v>
      </c>
      <c r="Q4" s="1" t="s">
        <v>8</v>
      </c>
      <c r="R4" s="1" t="s">
        <v>10</v>
      </c>
      <c r="S4" s="1" t="s">
        <v>10</v>
      </c>
      <c r="T4" s="1" t="s">
        <v>10</v>
      </c>
      <c r="U4" s="1" t="s">
        <v>10</v>
      </c>
      <c r="V4" s="1" t="s">
        <v>4</v>
      </c>
      <c r="W4" s="1" t="s">
        <v>4</v>
      </c>
      <c r="X4" s="1" t="s">
        <v>8</v>
      </c>
      <c r="Y4" s="1" t="s">
        <v>10</v>
      </c>
      <c r="Z4" s="1" t="s">
        <v>35</v>
      </c>
      <c r="AA4" s="1" t="s">
        <v>10</v>
      </c>
      <c r="AB4" s="1" t="s">
        <v>8</v>
      </c>
      <c r="AC4" s="1" t="s">
        <v>10</v>
      </c>
      <c r="AD4" s="1" t="s">
        <v>4</v>
      </c>
      <c r="AE4" s="1" t="s">
        <v>4</v>
      </c>
      <c r="AF4" s="1" t="s">
        <v>11</v>
      </c>
      <c r="AH4">
        <f t="shared" ref="AH4:AH14" si="0">COUNTIF(B4:AF4,"F")</f>
        <v>1</v>
      </c>
      <c r="AI4" t="str">
        <f t="shared" ref="AI4:AI14" si="1">IF((AH4 &lt; (2 - ((R4="D") + (S4="D")))), A4, "")</f>
        <v>Fredey Flores</v>
      </c>
      <c r="AJ4" t="str">
        <f t="shared" ref="AJ4:AJ13" si="2">IF((AH4 &lt; ($AH$14 - ((B4="D")))), A4, "")</f>
        <v/>
      </c>
    </row>
    <row r="5" spans="1:36" x14ac:dyDescent="0.3">
      <c r="A5" s="2" t="s">
        <v>13</v>
      </c>
      <c r="B5" s="1" t="s">
        <v>10</v>
      </c>
      <c r="C5" s="1" t="s">
        <v>10</v>
      </c>
      <c r="D5" s="1" t="s">
        <v>8</v>
      </c>
      <c r="E5" s="1" t="s">
        <v>7</v>
      </c>
      <c r="F5" s="1" t="s">
        <v>10</v>
      </c>
      <c r="G5" s="1" t="s">
        <v>4</v>
      </c>
      <c r="H5" s="1" t="s">
        <v>4</v>
      </c>
      <c r="I5" s="1" t="s">
        <v>8</v>
      </c>
      <c r="J5" s="1" t="s">
        <v>10</v>
      </c>
      <c r="K5" s="1" t="s">
        <v>10</v>
      </c>
      <c r="L5" s="1" t="s">
        <v>10</v>
      </c>
      <c r="M5" s="1" t="s">
        <v>10</v>
      </c>
      <c r="N5" s="1" t="s">
        <v>8</v>
      </c>
      <c r="O5" s="1" t="s">
        <v>4</v>
      </c>
      <c r="P5" s="1" t="s">
        <v>4</v>
      </c>
      <c r="Q5" s="1" t="s">
        <v>10</v>
      </c>
      <c r="R5" s="1" t="s">
        <v>8</v>
      </c>
      <c r="S5" s="1" t="s">
        <v>10</v>
      </c>
      <c r="T5" s="1" t="s">
        <v>10</v>
      </c>
      <c r="U5" s="1" t="s">
        <v>10</v>
      </c>
      <c r="V5" s="1" t="s">
        <v>10</v>
      </c>
      <c r="W5" s="1" t="s">
        <v>4</v>
      </c>
      <c r="X5" s="1" t="s">
        <v>4</v>
      </c>
      <c r="Y5" s="1" t="s">
        <v>8</v>
      </c>
      <c r="Z5" s="1" t="s">
        <v>10</v>
      </c>
      <c r="AA5" s="1" t="s">
        <v>35</v>
      </c>
      <c r="AB5" s="1" t="s">
        <v>10</v>
      </c>
      <c r="AC5" s="1" t="s">
        <v>8</v>
      </c>
      <c r="AD5" s="1" t="s">
        <v>10</v>
      </c>
      <c r="AE5" s="1" t="s">
        <v>4</v>
      </c>
      <c r="AF5" s="1" t="s">
        <v>4</v>
      </c>
      <c r="AH5">
        <f t="shared" si="0"/>
        <v>1</v>
      </c>
      <c r="AI5" t="str">
        <f t="shared" si="1"/>
        <v>Javier Cano</v>
      </c>
      <c r="AJ5" t="str">
        <f t="shared" si="2"/>
        <v/>
      </c>
    </row>
    <row r="6" spans="1:36" x14ac:dyDescent="0.3">
      <c r="A6" s="2" t="s">
        <v>14</v>
      </c>
      <c r="B6" s="1" t="s">
        <v>10</v>
      </c>
      <c r="C6" s="1" t="s">
        <v>9</v>
      </c>
      <c r="D6" s="1" t="s">
        <v>9</v>
      </c>
      <c r="E6" s="1" t="s">
        <v>4</v>
      </c>
      <c r="F6" s="1" t="s">
        <v>4</v>
      </c>
      <c r="G6" s="1" t="s">
        <v>8</v>
      </c>
      <c r="H6" s="1" t="s">
        <v>7</v>
      </c>
      <c r="I6" s="1" t="s">
        <v>10</v>
      </c>
      <c r="J6" s="1" t="s">
        <v>8</v>
      </c>
      <c r="K6" s="1" t="s">
        <v>9</v>
      </c>
      <c r="L6" s="1" t="s">
        <v>10</v>
      </c>
      <c r="M6" s="1" t="s">
        <v>4</v>
      </c>
      <c r="N6" s="1" t="s">
        <v>4</v>
      </c>
      <c r="O6" s="1" t="s">
        <v>8</v>
      </c>
      <c r="P6" s="1" t="s">
        <v>10</v>
      </c>
      <c r="Q6" s="1" t="s">
        <v>35</v>
      </c>
      <c r="R6" s="1" t="s">
        <v>10</v>
      </c>
      <c r="S6" s="1" t="s">
        <v>10</v>
      </c>
      <c r="T6" s="1" t="s">
        <v>8</v>
      </c>
      <c r="U6" s="1" t="s">
        <v>4</v>
      </c>
      <c r="V6" s="1" t="s">
        <v>4</v>
      </c>
      <c r="W6" s="1" t="s">
        <v>8</v>
      </c>
      <c r="X6" s="1" t="s">
        <v>10</v>
      </c>
      <c r="Y6" s="1" t="s">
        <v>10</v>
      </c>
      <c r="Z6" s="1" t="s">
        <v>10</v>
      </c>
      <c r="AA6" s="1" t="s">
        <v>10</v>
      </c>
      <c r="AB6" s="1" t="s">
        <v>10</v>
      </c>
      <c r="AC6" s="1" t="s">
        <v>4</v>
      </c>
      <c r="AD6" s="1" t="s">
        <v>4</v>
      </c>
      <c r="AE6" s="1" t="s">
        <v>8</v>
      </c>
      <c r="AF6" s="1" t="s">
        <v>10</v>
      </c>
      <c r="AH6">
        <f t="shared" si="0"/>
        <v>1</v>
      </c>
      <c r="AI6" t="str">
        <f t="shared" si="1"/>
        <v>Julio Rodriguez</v>
      </c>
      <c r="AJ6" t="str">
        <f t="shared" si="2"/>
        <v/>
      </c>
    </row>
    <row r="7" spans="1:36" x14ac:dyDescent="0.3">
      <c r="A7" s="2" t="s">
        <v>15</v>
      </c>
      <c r="B7" s="1" t="s">
        <v>9</v>
      </c>
      <c r="C7" s="1" t="s">
        <v>4</v>
      </c>
      <c r="D7" s="1" t="s">
        <v>4</v>
      </c>
      <c r="E7" s="1" t="s">
        <v>8</v>
      </c>
      <c r="F7" s="1" t="s">
        <v>7</v>
      </c>
      <c r="G7" s="1" t="s">
        <v>10</v>
      </c>
      <c r="H7" s="1" t="s">
        <v>10</v>
      </c>
      <c r="I7" s="1" t="s">
        <v>35</v>
      </c>
      <c r="J7" s="1" t="s">
        <v>10</v>
      </c>
      <c r="K7" s="1" t="s">
        <v>4</v>
      </c>
      <c r="L7" s="1" t="s">
        <v>4</v>
      </c>
      <c r="M7" s="1" t="s">
        <v>8</v>
      </c>
      <c r="N7" s="1" t="s">
        <v>10</v>
      </c>
      <c r="O7" s="1" t="s">
        <v>10</v>
      </c>
      <c r="P7" s="1" t="s">
        <v>8</v>
      </c>
      <c r="Q7" s="1" t="s">
        <v>10</v>
      </c>
      <c r="R7" s="1" t="s">
        <v>9</v>
      </c>
      <c r="S7" s="1" t="s">
        <v>4</v>
      </c>
      <c r="T7" s="1" t="s">
        <v>4</v>
      </c>
      <c r="U7" s="1" t="s">
        <v>8</v>
      </c>
      <c r="V7" s="1" t="s">
        <v>10</v>
      </c>
      <c r="W7" s="1" t="s">
        <v>10</v>
      </c>
      <c r="X7" s="1" t="s">
        <v>10</v>
      </c>
      <c r="Y7" s="1" t="s">
        <v>9</v>
      </c>
      <c r="Z7" s="1" t="s">
        <v>8</v>
      </c>
      <c r="AA7" s="1" t="s">
        <v>4</v>
      </c>
      <c r="AB7" s="1" t="s">
        <v>4</v>
      </c>
      <c r="AC7" s="1" t="s">
        <v>10</v>
      </c>
      <c r="AD7" s="1" t="s">
        <v>8</v>
      </c>
      <c r="AE7" s="1" t="s">
        <v>10</v>
      </c>
      <c r="AF7" s="1" t="s">
        <v>9</v>
      </c>
      <c r="AH7">
        <f t="shared" si="0"/>
        <v>1</v>
      </c>
      <c r="AI7" t="str">
        <f t="shared" si="1"/>
        <v/>
      </c>
      <c r="AJ7" t="str">
        <f t="shared" si="2"/>
        <v/>
      </c>
    </row>
    <row r="8" spans="1:36" x14ac:dyDescent="0.3">
      <c r="A8" s="2" t="s">
        <v>16</v>
      </c>
      <c r="B8" s="1" t="s">
        <v>35</v>
      </c>
      <c r="C8" s="1" t="s">
        <v>7</v>
      </c>
      <c r="D8" s="1" t="s">
        <v>17</v>
      </c>
      <c r="E8" s="1" t="s">
        <v>17</v>
      </c>
      <c r="F8" s="1" t="s">
        <v>4</v>
      </c>
      <c r="G8" s="1" t="s">
        <v>4</v>
      </c>
      <c r="H8" s="1" t="s">
        <v>17</v>
      </c>
      <c r="I8" s="1" t="s">
        <v>17</v>
      </c>
      <c r="J8" s="1" t="s">
        <v>35</v>
      </c>
      <c r="K8" s="1" t="s">
        <v>17</v>
      </c>
      <c r="L8" s="1" t="s">
        <v>17</v>
      </c>
      <c r="M8" s="1" t="s">
        <v>4</v>
      </c>
      <c r="N8" s="1" t="s">
        <v>4</v>
      </c>
      <c r="O8" s="1" t="s">
        <v>35</v>
      </c>
      <c r="P8" s="1" t="s">
        <v>35</v>
      </c>
      <c r="Q8" s="1" t="s">
        <v>35</v>
      </c>
      <c r="R8" s="1" t="s">
        <v>17</v>
      </c>
      <c r="S8" s="1" t="s">
        <v>17</v>
      </c>
      <c r="T8" s="1" t="s">
        <v>4</v>
      </c>
      <c r="U8" s="1" t="s">
        <v>4</v>
      </c>
      <c r="V8" s="1" t="s">
        <v>35</v>
      </c>
      <c r="W8" s="1" t="s">
        <v>17</v>
      </c>
      <c r="X8" s="1" t="s">
        <v>35</v>
      </c>
      <c r="Y8" s="1" t="s">
        <v>17</v>
      </c>
      <c r="Z8" s="1" t="s">
        <v>17</v>
      </c>
      <c r="AA8" s="1" t="s">
        <v>4</v>
      </c>
      <c r="AB8" s="1" t="s">
        <v>4</v>
      </c>
      <c r="AC8" s="1" t="s">
        <v>17</v>
      </c>
      <c r="AD8" s="1" t="s">
        <v>17</v>
      </c>
      <c r="AE8" s="1" t="s">
        <v>35</v>
      </c>
      <c r="AF8" s="1" t="s">
        <v>17</v>
      </c>
      <c r="AH8">
        <f t="shared" si="0"/>
        <v>1</v>
      </c>
      <c r="AI8" t="str">
        <f t="shared" si="1"/>
        <v>Silvia Hernandez</v>
      </c>
      <c r="AJ8" t="str">
        <f t="shared" si="2"/>
        <v/>
      </c>
    </row>
    <row r="9" spans="1:36" x14ac:dyDescent="0.3">
      <c r="A9" s="2" t="s">
        <v>19</v>
      </c>
      <c r="B9" s="1" t="s">
        <v>18</v>
      </c>
      <c r="C9" s="1" t="s">
        <v>7</v>
      </c>
      <c r="D9" s="1" t="s">
        <v>4</v>
      </c>
      <c r="E9" s="1" t="s">
        <v>4</v>
      </c>
      <c r="F9" s="1" t="s">
        <v>17</v>
      </c>
      <c r="G9" s="1" t="s">
        <v>17</v>
      </c>
      <c r="H9" s="1" t="s">
        <v>18</v>
      </c>
      <c r="I9" s="1" t="s">
        <v>35</v>
      </c>
      <c r="J9" s="1" t="s">
        <v>18</v>
      </c>
      <c r="K9" s="1" t="s">
        <v>4</v>
      </c>
      <c r="L9" s="1" t="s">
        <v>4</v>
      </c>
      <c r="M9" s="1" t="s">
        <v>17</v>
      </c>
      <c r="N9" s="1" t="s">
        <v>35</v>
      </c>
      <c r="O9" s="1" t="s">
        <v>18</v>
      </c>
      <c r="P9" s="1" t="s">
        <v>18</v>
      </c>
      <c r="Q9" s="1" t="s">
        <v>18</v>
      </c>
      <c r="R9" s="1" t="s">
        <v>4</v>
      </c>
      <c r="S9" s="1" t="s">
        <v>4</v>
      </c>
      <c r="T9" s="1" t="s">
        <v>17</v>
      </c>
      <c r="U9" s="1" t="s">
        <v>17</v>
      </c>
      <c r="V9" s="1" t="s">
        <v>18</v>
      </c>
      <c r="W9" s="1" t="s">
        <v>18</v>
      </c>
      <c r="X9" s="1" t="s">
        <v>18</v>
      </c>
      <c r="Y9" s="1" t="s">
        <v>4</v>
      </c>
      <c r="Z9" s="1" t="s">
        <v>4</v>
      </c>
      <c r="AA9" s="1" t="s">
        <v>17</v>
      </c>
      <c r="AB9" s="1" t="s">
        <v>17</v>
      </c>
      <c r="AC9" s="1" t="s">
        <v>18</v>
      </c>
      <c r="AD9" s="1" t="s">
        <v>18</v>
      </c>
      <c r="AE9" s="1" t="s">
        <v>18</v>
      </c>
      <c r="AF9" s="1" t="s">
        <v>4</v>
      </c>
      <c r="AH9">
        <f t="shared" si="0"/>
        <v>1</v>
      </c>
      <c r="AI9" t="str">
        <f t="shared" si="1"/>
        <v/>
      </c>
      <c r="AJ9" t="str">
        <f t="shared" si="2"/>
        <v/>
      </c>
    </row>
    <row r="10" spans="1:36" x14ac:dyDescent="0.3">
      <c r="A10" s="2" t="s">
        <v>20</v>
      </c>
      <c r="B10" s="1" t="s">
        <v>11</v>
      </c>
      <c r="C10" s="1" t="s">
        <v>11</v>
      </c>
      <c r="D10" s="1" t="s">
        <v>4</v>
      </c>
      <c r="E10" s="1" t="s">
        <v>4</v>
      </c>
      <c r="F10" s="1" t="s">
        <v>18</v>
      </c>
      <c r="G10" s="1" t="s">
        <v>18</v>
      </c>
      <c r="H10" s="1" t="s">
        <v>7</v>
      </c>
      <c r="I10" s="1" t="s">
        <v>35</v>
      </c>
      <c r="J10" s="1" t="s">
        <v>11</v>
      </c>
      <c r="K10" s="1" t="s">
        <v>4</v>
      </c>
      <c r="L10" s="1" t="s">
        <v>4</v>
      </c>
      <c r="M10" s="1" t="s">
        <v>18</v>
      </c>
      <c r="N10" s="1" t="s">
        <v>18</v>
      </c>
      <c r="O10" s="1" t="s">
        <v>11</v>
      </c>
      <c r="P10" s="1" t="s">
        <v>11</v>
      </c>
      <c r="Q10" s="1" t="s">
        <v>11</v>
      </c>
      <c r="R10" s="1" t="s">
        <v>4</v>
      </c>
      <c r="S10" s="1" t="s">
        <v>4</v>
      </c>
      <c r="T10" s="1" t="s">
        <v>18</v>
      </c>
      <c r="U10" s="1" t="s">
        <v>18</v>
      </c>
      <c r="V10" s="1" t="s">
        <v>11</v>
      </c>
      <c r="W10" s="1" t="s">
        <v>35</v>
      </c>
      <c r="X10" s="1" t="s">
        <v>11</v>
      </c>
      <c r="Y10" s="1" t="s">
        <v>4</v>
      </c>
      <c r="Z10" s="1" t="s">
        <v>4</v>
      </c>
      <c r="AA10" s="1" t="s">
        <v>18</v>
      </c>
      <c r="AB10" s="1" t="s">
        <v>18</v>
      </c>
      <c r="AC10" s="1" t="s">
        <v>11</v>
      </c>
      <c r="AD10" s="1" t="s">
        <v>11</v>
      </c>
      <c r="AE10" s="1" t="s">
        <v>11</v>
      </c>
      <c r="AF10" s="1" t="s">
        <v>4</v>
      </c>
      <c r="AH10">
        <f t="shared" si="0"/>
        <v>1</v>
      </c>
      <c r="AI10" t="str">
        <f t="shared" si="1"/>
        <v/>
      </c>
      <c r="AJ10" t="str">
        <f t="shared" si="2"/>
        <v/>
      </c>
    </row>
    <row r="11" spans="1:36" x14ac:dyDescent="0.3">
      <c r="A11" s="2" t="s">
        <v>21</v>
      </c>
      <c r="B11" s="1" t="s">
        <v>11</v>
      </c>
      <c r="C11" s="1" t="s">
        <v>7</v>
      </c>
      <c r="D11" s="1" t="s">
        <v>4</v>
      </c>
      <c r="E11" s="1" t="s">
        <v>4</v>
      </c>
      <c r="F11" s="1" t="s">
        <v>11</v>
      </c>
      <c r="G11" s="1" t="s">
        <v>11</v>
      </c>
      <c r="H11" s="1" t="s">
        <v>11</v>
      </c>
      <c r="I11" s="1" t="s">
        <v>11</v>
      </c>
      <c r="J11" s="1" t="s">
        <v>17</v>
      </c>
      <c r="K11" s="1" t="s">
        <v>11</v>
      </c>
      <c r="L11" s="1" t="s">
        <v>11</v>
      </c>
      <c r="M11" s="1" t="s">
        <v>4</v>
      </c>
      <c r="N11" s="1" t="s">
        <v>4</v>
      </c>
      <c r="O11" s="1" t="s">
        <v>17</v>
      </c>
      <c r="P11" s="1" t="s">
        <v>17</v>
      </c>
      <c r="Q11" s="1" t="s">
        <v>17</v>
      </c>
      <c r="R11" s="1" t="s">
        <v>4</v>
      </c>
      <c r="S11" s="1" t="s">
        <v>4</v>
      </c>
      <c r="T11" s="1" t="s">
        <v>11</v>
      </c>
      <c r="U11" s="1" t="s">
        <v>11</v>
      </c>
      <c r="V11" s="1" t="s">
        <v>11</v>
      </c>
      <c r="W11" s="1" t="s">
        <v>11</v>
      </c>
      <c r="X11" s="1" t="s">
        <v>17</v>
      </c>
      <c r="Y11" s="1" t="s">
        <v>11</v>
      </c>
      <c r="Z11" s="1" t="s">
        <v>11</v>
      </c>
      <c r="AA11" s="1" t="s">
        <v>4</v>
      </c>
      <c r="AB11" s="1" t="s">
        <v>4</v>
      </c>
      <c r="AC11" s="1" t="s">
        <v>11</v>
      </c>
      <c r="AD11" s="1" t="s">
        <v>35</v>
      </c>
      <c r="AE11" s="1" t="s">
        <v>17</v>
      </c>
      <c r="AF11" s="1" t="s">
        <v>4</v>
      </c>
      <c r="AH11">
        <f t="shared" si="0"/>
        <v>1</v>
      </c>
      <c r="AI11" t="str">
        <f t="shared" si="1"/>
        <v/>
      </c>
      <c r="AJ11" t="str">
        <f t="shared" si="2"/>
        <v/>
      </c>
    </row>
    <row r="12" spans="1:36" x14ac:dyDescent="0.3">
      <c r="A12" s="2" t="s">
        <v>22</v>
      </c>
      <c r="B12" s="1" t="s">
        <v>17</v>
      </c>
      <c r="C12" s="1" t="s">
        <v>17</v>
      </c>
      <c r="D12" s="1" t="s">
        <v>4</v>
      </c>
      <c r="E12" s="1" t="s">
        <v>4</v>
      </c>
      <c r="F12" s="1" t="s">
        <v>7</v>
      </c>
      <c r="G12" s="1" t="s">
        <v>35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4</v>
      </c>
      <c r="M12" s="1" t="s">
        <v>4</v>
      </c>
      <c r="N12" s="1" t="s">
        <v>11</v>
      </c>
      <c r="O12" s="1" t="s">
        <v>17</v>
      </c>
      <c r="P12" s="1" t="s">
        <v>18</v>
      </c>
      <c r="Q12" s="1" t="s">
        <v>17</v>
      </c>
      <c r="R12" s="1" t="s">
        <v>18</v>
      </c>
      <c r="S12" s="1" t="s">
        <v>18</v>
      </c>
      <c r="T12" s="1" t="s">
        <v>4</v>
      </c>
      <c r="U12" s="1" t="s">
        <v>4</v>
      </c>
      <c r="V12" s="1" t="s">
        <v>17</v>
      </c>
      <c r="W12" s="1" t="s">
        <v>18</v>
      </c>
      <c r="X12" s="1" t="s">
        <v>11</v>
      </c>
      <c r="Y12" s="1" t="s">
        <v>18</v>
      </c>
      <c r="Z12" s="1" t="s">
        <v>18</v>
      </c>
      <c r="AA12" s="1" t="s">
        <v>11</v>
      </c>
      <c r="AB12" s="1" t="s">
        <v>4</v>
      </c>
      <c r="AC12" s="1" t="s">
        <v>4</v>
      </c>
      <c r="AD12" s="1" t="s">
        <v>18</v>
      </c>
      <c r="AE12" s="1" t="s">
        <v>11</v>
      </c>
      <c r="AF12" s="1" t="s">
        <v>18</v>
      </c>
      <c r="AH12">
        <f t="shared" si="0"/>
        <v>1</v>
      </c>
      <c r="AI12" t="str">
        <f>IF((AH12 &lt; (2 - ((R12="D") + (S12="D")))), A12, "")</f>
        <v>Patrick Romero</v>
      </c>
      <c r="AJ12" t="str">
        <f t="shared" si="2"/>
        <v/>
      </c>
    </row>
    <row r="13" spans="1:36" x14ac:dyDescent="0.3">
      <c r="A13" s="2" t="s">
        <v>23</v>
      </c>
      <c r="B13" s="1" t="s">
        <v>17</v>
      </c>
      <c r="C13" s="1" t="s">
        <v>18</v>
      </c>
      <c r="D13" s="1" t="s">
        <v>18</v>
      </c>
      <c r="E13" s="1" t="s">
        <v>18</v>
      </c>
      <c r="F13" s="1" t="s">
        <v>7</v>
      </c>
      <c r="G13" s="1" t="s">
        <v>17</v>
      </c>
      <c r="H13" s="1" t="s">
        <v>4</v>
      </c>
      <c r="I13" s="1" t="s">
        <v>4</v>
      </c>
      <c r="J13" s="1" t="s">
        <v>18</v>
      </c>
      <c r="K13" s="1" t="s">
        <v>11</v>
      </c>
      <c r="L13" s="1" t="s">
        <v>18</v>
      </c>
      <c r="M13" s="1" t="s">
        <v>11</v>
      </c>
      <c r="N13" s="1" t="s">
        <v>17</v>
      </c>
      <c r="O13" s="1" t="s">
        <v>17</v>
      </c>
      <c r="P13" s="1" t="s">
        <v>4</v>
      </c>
      <c r="Q13" s="1" t="s">
        <v>4</v>
      </c>
      <c r="R13" s="1" t="s">
        <v>11</v>
      </c>
      <c r="S13" s="1" t="s">
        <v>11</v>
      </c>
      <c r="T13" s="1" t="s">
        <v>17</v>
      </c>
      <c r="U13" s="1" t="s">
        <v>35</v>
      </c>
      <c r="V13" s="1" t="s">
        <v>18</v>
      </c>
      <c r="W13" s="1" t="s">
        <v>18</v>
      </c>
      <c r="X13" s="1" t="s">
        <v>4</v>
      </c>
      <c r="Y13" s="1" t="s">
        <v>4</v>
      </c>
      <c r="Z13" s="1" t="s">
        <v>11</v>
      </c>
      <c r="AA13" s="1" t="s">
        <v>11</v>
      </c>
      <c r="AB13" s="1" t="s">
        <v>11</v>
      </c>
      <c r="AC13" s="1" t="s">
        <v>11</v>
      </c>
      <c r="AD13" s="1" t="s">
        <v>11</v>
      </c>
      <c r="AE13" s="1" t="s">
        <v>17</v>
      </c>
      <c r="AF13" s="1" t="s">
        <v>4</v>
      </c>
      <c r="AH13">
        <f t="shared" si="0"/>
        <v>1</v>
      </c>
      <c r="AI13" t="str">
        <f t="shared" si="1"/>
        <v>Luis Arancibia</v>
      </c>
      <c r="AJ13" t="str">
        <f t="shared" si="2"/>
        <v/>
      </c>
    </row>
    <row r="14" spans="1:36" x14ac:dyDescent="0.3">
      <c r="A14" s="2" t="s">
        <v>24</v>
      </c>
      <c r="B14" s="1" t="s">
        <v>7</v>
      </c>
      <c r="C14" s="1" t="s">
        <v>2</v>
      </c>
      <c r="D14" s="1" t="s">
        <v>4</v>
      </c>
      <c r="E14" s="1" t="s">
        <v>9</v>
      </c>
      <c r="F14" s="1" t="s">
        <v>9</v>
      </c>
      <c r="G14" s="1" t="s">
        <v>9</v>
      </c>
      <c r="H14" s="1" t="s">
        <v>9</v>
      </c>
      <c r="I14" s="1" t="s">
        <v>9</v>
      </c>
      <c r="J14" s="1" t="s">
        <v>9</v>
      </c>
      <c r="K14" s="1" t="s">
        <v>4</v>
      </c>
      <c r="L14" s="1" t="s">
        <v>9</v>
      </c>
      <c r="M14" s="1" t="s">
        <v>9</v>
      </c>
      <c r="N14" s="1" t="s">
        <v>9</v>
      </c>
      <c r="O14" s="1" t="s">
        <v>9</v>
      </c>
      <c r="P14" s="1" t="s">
        <v>9</v>
      </c>
      <c r="Q14" s="1" t="s">
        <v>9</v>
      </c>
      <c r="R14" s="1" t="s">
        <v>4</v>
      </c>
      <c r="S14" s="1" t="s">
        <v>9</v>
      </c>
      <c r="T14" s="1" t="s">
        <v>9</v>
      </c>
      <c r="U14" s="1" t="s">
        <v>9</v>
      </c>
      <c r="V14" s="1" t="s">
        <v>9</v>
      </c>
      <c r="W14" s="1" t="s">
        <v>9</v>
      </c>
      <c r="X14" s="1" t="s">
        <v>9</v>
      </c>
      <c r="Y14" s="1" t="s">
        <v>4</v>
      </c>
      <c r="Z14" s="1" t="s">
        <v>9</v>
      </c>
      <c r="AA14" s="1" t="s">
        <v>9</v>
      </c>
      <c r="AB14" s="1" t="s">
        <v>9</v>
      </c>
      <c r="AC14" s="1" t="s">
        <v>9</v>
      </c>
      <c r="AD14" s="1" t="s">
        <v>9</v>
      </c>
      <c r="AE14" s="1" t="s">
        <v>9</v>
      </c>
      <c r="AF14" s="1" t="s">
        <v>4</v>
      </c>
      <c r="AH14">
        <f t="shared" si="0"/>
        <v>1</v>
      </c>
      <c r="AI14" t="str">
        <f t="shared" si="1"/>
        <v/>
      </c>
    </row>
    <row r="16" spans="1:36" x14ac:dyDescent="0.3">
      <c r="A16" s="3" t="s">
        <v>25</v>
      </c>
      <c r="B16">
        <f>COUNTIF(B$3:B$14,"TT")</f>
        <v>1</v>
      </c>
      <c r="C16">
        <f t="shared" ref="C16:AE16" si="3">COUNTIF(C3:C14,"TT")</f>
        <v>1</v>
      </c>
      <c r="D16">
        <f t="shared" si="3"/>
        <v>1</v>
      </c>
      <c r="E16">
        <f t="shared" si="3"/>
        <v>1</v>
      </c>
      <c r="F16">
        <f t="shared" si="3"/>
        <v>1</v>
      </c>
      <c r="G16">
        <f t="shared" si="3"/>
        <v>1</v>
      </c>
      <c r="H16">
        <f t="shared" si="3"/>
        <v>1</v>
      </c>
      <c r="I16">
        <f t="shared" si="3"/>
        <v>1</v>
      </c>
      <c r="J16">
        <f t="shared" si="3"/>
        <v>1</v>
      </c>
      <c r="K16">
        <f t="shared" si="3"/>
        <v>1</v>
      </c>
      <c r="L16">
        <f t="shared" si="3"/>
        <v>1</v>
      </c>
      <c r="M16">
        <f t="shared" si="3"/>
        <v>1</v>
      </c>
      <c r="N16">
        <f t="shared" si="3"/>
        <v>1</v>
      </c>
      <c r="O16">
        <f t="shared" si="3"/>
        <v>1</v>
      </c>
      <c r="P16">
        <f t="shared" si="3"/>
        <v>1</v>
      </c>
      <c r="Q16">
        <f t="shared" si="3"/>
        <v>1</v>
      </c>
      <c r="R16">
        <f t="shared" si="3"/>
        <v>1</v>
      </c>
      <c r="S16">
        <f t="shared" si="3"/>
        <v>1</v>
      </c>
      <c r="T16">
        <f t="shared" si="3"/>
        <v>1</v>
      </c>
      <c r="U16">
        <f t="shared" si="3"/>
        <v>1</v>
      </c>
      <c r="V16">
        <f t="shared" si="3"/>
        <v>1</v>
      </c>
      <c r="W16">
        <f t="shared" si="3"/>
        <v>1</v>
      </c>
      <c r="X16">
        <f t="shared" si="3"/>
        <v>1</v>
      </c>
      <c r="Y16">
        <f t="shared" si="3"/>
        <v>1</v>
      </c>
      <c r="Z16">
        <f t="shared" si="3"/>
        <v>1</v>
      </c>
      <c r="AA16">
        <f t="shared" si="3"/>
        <v>1</v>
      </c>
      <c r="AB16">
        <f t="shared" si="3"/>
        <v>1</v>
      </c>
      <c r="AC16">
        <f t="shared" si="3"/>
        <v>1</v>
      </c>
      <c r="AD16">
        <f t="shared" si="3"/>
        <v>1</v>
      </c>
      <c r="AE16">
        <f t="shared" si="3"/>
        <v>1</v>
      </c>
      <c r="AF16">
        <f t="shared" ref="AF16" si="4">COUNTIF(AF3:AF14,"TT")</f>
        <v>1</v>
      </c>
    </row>
    <row r="17" spans="1:32" x14ac:dyDescent="0.3">
      <c r="A17" s="3" t="s">
        <v>26</v>
      </c>
      <c r="B17">
        <f t="shared" ref="B17:AF18" si="5">COUNTIF(B$3:B$14,"N")</f>
        <v>1</v>
      </c>
      <c r="C17">
        <f t="shared" si="5"/>
        <v>1</v>
      </c>
      <c r="D17">
        <f t="shared" si="5"/>
        <v>1</v>
      </c>
      <c r="E17">
        <f t="shared" si="5"/>
        <v>1</v>
      </c>
      <c r="F17">
        <f t="shared" si="5"/>
        <v>1</v>
      </c>
      <c r="G17">
        <f t="shared" si="5"/>
        <v>1</v>
      </c>
      <c r="H17">
        <f t="shared" si="5"/>
        <v>1</v>
      </c>
      <c r="I17">
        <f t="shared" si="5"/>
        <v>1</v>
      </c>
      <c r="J17">
        <f t="shared" si="5"/>
        <v>1</v>
      </c>
      <c r="K17">
        <f t="shared" si="5"/>
        <v>1</v>
      </c>
      <c r="L17">
        <f t="shared" si="5"/>
        <v>1</v>
      </c>
      <c r="M17">
        <f t="shared" si="5"/>
        <v>1</v>
      </c>
      <c r="N17">
        <f t="shared" si="5"/>
        <v>1</v>
      </c>
      <c r="O17">
        <f t="shared" si="5"/>
        <v>1</v>
      </c>
      <c r="P17">
        <f t="shared" si="5"/>
        <v>1</v>
      </c>
      <c r="Q17">
        <f t="shared" si="5"/>
        <v>1</v>
      </c>
      <c r="R17">
        <f t="shared" si="5"/>
        <v>1</v>
      </c>
      <c r="S17">
        <f t="shared" si="5"/>
        <v>1</v>
      </c>
      <c r="T17">
        <f t="shared" si="5"/>
        <v>1</v>
      </c>
      <c r="U17">
        <f t="shared" si="5"/>
        <v>1</v>
      </c>
      <c r="V17">
        <f t="shared" si="5"/>
        <v>1</v>
      </c>
      <c r="W17">
        <f t="shared" si="5"/>
        <v>1</v>
      </c>
      <c r="X17">
        <f t="shared" si="5"/>
        <v>1</v>
      </c>
      <c r="Y17">
        <f t="shared" si="5"/>
        <v>1</v>
      </c>
      <c r="Z17">
        <f t="shared" si="5"/>
        <v>1</v>
      </c>
      <c r="AA17">
        <f t="shared" si="5"/>
        <v>1</v>
      </c>
      <c r="AB17">
        <f t="shared" si="5"/>
        <v>1</v>
      </c>
      <c r="AC17">
        <f t="shared" si="5"/>
        <v>1</v>
      </c>
      <c r="AD17">
        <f t="shared" si="5"/>
        <v>1</v>
      </c>
      <c r="AE17">
        <f t="shared" si="5"/>
        <v>1</v>
      </c>
      <c r="AF17">
        <f t="shared" si="5"/>
        <v>1</v>
      </c>
    </row>
    <row r="18" spans="1:32" x14ac:dyDescent="0.3">
      <c r="A18" s="3" t="s">
        <v>27</v>
      </c>
      <c r="B18">
        <f>COUNTIF(B$3:B$14,"TD")</f>
        <v>2</v>
      </c>
      <c r="C18">
        <f t="shared" ref="C18:AF18" si="6">COUNTIF(C$3:C$14,"TD")</f>
        <v>1</v>
      </c>
      <c r="D18">
        <f t="shared" si="6"/>
        <v>1</v>
      </c>
      <c r="E18">
        <f t="shared" si="5"/>
        <v>1</v>
      </c>
      <c r="F18">
        <f t="shared" si="6"/>
        <v>1</v>
      </c>
      <c r="G18">
        <f t="shared" si="6"/>
        <v>2</v>
      </c>
      <c r="H18">
        <f t="shared" si="6"/>
        <v>2</v>
      </c>
      <c r="I18">
        <f t="shared" si="6"/>
        <v>2</v>
      </c>
      <c r="J18">
        <f t="shared" si="6"/>
        <v>3</v>
      </c>
      <c r="K18">
        <f t="shared" si="6"/>
        <v>2</v>
      </c>
      <c r="L18">
        <f t="shared" si="6"/>
        <v>3</v>
      </c>
      <c r="M18">
        <f t="shared" si="6"/>
        <v>3</v>
      </c>
      <c r="N18">
        <f t="shared" si="6"/>
        <v>2</v>
      </c>
      <c r="O18">
        <f t="shared" si="6"/>
        <v>2</v>
      </c>
      <c r="P18">
        <f t="shared" si="6"/>
        <v>3</v>
      </c>
      <c r="Q18">
        <f t="shared" si="6"/>
        <v>2</v>
      </c>
      <c r="R18">
        <f t="shared" si="6"/>
        <v>2</v>
      </c>
      <c r="S18">
        <f t="shared" si="6"/>
        <v>3</v>
      </c>
      <c r="T18">
        <f t="shared" si="6"/>
        <v>3</v>
      </c>
      <c r="U18">
        <f t="shared" si="6"/>
        <v>3</v>
      </c>
      <c r="V18">
        <f t="shared" si="6"/>
        <v>2</v>
      </c>
      <c r="W18">
        <f t="shared" si="6"/>
        <v>2</v>
      </c>
      <c r="X18">
        <f t="shared" si="6"/>
        <v>3</v>
      </c>
      <c r="Y18">
        <f t="shared" si="6"/>
        <v>2</v>
      </c>
      <c r="Z18">
        <f t="shared" si="6"/>
        <v>2</v>
      </c>
      <c r="AA18">
        <f t="shared" si="6"/>
        <v>2</v>
      </c>
      <c r="AB18">
        <f t="shared" si="6"/>
        <v>3</v>
      </c>
      <c r="AC18">
        <f t="shared" si="6"/>
        <v>3</v>
      </c>
      <c r="AD18">
        <f t="shared" si="6"/>
        <v>2</v>
      </c>
      <c r="AE18">
        <f t="shared" si="6"/>
        <v>1</v>
      </c>
      <c r="AF18">
        <f t="shared" si="6"/>
        <v>1</v>
      </c>
    </row>
    <row r="19" spans="1:32" x14ac:dyDescent="0.3">
      <c r="A19" s="3" t="s">
        <v>28</v>
      </c>
      <c r="B19">
        <f>COUNTIF(B$3:B$14,"USO/DAAF")</f>
        <v>2</v>
      </c>
      <c r="C19">
        <f t="shared" ref="C19:AF19" si="7">COUNTIF(C$3:C$14,"USO/DAAF")</f>
        <v>1</v>
      </c>
      <c r="D19">
        <f t="shared" si="7"/>
        <v>1</v>
      </c>
      <c r="E19">
        <f t="shared" si="7"/>
        <v>1</v>
      </c>
      <c r="F19">
        <f t="shared" si="7"/>
        <v>1</v>
      </c>
      <c r="G19">
        <f t="shared" si="7"/>
        <v>2</v>
      </c>
      <c r="H19">
        <f t="shared" si="7"/>
        <v>1</v>
      </c>
      <c r="I19">
        <f t="shared" si="7"/>
        <v>1</v>
      </c>
      <c r="J19">
        <f t="shared" si="7"/>
        <v>1</v>
      </c>
      <c r="K19">
        <f t="shared" si="7"/>
        <v>1</v>
      </c>
      <c r="L19">
        <f t="shared" si="7"/>
        <v>1</v>
      </c>
      <c r="M19">
        <f t="shared" si="7"/>
        <v>1</v>
      </c>
      <c r="N19">
        <f t="shared" si="7"/>
        <v>1</v>
      </c>
      <c r="O19">
        <f t="shared" si="7"/>
        <v>3</v>
      </c>
      <c r="P19">
        <f t="shared" si="7"/>
        <v>1</v>
      </c>
      <c r="Q19">
        <f t="shared" si="7"/>
        <v>2</v>
      </c>
      <c r="R19">
        <f t="shared" si="7"/>
        <v>1</v>
      </c>
      <c r="S19">
        <f t="shared" si="7"/>
        <v>1</v>
      </c>
      <c r="T19">
        <f t="shared" si="7"/>
        <v>2</v>
      </c>
      <c r="U19">
        <f t="shared" si="7"/>
        <v>1</v>
      </c>
      <c r="V19">
        <f t="shared" si="7"/>
        <v>1</v>
      </c>
      <c r="W19">
        <f t="shared" si="7"/>
        <v>1</v>
      </c>
      <c r="X19">
        <f t="shared" si="7"/>
        <v>1</v>
      </c>
      <c r="Y19">
        <f t="shared" si="7"/>
        <v>1</v>
      </c>
      <c r="Z19">
        <f t="shared" si="7"/>
        <v>1</v>
      </c>
      <c r="AA19">
        <f t="shared" si="7"/>
        <v>1</v>
      </c>
      <c r="AB19">
        <f t="shared" si="7"/>
        <v>1</v>
      </c>
      <c r="AC19">
        <f t="shared" si="7"/>
        <v>1</v>
      </c>
      <c r="AD19">
        <f t="shared" si="7"/>
        <v>1</v>
      </c>
      <c r="AE19">
        <f t="shared" si="7"/>
        <v>2</v>
      </c>
      <c r="AF19">
        <f t="shared" si="7"/>
        <v>1</v>
      </c>
    </row>
    <row r="20" spans="1:32" x14ac:dyDescent="0.3">
      <c r="A20" s="3" t="s">
        <v>29</v>
      </c>
      <c r="B20">
        <f>COUNTIF(B$3:B$14,"P/NI")</f>
        <v>1</v>
      </c>
      <c r="C20">
        <f t="shared" ref="C20:AF20" si="8">COUNTIF(C$3:C$14,"P/NI")</f>
        <v>1</v>
      </c>
      <c r="D20">
        <f t="shared" si="8"/>
        <v>1</v>
      </c>
      <c r="E20">
        <f t="shared" si="8"/>
        <v>1</v>
      </c>
      <c r="F20">
        <f t="shared" si="8"/>
        <v>1</v>
      </c>
      <c r="G20">
        <f t="shared" si="8"/>
        <v>1</v>
      </c>
      <c r="H20">
        <f t="shared" si="8"/>
        <v>2</v>
      </c>
      <c r="I20">
        <f t="shared" si="8"/>
        <v>1</v>
      </c>
      <c r="J20">
        <f t="shared" si="8"/>
        <v>3</v>
      </c>
      <c r="K20">
        <f t="shared" si="8"/>
        <v>1</v>
      </c>
      <c r="L20">
        <f t="shared" si="8"/>
        <v>1</v>
      </c>
      <c r="M20">
        <f t="shared" si="8"/>
        <v>1</v>
      </c>
      <c r="N20">
        <f t="shared" si="8"/>
        <v>1</v>
      </c>
      <c r="O20">
        <f t="shared" si="8"/>
        <v>1</v>
      </c>
      <c r="P20">
        <f t="shared" si="8"/>
        <v>2</v>
      </c>
      <c r="Q20">
        <f t="shared" si="8"/>
        <v>1</v>
      </c>
      <c r="R20">
        <f t="shared" si="8"/>
        <v>1</v>
      </c>
      <c r="S20">
        <f t="shared" si="8"/>
        <v>1</v>
      </c>
      <c r="T20">
        <f t="shared" si="8"/>
        <v>1</v>
      </c>
      <c r="U20">
        <f t="shared" si="8"/>
        <v>1</v>
      </c>
      <c r="V20">
        <f t="shared" si="8"/>
        <v>2</v>
      </c>
      <c r="W20">
        <f t="shared" si="8"/>
        <v>3</v>
      </c>
      <c r="X20">
        <f t="shared" si="8"/>
        <v>1</v>
      </c>
      <c r="Y20">
        <f t="shared" si="8"/>
        <v>1</v>
      </c>
      <c r="Z20">
        <f t="shared" si="8"/>
        <v>1</v>
      </c>
      <c r="AA20">
        <f t="shared" si="8"/>
        <v>1</v>
      </c>
      <c r="AB20">
        <f t="shared" si="8"/>
        <v>1</v>
      </c>
      <c r="AC20">
        <f t="shared" si="8"/>
        <v>1</v>
      </c>
      <c r="AD20">
        <f t="shared" si="8"/>
        <v>2</v>
      </c>
      <c r="AE20">
        <f t="shared" si="8"/>
        <v>1</v>
      </c>
      <c r="AF20">
        <f t="shared" si="8"/>
        <v>1</v>
      </c>
    </row>
    <row r="21" spans="1:32" x14ac:dyDescent="0.3">
      <c r="A21" s="3" t="s">
        <v>30</v>
      </c>
      <c r="B21">
        <f>COUNTIF(B$3:B$14,"OA")</f>
        <v>2</v>
      </c>
      <c r="C21">
        <f t="shared" ref="C21:AF21" si="9">COUNTIF(C$3:C$14,"OA")</f>
        <v>1</v>
      </c>
      <c r="D21">
        <f t="shared" si="9"/>
        <v>1</v>
      </c>
      <c r="E21">
        <f t="shared" si="9"/>
        <v>1</v>
      </c>
      <c r="F21">
        <f t="shared" si="9"/>
        <v>1</v>
      </c>
      <c r="G21">
        <f t="shared" si="9"/>
        <v>1</v>
      </c>
      <c r="H21">
        <f t="shared" si="9"/>
        <v>1</v>
      </c>
      <c r="I21">
        <f t="shared" si="9"/>
        <v>1</v>
      </c>
      <c r="J21">
        <f t="shared" si="9"/>
        <v>1</v>
      </c>
      <c r="K21">
        <f t="shared" si="9"/>
        <v>2</v>
      </c>
      <c r="L21">
        <f t="shared" si="9"/>
        <v>1</v>
      </c>
      <c r="M21">
        <f t="shared" si="9"/>
        <v>1</v>
      </c>
      <c r="N21">
        <f t="shared" si="9"/>
        <v>1</v>
      </c>
      <c r="O21">
        <f t="shared" si="9"/>
        <v>1</v>
      </c>
      <c r="P21">
        <f t="shared" si="9"/>
        <v>1</v>
      </c>
      <c r="Q21">
        <f t="shared" si="9"/>
        <v>1</v>
      </c>
      <c r="R21">
        <f t="shared" si="9"/>
        <v>1</v>
      </c>
      <c r="S21">
        <f t="shared" si="9"/>
        <v>1</v>
      </c>
      <c r="T21">
        <f t="shared" si="9"/>
        <v>1</v>
      </c>
      <c r="U21">
        <f t="shared" si="9"/>
        <v>1</v>
      </c>
      <c r="V21">
        <f t="shared" si="9"/>
        <v>2</v>
      </c>
      <c r="W21">
        <f t="shared" si="9"/>
        <v>1</v>
      </c>
      <c r="X21">
        <f t="shared" si="9"/>
        <v>2</v>
      </c>
      <c r="Y21">
        <f t="shared" si="9"/>
        <v>1</v>
      </c>
      <c r="Z21">
        <f t="shared" si="9"/>
        <v>2</v>
      </c>
      <c r="AA21">
        <f t="shared" si="9"/>
        <v>2</v>
      </c>
      <c r="AB21">
        <f t="shared" si="9"/>
        <v>1</v>
      </c>
      <c r="AC21">
        <f t="shared" si="9"/>
        <v>3</v>
      </c>
      <c r="AD21">
        <f t="shared" si="9"/>
        <v>2</v>
      </c>
      <c r="AE21">
        <f t="shared" si="9"/>
        <v>2</v>
      </c>
      <c r="AF21">
        <f t="shared" si="9"/>
        <v>1</v>
      </c>
    </row>
    <row r="22" spans="1:32" x14ac:dyDescent="0.3">
      <c r="A22" s="3" t="s">
        <v>31</v>
      </c>
      <c r="B22">
        <f>COUNTIF(B$3:B$14,"ADM")</f>
        <v>1</v>
      </c>
      <c r="C22">
        <f t="shared" ref="C22:AF22" si="10">COUNTIF(C$3:C$14,"ADM")</f>
        <v>0</v>
      </c>
      <c r="D22">
        <f t="shared" si="10"/>
        <v>0</v>
      </c>
      <c r="E22">
        <f t="shared" si="10"/>
        <v>0</v>
      </c>
      <c r="F22">
        <f t="shared" si="10"/>
        <v>0</v>
      </c>
      <c r="G22">
        <f t="shared" si="10"/>
        <v>1</v>
      </c>
      <c r="H22">
        <f t="shared" si="10"/>
        <v>0</v>
      </c>
      <c r="I22">
        <f t="shared" si="10"/>
        <v>3</v>
      </c>
      <c r="J22">
        <f t="shared" si="10"/>
        <v>1</v>
      </c>
      <c r="K22">
        <f t="shared" si="10"/>
        <v>0</v>
      </c>
      <c r="L22">
        <f t="shared" si="10"/>
        <v>0</v>
      </c>
      <c r="M22">
        <f t="shared" si="10"/>
        <v>0</v>
      </c>
      <c r="N22">
        <f t="shared" si="10"/>
        <v>1</v>
      </c>
      <c r="O22">
        <f t="shared" si="10"/>
        <v>1</v>
      </c>
      <c r="P22">
        <f t="shared" si="10"/>
        <v>1</v>
      </c>
      <c r="Q22">
        <f t="shared" si="10"/>
        <v>2</v>
      </c>
      <c r="R22">
        <f t="shared" si="10"/>
        <v>0</v>
      </c>
      <c r="S22">
        <f t="shared" si="10"/>
        <v>0</v>
      </c>
      <c r="T22">
        <f t="shared" si="10"/>
        <v>0</v>
      </c>
      <c r="U22">
        <f t="shared" si="10"/>
        <v>1</v>
      </c>
      <c r="V22">
        <f t="shared" si="10"/>
        <v>1</v>
      </c>
      <c r="W22">
        <f t="shared" si="10"/>
        <v>1</v>
      </c>
      <c r="X22">
        <f t="shared" si="10"/>
        <v>1</v>
      </c>
      <c r="Y22">
        <f t="shared" si="10"/>
        <v>0</v>
      </c>
      <c r="Z22">
        <f t="shared" si="10"/>
        <v>1</v>
      </c>
      <c r="AA22">
        <f t="shared" si="10"/>
        <v>1</v>
      </c>
      <c r="AB22">
        <f t="shared" si="10"/>
        <v>0</v>
      </c>
      <c r="AC22">
        <f t="shared" si="10"/>
        <v>0</v>
      </c>
      <c r="AD22">
        <f t="shared" si="10"/>
        <v>1</v>
      </c>
      <c r="AE22">
        <f t="shared" si="10"/>
        <v>2</v>
      </c>
      <c r="AF22">
        <f t="shared" si="10"/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 Office - Grupo Fe</cp:lastModifiedBy>
  <dcterms:created xsi:type="dcterms:W3CDTF">2025-04-11T23:30:53Z</dcterms:created>
  <dcterms:modified xsi:type="dcterms:W3CDTF">2025-04-30T22:26:15Z</dcterms:modified>
</cp:coreProperties>
</file>