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950" yWindow="1950" windowWidth="28800" windowHeight="15555" tabRatio="600" firstSheet="0" activeTab="0" autoFilterDateGrouping="1"/>
  </bookViews>
  <sheets>
    <sheet name="SDG 15.3.1" sheetId="1" state="visible" r:id="rId1"/>
    <sheet name="Productivity" sheetId="2" state="visible" r:id="rId2"/>
    <sheet name="Soil organic carbon" sheetId="3" state="visible" r:id="rId3"/>
    <sheet name="Land cover" sheetId="4" state="visible" r:id="rId4"/>
    <sheet name="UNCCD Reporting" sheetId="5" state="visible" r:id="rId5"/>
  </sheets>
  <definedNames/>
  <calcPr calcId="191029" fullCalcOnLoad="1"/>
</workbook>
</file>

<file path=xl/styles.xml><?xml version="1.0" encoding="utf-8"?>
<styleSheet xmlns="http://schemas.openxmlformats.org/spreadsheetml/2006/main">
  <numFmts count="1">
    <numFmt numFmtId="164" formatCode="#,##0.0"/>
  </numFmts>
  <fonts count="19">
    <font>
      <name val="Calibri"/>
      <family val="2"/>
      <color theme="1"/>
      <sz val="11"/>
      <scheme val="minor"/>
    </font>
    <font>
      <name val="Calibri"/>
      <family val="2"/>
      <b val="1"/>
      <color theme="1"/>
      <sz val="11"/>
      <scheme val="minor"/>
    </font>
    <font>
      <name val="Calibri"/>
      <family val="2"/>
      <b val="1"/>
      <color theme="1"/>
      <sz val="12"/>
      <scheme val="minor"/>
    </font>
    <font>
      <name val="Calibri"/>
      <family val="2"/>
      <b val="1"/>
      <color theme="1"/>
      <sz val="14"/>
      <scheme val="minor"/>
    </font>
    <font>
      <name val="Calibri"/>
      <family val="2"/>
      <color theme="1"/>
      <sz val="14"/>
      <scheme val="minor"/>
    </font>
    <font>
      <name val="Calibri"/>
      <family val="2"/>
      <i val="1"/>
      <color theme="1"/>
      <sz val="11"/>
      <scheme val="minor"/>
    </font>
    <font>
      <name val="Calibri"/>
      <family val="2"/>
      <color theme="0"/>
      <sz val="14"/>
      <scheme val="minor"/>
    </font>
    <font>
      <name val="Calibri"/>
      <family val="2"/>
      <b val="1"/>
      <i val="1"/>
      <color theme="1"/>
      <sz val="12"/>
      <scheme val="minor"/>
    </font>
    <font>
      <name val="Calibri"/>
      <family val="2"/>
      <color theme="1"/>
      <sz val="11"/>
      <scheme val="minor"/>
    </font>
    <font>
      <name val="Calibri"/>
      <family val="2"/>
      <color theme="0"/>
      <sz val="11"/>
      <scheme val="minor"/>
    </font>
    <font>
      <name val="Calibri"/>
      <family val="2"/>
      <b val="1"/>
      <i val="1"/>
      <color theme="1"/>
      <sz val="11"/>
      <scheme val="minor"/>
    </font>
    <font>
      <name val="Calibri"/>
      <family val="2"/>
      <b val="1"/>
      <color theme="1"/>
      <sz val="18"/>
      <scheme val="minor"/>
    </font>
    <font>
      <name val="Calibri"/>
      <family val="2"/>
      <color theme="1"/>
      <sz val="18"/>
      <scheme val="minor"/>
    </font>
    <font>
      <name val="Calibri"/>
      <family val="2"/>
      <i val="1"/>
      <color theme="1"/>
      <sz val="18"/>
      <scheme val="minor"/>
    </font>
    <font>
      <name val="Calibri"/>
      <family val="2"/>
      <b val="1"/>
      <color theme="0"/>
      <sz val="14"/>
      <scheme val="minor"/>
    </font>
    <font>
      <name val="Calibri"/>
      <family val="2"/>
      <i val="1"/>
      <color theme="0"/>
      <sz val="11"/>
      <scheme val="minor"/>
    </font>
    <font>
      <name val="Calibri"/>
      <family val="2"/>
      <sz val="14"/>
      <scheme val="minor"/>
    </font>
    <font>
      <name val="Calibri"/>
      <family val="2"/>
      <sz val="11"/>
      <scheme val="minor"/>
    </font>
    <font>
      <name val="Calibri"/>
      <family val="2"/>
      <i val="1"/>
      <sz val="11"/>
      <scheme val="minor"/>
    </font>
  </fonts>
  <fills count="16">
    <fill>
      <patternFill/>
    </fill>
    <fill>
      <patternFill patternType="gray125"/>
    </fill>
    <fill>
      <patternFill patternType="solid">
        <fgColor theme="5" tint="0.7999816888943144"/>
        <bgColor indexed="64"/>
      </patternFill>
    </fill>
    <fill>
      <patternFill patternType="solid">
        <fgColor theme="4" tint="0.7999816888943144"/>
        <bgColor indexed="64"/>
      </patternFill>
    </fill>
    <fill>
      <patternFill patternType="solid">
        <fgColor rgb="FFF6F6EA"/>
        <bgColor indexed="64"/>
      </patternFill>
    </fill>
    <fill>
      <patternFill patternType="solid">
        <fgColor rgb="FFFF0000"/>
        <bgColor indexed="64"/>
      </patternFill>
    </fill>
    <fill>
      <patternFill patternType="solid">
        <fgColor rgb="FFFFFF99"/>
        <bgColor indexed="64"/>
      </patternFill>
    </fill>
    <fill>
      <patternFill patternType="solid">
        <fgColor theme="0"/>
        <bgColor indexed="64"/>
      </patternFill>
    </fill>
    <fill>
      <patternFill patternType="solid">
        <fgColor theme="7" tint="-0.249977111117893"/>
        <bgColor indexed="64"/>
      </patternFill>
    </fill>
    <fill>
      <patternFill patternType="solid">
        <fgColor theme="4" tint="-0.249977111117893"/>
        <bgColor indexed="64"/>
      </patternFill>
    </fill>
    <fill>
      <patternFill patternType="solid">
        <fgColor rgb="FF45A146"/>
        <bgColor indexed="64"/>
      </patternFill>
    </fill>
    <fill>
      <patternFill patternType="solid">
        <fgColor theme="1"/>
        <bgColor indexed="64"/>
      </patternFill>
    </fill>
    <fill>
      <patternFill patternType="solid">
        <fgColor rgb="FFB8D779"/>
        <bgColor indexed="64"/>
      </patternFill>
    </fill>
    <fill>
      <patternFill patternType="solid">
        <fgColor rgb="FFFED652"/>
        <bgColor indexed="64"/>
      </patternFill>
    </fill>
    <fill>
      <patternFill patternType="solid">
        <fgColor rgb="FFED7428"/>
        <bgColor indexed="64"/>
      </patternFill>
    </fill>
    <fill>
      <patternFill patternType="solid">
        <fgColor rgb="FFAB2727"/>
        <bgColor indexed="64"/>
      </patternFill>
    </fill>
  </fills>
  <borders count="20">
    <border>
      <left/>
      <right/>
      <top/>
      <bottom/>
      <diagonal/>
    </border>
    <border>
      <left/>
      <right/>
      <top/>
      <bottom style="thin">
        <color auto="1"/>
      </bottom>
      <diagonal/>
    </border>
    <border>
      <left style="thin">
        <color auto="1"/>
      </left>
      <right/>
      <top style="thin">
        <color auto="1"/>
      </top>
      <bottom style="thin">
        <color auto="1"/>
      </bottom>
      <diagonal/>
    </border>
    <border>
      <left style="thin">
        <color auto="1"/>
      </left>
      <right style="hair">
        <color auto="1"/>
      </right>
      <top style="thin">
        <color auto="1"/>
      </top>
      <bottom style="hair">
        <color auto="1"/>
      </bottom>
      <diagonal/>
    </border>
    <border>
      <left style="hair">
        <color auto="1"/>
      </left>
      <right style="hair">
        <color auto="1"/>
      </right>
      <top style="thin">
        <color auto="1"/>
      </top>
      <bottom style="hair">
        <color auto="1"/>
      </bottom>
      <diagonal/>
    </border>
    <border>
      <left style="hair">
        <color auto="1"/>
      </left>
      <right style="thin">
        <color auto="1"/>
      </right>
      <top style="thin">
        <color auto="1"/>
      </top>
      <bottom style="hair">
        <color auto="1"/>
      </bottom>
      <diagonal/>
    </border>
    <border>
      <left/>
      <right style="thin">
        <color auto="1"/>
      </right>
      <top/>
      <bottom/>
      <diagonal/>
    </border>
    <border>
      <left style="thin">
        <color auto="1"/>
      </left>
      <right style="thin">
        <color auto="1"/>
      </right>
      <top style="thin">
        <color auto="1"/>
      </top>
      <bottom style="thin">
        <color auto="1"/>
      </bottom>
      <diagonal/>
    </border>
    <border>
      <left style="thin">
        <color auto="1"/>
      </left>
      <right style="hair">
        <color auto="1"/>
      </right>
      <top style="thin">
        <color auto="1"/>
      </top>
      <bottom/>
      <diagonal/>
    </border>
    <border>
      <left style="hair">
        <color auto="1"/>
      </left>
      <right style="hair">
        <color auto="1"/>
      </right>
      <top style="thin">
        <color auto="1"/>
      </top>
      <bottom/>
      <diagonal/>
    </border>
    <border>
      <left style="hair">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hair">
        <color auto="1"/>
      </right>
      <top style="thin">
        <color auto="1"/>
      </top>
      <bottom style="thin">
        <color auto="1"/>
      </bottom>
      <diagonal/>
    </border>
    <border>
      <left style="hair">
        <color auto="1"/>
      </left>
      <right style="hair">
        <color auto="1"/>
      </right>
      <top style="thin">
        <color auto="1"/>
      </top>
      <bottom style="thin">
        <color auto="1"/>
      </bottom>
      <diagonal/>
    </border>
    <border>
      <left style="hair">
        <color auto="1"/>
      </left>
      <right style="thin">
        <color auto="1"/>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s>
  <cellStyleXfs count="3">
    <xf numFmtId="0" fontId="8" fillId="0" borderId="0"/>
    <xf numFmtId="0" fontId="8" fillId="0" borderId="0"/>
    <xf numFmtId="43" fontId="8" fillId="0" borderId="0"/>
  </cellStyleXfs>
  <cellXfs count="147">
    <xf numFmtId="0" fontId="0" fillId="0" borderId="0" pivotButton="0" quotePrefix="0" xfId="0"/>
    <xf numFmtId="0" fontId="3" fillId="0" borderId="0" applyAlignment="1" pivotButton="0" quotePrefix="0" xfId="0">
      <alignment horizontal="center"/>
    </xf>
    <xf numFmtId="0" fontId="1" fillId="0" borderId="2" applyAlignment="1" pivotButton="0" quotePrefix="0" xfId="0">
      <alignment horizontal="right"/>
    </xf>
    <xf numFmtId="0" fontId="1" fillId="0" borderId="4" applyAlignment="1" pivotButton="0" quotePrefix="0" xfId="0">
      <alignment horizontal="center"/>
    </xf>
    <xf numFmtId="0" fontId="3" fillId="0" borderId="0" pivotButton="0" quotePrefix="0" xfId="0"/>
    <xf numFmtId="0" fontId="2" fillId="0" borderId="0" applyAlignment="1" pivotButton="0" quotePrefix="0" xfId="0">
      <alignment horizontal="right" vertical="center" textRotation="90"/>
    </xf>
    <xf numFmtId="0" fontId="5" fillId="0" borderId="0" applyAlignment="1" pivotButton="0" quotePrefix="0" xfId="0">
      <alignment horizontal="right"/>
    </xf>
    <xf numFmtId="0" fontId="1" fillId="0" borderId="5" applyAlignment="1" pivotButton="0" quotePrefix="0" xfId="0">
      <alignment horizontal="center"/>
    </xf>
    <xf numFmtId="0" fontId="7" fillId="0" borderId="0" applyAlignment="1" pivotButton="0" quotePrefix="0" xfId="0">
      <alignment horizontal="right" vertical="center" textRotation="90"/>
    </xf>
    <xf numFmtId="0" fontId="2" fillId="0" borderId="0" applyAlignment="1" pivotButton="0" quotePrefix="0" xfId="0">
      <alignment horizontal="right" vertical="center" textRotation="90" wrapText="1"/>
    </xf>
    <xf numFmtId="0" fontId="11" fillId="0" borderId="0" pivotButton="0" quotePrefix="0" xfId="0"/>
    <xf numFmtId="0" fontId="12" fillId="0" borderId="0" pivotButton="0" quotePrefix="0" xfId="0"/>
    <xf numFmtId="0" fontId="12" fillId="0" borderId="0" applyAlignment="1" pivotButton="0" quotePrefix="0" xfId="0">
      <alignment horizontal="center"/>
    </xf>
    <xf numFmtId="0" fontId="13" fillId="0" borderId="0" applyAlignment="1" pivotButton="0" quotePrefix="0" xfId="0">
      <alignment horizontal="center"/>
    </xf>
    <xf numFmtId="0" fontId="1" fillId="0" borderId="9" applyAlignment="1" pivotButton="0" quotePrefix="0" xfId="0">
      <alignment horizontal="center"/>
    </xf>
    <xf numFmtId="0" fontId="1" fillId="0" borderId="10" applyAlignment="1" pivotButton="0" quotePrefix="0" xfId="0">
      <alignment horizontal="center"/>
    </xf>
    <xf numFmtId="0" fontId="1" fillId="0" borderId="7" applyAlignment="1" pivotButton="0" quotePrefix="0" xfId="0">
      <alignment horizontal="center"/>
    </xf>
    <xf numFmtId="2" fontId="1" fillId="0" borderId="8" applyAlignment="1" pivotButton="0" quotePrefix="0" xfId="0">
      <alignment horizontal="center" wrapText="1"/>
    </xf>
    <xf numFmtId="2" fontId="1" fillId="0" borderId="11" applyAlignment="1" pivotButton="0" quotePrefix="0" xfId="0">
      <alignment horizontal="center" wrapText="1"/>
    </xf>
    <xf numFmtId="2" fontId="5" fillId="0" borderId="0" applyAlignment="1" pivotButton="0" quotePrefix="0" xfId="0">
      <alignment horizontal="center"/>
    </xf>
    <xf numFmtId="0" fontId="1" fillId="0" borderId="13" applyAlignment="1" pivotButton="0" quotePrefix="0" xfId="0">
      <alignment horizontal="center"/>
    </xf>
    <xf numFmtId="0" fontId="1" fillId="0" borderId="14" applyAlignment="1" pivotButton="0" quotePrefix="0" xfId="0">
      <alignment horizontal="center"/>
    </xf>
    <xf numFmtId="9" fontId="5" fillId="0" borderId="0" applyAlignment="1" pivotButton="0" quotePrefix="0" xfId="1">
      <alignment horizontal="center"/>
    </xf>
    <xf numFmtId="4" fontId="0" fillId="0" borderId="7" applyAlignment="1" pivotButton="0" quotePrefix="0" xfId="0">
      <alignment horizontal="center"/>
    </xf>
    <xf numFmtId="4" fontId="10" fillId="0" borderId="0" applyAlignment="1" pivotButton="0" quotePrefix="0" xfId="0">
      <alignment horizontal="center"/>
    </xf>
    <xf numFmtId="4" fontId="5" fillId="0" borderId="0" applyAlignment="1" pivotButton="0" quotePrefix="0" xfId="0">
      <alignment horizontal="center"/>
    </xf>
    <xf numFmtId="4" fontId="0" fillId="0" borderId="7" applyAlignment="1" pivotButton="0" quotePrefix="0" xfId="2">
      <alignment horizontal="center"/>
    </xf>
    <xf numFmtId="0" fontId="7" fillId="0" borderId="0" applyAlignment="1" pivotButton="0" quotePrefix="0" xfId="0">
      <alignment horizontal="right"/>
    </xf>
    <xf numFmtId="0" fontId="1" fillId="0" borderId="0" applyAlignment="1" pivotButton="0" quotePrefix="0" xfId="0">
      <alignment horizontal="right"/>
    </xf>
    <xf numFmtId="10" fontId="0" fillId="4" borderId="0" applyAlignment="1" pivotButton="0" quotePrefix="0" xfId="1">
      <alignment horizontal="center"/>
    </xf>
    <xf numFmtId="10" fontId="0" fillId="0" borderId="7" applyAlignment="1" pivotButton="0" quotePrefix="0" xfId="1">
      <alignment horizontal="center"/>
    </xf>
    <xf numFmtId="10" fontId="7" fillId="0" borderId="0" applyAlignment="1" pivotButton="0" quotePrefix="0" xfId="1">
      <alignment horizontal="center"/>
    </xf>
    <xf numFmtId="0" fontId="0" fillId="0" borderId="0" pivotButton="0" quotePrefix="0" xfId="0"/>
    <xf numFmtId="0" fontId="0" fillId="0" borderId="0" pivotButton="0" quotePrefix="0" xfId="0"/>
    <xf numFmtId="0" fontId="1" fillId="0" borderId="0" pivotButton="0" quotePrefix="0" xfId="0"/>
    <xf numFmtId="0" fontId="1" fillId="0" borderId="0" applyAlignment="1" pivotButton="0" quotePrefix="0" xfId="0">
      <alignment horizontal="center"/>
    </xf>
    <xf numFmtId="2" fontId="1" fillId="0" borderId="7" applyAlignment="1" pivotButton="0" quotePrefix="0" xfId="0">
      <alignment horizontal="center" wrapText="1"/>
    </xf>
    <xf numFmtId="2" fontId="1" fillId="0" borderId="7" applyAlignment="1" pivotButton="0" quotePrefix="0" xfId="0">
      <alignment horizontal="center" wrapText="1"/>
    </xf>
    <xf numFmtId="0" fontId="1" fillId="0" borderId="7" applyAlignment="1" pivotButton="0" quotePrefix="0" xfId="0">
      <alignment horizontal="center" wrapText="1"/>
    </xf>
    <xf numFmtId="0" fontId="1" fillId="7" borderId="0" pivotButton="0" quotePrefix="0" xfId="0"/>
    <xf numFmtId="0" fontId="1" fillId="0" borderId="2" applyAlignment="1" pivotButton="0" quotePrefix="0" xfId="0">
      <alignment horizontal="center" wrapText="1"/>
    </xf>
    <xf numFmtId="0" fontId="1" fillId="0" borderId="0" pivotButton="0" quotePrefix="0" xfId="0"/>
    <xf numFmtId="0" fontId="0" fillId="0" borderId="0" pivotButton="0" quotePrefix="0" xfId="0"/>
    <xf numFmtId="0" fontId="0" fillId="0" borderId="0" applyAlignment="1" pivotButton="0" quotePrefix="0" xfId="0">
      <alignment horizontal="center"/>
    </xf>
    <xf numFmtId="0" fontId="5" fillId="0" borderId="0" applyAlignment="1" pivotButton="0" quotePrefix="0" xfId="0">
      <alignment horizontal="center"/>
    </xf>
    <xf numFmtId="0" fontId="0" fillId="0" borderId="0" applyAlignment="1" pivotButton="0" quotePrefix="0" xfId="0">
      <alignment wrapText="1"/>
    </xf>
    <xf numFmtId="0" fontId="5" fillId="0" borderId="0" pivotButton="0" quotePrefix="0" xfId="0"/>
    <xf numFmtId="0" fontId="3" fillId="0" borderId="0" applyAlignment="1" pivotButton="0" quotePrefix="0" xfId="0">
      <alignment horizontal="center"/>
    </xf>
    <xf numFmtId="0" fontId="0" fillId="0" borderId="0" applyAlignment="1" pivotButton="0" quotePrefix="0" xfId="0">
      <alignment wrapText="1"/>
    </xf>
    <xf numFmtId="0" fontId="0" fillId="0" borderId="0" applyAlignment="1" pivotButton="0" quotePrefix="0" xfId="0">
      <alignment horizontal="center"/>
    </xf>
    <xf numFmtId="0" fontId="3" fillId="0" borderId="0" applyAlignment="1" pivotButton="0" quotePrefix="0" xfId="0">
      <alignment wrapText="1"/>
    </xf>
    <xf numFmtId="0" fontId="0" fillId="0" borderId="0" applyAlignment="1" pivotButton="0" quotePrefix="0" xfId="0">
      <alignment horizontal="center" wrapText="1"/>
    </xf>
    <xf numFmtId="0" fontId="5" fillId="0" borderId="0" applyAlignment="1" pivotButton="0" quotePrefix="0" xfId="0">
      <alignment horizontal="center" wrapText="1"/>
    </xf>
    <xf numFmtId="164" fontId="0" fillId="0" borderId="0" applyAlignment="1" pivotButton="0" quotePrefix="0" xfId="0">
      <alignment horizontal="center"/>
    </xf>
    <xf numFmtId="164" fontId="0" fillId="4" borderId="0" applyAlignment="1" pivotButton="0" quotePrefix="0" xfId="1">
      <alignment horizontal="center"/>
    </xf>
    <xf numFmtId="0" fontId="1" fillId="0" borderId="0" applyAlignment="1" pivotButton="0" quotePrefix="0" xfId="0">
      <alignment horizontal="center" wrapText="1"/>
    </xf>
    <xf numFmtId="0" fontId="0" fillId="0" borderId="0" pivotButton="0" quotePrefix="0" xfId="0"/>
    <xf numFmtId="0" fontId="1" fillId="0" borderId="0" applyAlignment="1" pivotButton="0" quotePrefix="0" xfId="0">
      <alignment textRotation="90"/>
    </xf>
    <xf numFmtId="0" fontId="0" fillId="0" borderId="0" pivotButton="0" quotePrefix="0" xfId="0"/>
    <xf numFmtId="10" fontId="0" fillId="0" borderId="0" applyAlignment="1" pivotButton="0" quotePrefix="0" xfId="0">
      <alignment horizontal="center"/>
    </xf>
    <xf numFmtId="10" fontId="8" fillId="0" borderId="7" pivotButton="0" quotePrefix="0" xfId="1"/>
    <xf numFmtId="0" fontId="5" fillId="0" borderId="7" applyAlignment="1" pivotButton="0" quotePrefix="0" xfId="0">
      <alignment horizontal="center"/>
    </xf>
    <xf numFmtId="0" fontId="0" fillId="0" borderId="0" pivotButton="0" quotePrefix="0" xfId="0"/>
    <xf numFmtId="0" fontId="0" fillId="0" borderId="0" applyAlignment="1" pivotButton="0" quotePrefix="0" xfId="0">
      <alignment wrapText="1"/>
    </xf>
    <xf numFmtId="0" fontId="0" fillId="0" borderId="0" applyAlignment="1" pivotButton="0" quotePrefix="0" xfId="0">
      <alignment horizontal="center"/>
    </xf>
    <xf numFmtId="0" fontId="1" fillId="0" borderId="0" pivotButton="0" quotePrefix="0" xfId="0"/>
    <xf numFmtId="0" fontId="0" fillId="0" borderId="0" applyAlignment="1" pivotButton="0" quotePrefix="0" xfId="0">
      <alignment horizontal="center"/>
    </xf>
    <xf numFmtId="0" fontId="1" fillId="0" borderId="0" applyAlignment="1" pivotButton="0" quotePrefix="0" xfId="0">
      <alignment horizontal="center"/>
    </xf>
    <xf numFmtId="0" fontId="1" fillId="0" borderId="2" applyAlignment="1" pivotButton="0" quotePrefix="0" xfId="0">
      <alignment horizontal="center"/>
    </xf>
    <xf numFmtId="0" fontId="0" fillId="0" borderId="0" applyAlignment="1" pivotButton="0" quotePrefix="0" xfId="0">
      <alignment horizontal="center"/>
    </xf>
    <xf numFmtId="0" fontId="5" fillId="0" borderId="0" applyAlignment="1" pivotButton="0" quotePrefix="0" xfId="0">
      <alignment horizontal="center"/>
    </xf>
    <xf numFmtId="4" fontId="5" fillId="0" borderId="0" applyAlignment="1" pivotButton="0" quotePrefix="0" xfId="0">
      <alignment horizontal="center"/>
    </xf>
    <xf numFmtId="0" fontId="0" fillId="0" borderId="0" applyAlignment="1" pivotButton="0" quotePrefix="0" xfId="0">
      <alignment horizontal="center"/>
    </xf>
    <xf numFmtId="0" fontId="5" fillId="0" borderId="0" applyAlignment="1" pivotButton="0" quotePrefix="0" xfId="0">
      <alignment horizontal="center"/>
    </xf>
    <xf numFmtId="0" fontId="0" fillId="0" borderId="0" pivotButton="0" quotePrefix="0" xfId="0"/>
    <xf numFmtId="164" fontId="9" fillId="10" borderId="0" applyAlignment="1" pivotButton="0" quotePrefix="0" xfId="1">
      <alignment horizontal="center"/>
    </xf>
    <xf numFmtId="10" fontId="9" fillId="10" borderId="0" applyAlignment="1" pivotButton="0" quotePrefix="0" xfId="1">
      <alignment horizontal="center"/>
    </xf>
    <xf numFmtId="164" fontId="9" fillId="11" borderId="0" applyAlignment="1" pivotButton="0" quotePrefix="0" xfId="1">
      <alignment horizontal="center"/>
    </xf>
    <xf numFmtId="10" fontId="9" fillId="11" borderId="0" applyAlignment="1" pivotButton="0" quotePrefix="0" xfId="1">
      <alignment horizontal="center"/>
    </xf>
    <xf numFmtId="164" fontId="9" fillId="15" borderId="0" applyAlignment="1" pivotButton="0" quotePrefix="0" xfId="1">
      <alignment horizontal="center"/>
    </xf>
    <xf numFmtId="10" fontId="9" fillId="15" borderId="0" applyAlignment="1" pivotButton="0" quotePrefix="0" xfId="1">
      <alignment horizontal="center"/>
    </xf>
    <xf numFmtId="0" fontId="0" fillId="0" borderId="0" pivotButton="0" quotePrefix="0" xfId="0"/>
    <xf numFmtId="4" fontId="0" fillId="0" borderId="7" applyAlignment="1" pivotButton="0" quotePrefix="0" xfId="0">
      <alignment horizontal="center" wrapText="1"/>
    </xf>
    <xf numFmtId="4" fontId="0" fillId="0" borderId="7" applyAlignment="1" pivotButton="0" quotePrefix="0" xfId="0">
      <alignment horizontal="center"/>
    </xf>
    <xf numFmtId="0" fontId="0" fillId="0" borderId="0" pivotButton="0" quotePrefix="0" xfId="0"/>
    <xf numFmtId="0" fontId="1" fillId="0" borderId="2" applyAlignment="1" pivotButton="0" quotePrefix="0" xfId="0">
      <alignment horizontal="right" wrapText="1"/>
    </xf>
    <xf numFmtId="0" fontId="1" fillId="0" borderId="12" applyAlignment="1" pivotButton="0" quotePrefix="0" xfId="0">
      <alignment horizontal="center" wrapText="1"/>
    </xf>
    <xf numFmtId="0" fontId="1" fillId="0" borderId="3" applyAlignment="1" pivotButton="0" quotePrefix="0" xfId="0">
      <alignment horizontal="center" wrapText="1"/>
    </xf>
    <xf numFmtId="0" fontId="1" fillId="0" borderId="8" applyAlignment="1" pivotButton="0" quotePrefix="0" xfId="0">
      <alignment horizontal="center" wrapText="1"/>
    </xf>
    <xf numFmtId="0" fontId="14" fillId="5" borderId="0" applyAlignment="1" pivotButton="0" quotePrefix="0" xfId="0">
      <alignment horizontal="center"/>
    </xf>
    <xf numFmtId="0" fontId="1" fillId="0" borderId="0" applyAlignment="1" pivotButton="0" quotePrefix="0" xfId="0">
      <alignment horizontal="left" wrapText="1"/>
    </xf>
    <xf numFmtId="0" fontId="2" fillId="0" borderId="6" applyAlignment="1" pivotButton="0" quotePrefix="0" xfId="0">
      <alignment horizontal="right" vertical="center" textRotation="90"/>
    </xf>
    <xf numFmtId="0" fontId="0" fillId="0" borderId="0" pivotButton="0" quotePrefix="0" xfId="0"/>
    <xf numFmtId="0" fontId="0" fillId="0" borderId="0" applyAlignment="1" pivotButton="0" quotePrefix="0" xfId="0">
      <alignment wrapText="1"/>
    </xf>
    <xf numFmtId="0" fontId="16" fillId="13" borderId="0" applyAlignment="1" pivotButton="0" quotePrefix="0" xfId="0">
      <alignment horizontal="center"/>
    </xf>
    <xf numFmtId="0" fontId="17" fillId="13" borderId="0" pivotButton="0" quotePrefix="0" xfId="0"/>
    <xf numFmtId="0" fontId="17" fillId="13" borderId="0" applyAlignment="1" pivotButton="0" quotePrefix="0" xfId="0">
      <alignment horizontal="center"/>
    </xf>
    <xf numFmtId="0" fontId="18" fillId="13" borderId="0" applyAlignment="1" pivotButton="0" quotePrefix="0" xfId="0">
      <alignment horizontal="center"/>
    </xf>
    <xf numFmtId="0" fontId="2" fillId="0" borderId="0" applyAlignment="1" pivotButton="0" quotePrefix="0" xfId="0">
      <alignment horizontal="center"/>
    </xf>
    <xf numFmtId="0" fontId="0" fillId="0" borderId="0" applyAlignment="1" pivotButton="0" quotePrefix="0" xfId="0">
      <alignment horizontal="center"/>
    </xf>
    <xf numFmtId="0" fontId="6" fillId="14" borderId="0" applyAlignment="1" pivotButton="0" quotePrefix="0" xfId="0">
      <alignment horizontal="center"/>
    </xf>
    <xf numFmtId="0" fontId="0" fillId="14" borderId="0" pivotButton="0" quotePrefix="0" xfId="0"/>
    <xf numFmtId="0" fontId="0" fillId="14" borderId="0" applyAlignment="1" pivotButton="0" quotePrefix="0" xfId="0">
      <alignment horizontal="center"/>
    </xf>
    <xf numFmtId="0" fontId="5" fillId="14" borderId="0" applyAlignment="1" pivotButton="0" quotePrefix="0" xfId="0">
      <alignment horizontal="center"/>
    </xf>
    <xf numFmtId="0" fontId="6" fillId="15" borderId="0" applyAlignment="1" pivotButton="0" quotePrefix="0" xfId="0">
      <alignment horizontal="center"/>
    </xf>
    <xf numFmtId="0" fontId="0" fillId="15" borderId="0" pivotButton="0" quotePrefix="0" xfId="0"/>
    <xf numFmtId="0" fontId="0" fillId="15" borderId="0" applyAlignment="1" pivotButton="0" quotePrefix="0" xfId="0">
      <alignment horizontal="center"/>
    </xf>
    <xf numFmtId="0" fontId="5" fillId="15" borderId="0" applyAlignment="1" pivotButton="0" quotePrefix="0" xfId="0">
      <alignment horizontal="center"/>
    </xf>
    <xf numFmtId="0" fontId="6" fillId="11" borderId="0" applyAlignment="1" pivotButton="0" quotePrefix="0" xfId="0">
      <alignment horizontal="center"/>
    </xf>
    <xf numFmtId="0" fontId="0" fillId="11" borderId="0" pivotButton="0" quotePrefix="0" xfId="0"/>
    <xf numFmtId="0" fontId="0" fillId="11" borderId="0" applyAlignment="1" pivotButton="0" quotePrefix="0" xfId="0">
      <alignment horizontal="center"/>
    </xf>
    <xf numFmtId="0" fontId="5" fillId="11" borderId="0" applyAlignment="1" pivotButton="0" quotePrefix="0" xfId="0">
      <alignment horizontal="center"/>
    </xf>
    <xf numFmtId="0" fontId="6" fillId="10" borderId="0" applyAlignment="1" pivotButton="0" quotePrefix="0" xfId="0">
      <alignment horizontal="center"/>
    </xf>
    <xf numFmtId="0" fontId="10" fillId="0" borderId="0" pivotButton="0" quotePrefix="0" xfId="0"/>
    <xf numFmtId="0" fontId="4" fillId="12" borderId="0" applyAlignment="1" pivotButton="0" quotePrefix="0" xfId="0">
      <alignment horizontal="center"/>
    </xf>
    <xf numFmtId="0" fontId="0" fillId="0" borderId="0" applyAlignment="1" pivotButton="0" quotePrefix="0" xfId="0">
      <alignment horizontal="left" wrapText="1"/>
    </xf>
    <xf numFmtId="0" fontId="5" fillId="0" borderId="0" pivotButton="0" quotePrefix="0" xfId="0"/>
    <xf numFmtId="0" fontId="6" fillId="8" borderId="0" applyAlignment="1" pivotButton="0" quotePrefix="0" xfId="0">
      <alignment horizontal="center"/>
    </xf>
    <xf numFmtId="0" fontId="9" fillId="8" borderId="0" pivotButton="0" quotePrefix="0" xfId="0"/>
    <xf numFmtId="0" fontId="2" fillId="0" borderId="6" applyAlignment="1" pivotButton="0" quotePrefix="0" xfId="0">
      <alignment horizontal="right" vertical="center" textRotation="90" wrapText="1"/>
    </xf>
    <xf numFmtId="0" fontId="4" fillId="2" borderId="0" applyAlignment="1" pivotButton="0" quotePrefix="0" xfId="0">
      <alignment horizontal="center"/>
    </xf>
    <xf numFmtId="0" fontId="2" fillId="0" borderId="1" applyAlignment="1" pivotButton="0" quotePrefix="0" xfId="0">
      <alignment horizontal="center"/>
    </xf>
    <xf numFmtId="0" fontId="5" fillId="0" borderId="0" applyAlignment="1" pivotButton="0" quotePrefix="0" xfId="0">
      <alignment horizontal="center"/>
    </xf>
    <xf numFmtId="0" fontId="6" fillId="9" borderId="0" applyAlignment="1" pivotButton="0" quotePrefix="0" xfId="0">
      <alignment horizontal="center"/>
    </xf>
    <xf numFmtId="0" fontId="9" fillId="9" borderId="0" pivotButton="0" quotePrefix="0" xfId="0"/>
    <xf numFmtId="0" fontId="15" fillId="9" borderId="0" applyAlignment="1" pivotButton="0" quotePrefix="0" xfId="0">
      <alignment horizontal="center"/>
    </xf>
    <xf numFmtId="0" fontId="4" fillId="3" borderId="0" applyAlignment="1" pivotButton="0" quotePrefix="0" xfId="0">
      <alignment horizontal="center"/>
    </xf>
    <xf numFmtId="0" fontId="1" fillId="0" borderId="17" applyAlignment="1" pivotButton="0" quotePrefix="0" xfId="0">
      <alignment horizontal="center"/>
    </xf>
    <xf numFmtId="0" fontId="1" fillId="0" borderId="18" applyAlignment="1" pivotButton="0" quotePrefix="0" xfId="0">
      <alignment horizontal="center"/>
    </xf>
    <xf numFmtId="0" fontId="1" fillId="0" borderId="19" applyAlignment="1" pivotButton="0" quotePrefix="0" xfId="0">
      <alignment horizontal="center"/>
    </xf>
    <xf numFmtId="0" fontId="1" fillId="0" borderId="6" applyAlignment="1" pivotButton="0" quotePrefix="0" xfId="0">
      <alignment horizontal="right" vertical="center" textRotation="90"/>
    </xf>
    <xf numFmtId="0" fontId="0" fillId="0" borderId="0" pivotButton="0" quotePrefix="0" xfId="0"/>
    <xf numFmtId="0" fontId="3" fillId="6" borderId="1" applyAlignment="1" pivotButton="0" quotePrefix="0" xfId="0">
      <alignment horizontal="center"/>
    </xf>
    <xf numFmtId="0" fontId="1" fillId="7" borderId="2" applyAlignment="1" pivotButton="0" quotePrefix="0" xfId="0">
      <alignment horizontal="center"/>
    </xf>
    <xf numFmtId="0" fontId="1" fillId="7" borderId="15" applyAlignment="1" pivotButton="0" quotePrefix="0" xfId="0">
      <alignment horizontal="center"/>
    </xf>
    <xf numFmtId="0" fontId="1" fillId="7" borderId="16" applyAlignment="1" pivotButton="0" quotePrefix="0" xfId="0">
      <alignment horizontal="center"/>
    </xf>
    <xf numFmtId="0" fontId="3" fillId="6" borderId="0" applyAlignment="1" pivotButton="0" quotePrefix="0" xfId="0">
      <alignment horizontal="center"/>
    </xf>
    <xf numFmtId="2" fontId="0" fillId="0" borderId="7" applyAlignment="1" pivotButton="0" quotePrefix="0" xfId="0">
      <alignment horizontal="center" wrapText="1"/>
    </xf>
    <xf numFmtId="2" fontId="0" fillId="0" borderId="7" applyAlignment="1" pivotButton="0" quotePrefix="0" xfId="0">
      <alignment horizontal="center" wrapText="1"/>
    </xf>
    <xf numFmtId="0" fontId="0" fillId="0" borderId="6" pivotButton="0" quotePrefix="0" xfId="0"/>
    <xf numFmtId="0" fontId="0" fillId="0" borderId="1" pivotButton="0" quotePrefix="0" xfId="0"/>
    <xf numFmtId="0" fontId="1" fillId="0" borderId="11" applyAlignment="1" pivotButton="0" quotePrefix="0" xfId="0">
      <alignment horizontal="center"/>
    </xf>
    <xf numFmtId="0" fontId="0" fillId="0" borderId="18" pivotButton="0" quotePrefix="0" xfId="0"/>
    <xf numFmtId="0" fontId="0" fillId="0" borderId="19" pivotButton="0" quotePrefix="0" xfId="0"/>
    <xf numFmtId="0" fontId="1" fillId="7" borderId="7" applyAlignment="1" pivotButton="0" quotePrefix="0" xfId="0">
      <alignment horizontal="center"/>
    </xf>
    <xf numFmtId="0" fontId="0" fillId="0" borderId="15" pivotButton="0" quotePrefix="0" xfId="0"/>
    <xf numFmtId="0" fontId="0" fillId="0" borderId="16" pivotButton="0" quotePrefix="0" xfId="0"/>
  </cellXfs>
  <cellStyles count="3">
    <cellStyle name="Normal" xfId="0" builtinId="0"/>
    <cellStyle name="Percent" xfId="1" builtinId="5"/>
    <cellStyle name="Comma" xfId="2" builtinId="3"/>
  </cellStyles>
  <tableStyles count="0" defaultTableStyle="TableStyleMedium2"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styles" Target="styles.xml" Id="rId6" /><Relationship Type="http://schemas.openxmlformats.org/officeDocument/2006/relationships/theme" Target="theme/theme1.xml" Id="rId7"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outlinePr summaryBelow="1" summaryRight="1"/>
    <pageSetUpPr/>
  </sheetPr>
  <dimension ref="A1:J13"/>
  <sheetViews>
    <sheetView tabSelected="1" zoomScaleNormal="100" workbookViewId="0">
      <selection activeCell="A1" sqref="A1"/>
    </sheetView>
  </sheetViews>
  <sheetFormatPr baseColWidth="8" defaultColWidth="9.140625" defaultRowHeight="15"/>
  <cols>
    <col width="9.140625" customWidth="1" style="131" min="1" max="1"/>
    <col width="14.5703125" customWidth="1" style="131" min="2" max="2"/>
    <col width="15.5703125" customWidth="1" style="99" min="3" max="5"/>
    <col width="16.85546875" customWidth="1" style="99" min="6" max="6"/>
    <col width="15.5703125" customWidth="1" style="99" min="7" max="9"/>
    <col width="15.5703125" customWidth="1" style="122" min="10" max="10"/>
    <col width="9.140625" customWidth="1" style="131" min="11" max="16384"/>
  </cols>
  <sheetData>
    <row r="1" ht="30" customHeight="1" s="131">
      <c r="A1" s="10" t="inlineStr">
        <is>
          <t>Trends.Earth SDG 15.3.1 summary table</t>
        </is>
      </c>
      <c r="B1" s="11" t="n"/>
      <c r="C1" s="12" t="n"/>
      <c r="D1" s="12" t="n"/>
      <c r="E1" s="12" t="n"/>
      <c r="F1" s="12" t="n"/>
      <c r="G1" s="12" t="n"/>
      <c r="H1" s="12" t="n"/>
      <c r="I1" s="12" t="n"/>
      <c r="J1" s="13" t="n"/>
    </row>
    <row r="2" ht="18.75" customHeight="1" s="131">
      <c r="A2" s="4" t="n"/>
    </row>
    <row r="3" ht="18.75" customHeight="1" s="131">
      <c r="A3" s="89" t="inlineStr">
        <is>
          <t>Summary of SDG 15.3.1 Indicator</t>
        </is>
      </c>
    </row>
    <row r="4" ht="30.75" customFormat="1" customHeight="1" s="93">
      <c r="A4" s="50" t="n"/>
      <c r="C4" s="51" t="n"/>
      <c r="D4" s="51" t="n"/>
      <c r="E4" s="51" t="n"/>
      <c r="F4" s="55" t="inlineStr">
        <is>
          <t>Area (sq km)</t>
        </is>
      </c>
      <c r="G4" s="55" t="inlineStr">
        <is>
          <t>Percent of total land area</t>
        </is>
      </c>
      <c r="H4" s="51" t="n"/>
      <c r="I4" s="51" t="n"/>
      <c r="J4" s="52" t="n"/>
    </row>
    <row r="5" ht="18.75" customHeight="1" s="131">
      <c r="A5" s="4" t="n"/>
      <c r="E5" s="28" t="inlineStr">
        <is>
          <t>Total land area:</t>
        </is>
      </c>
      <c r="F5" s="53">
        <f>SUM(F6:F9)</f>
        <v/>
      </c>
      <c r="G5" s="59">
        <f>SUM(G6:G9)</f>
        <v/>
      </c>
    </row>
    <row r="6" ht="18.75" customHeight="1" s="131">
      <c r="A6" s="4" t="n"/>
      <c r="E6" s="28" t="inlineStr">
        <is>
          <t>Land area improved:</t>
        </is>
      </c>
      <c r="F6" s="75" t="n">
        <v>18438.37094025</v>
      </c>
      <c r="G6" s="76">
        <f>F6/$F$5</f>
        <v/>
      </c>
      <c r="H6" s="99" t="n"/>
    </row>
    <row r="7" ht="18.75" customHeight="1" s="131">
      <c r="A7" s="4" t="n"/>
      <c r="E7" s="28" t="inlineStr">
        <is>
          <t>Land area stable:</t>
        </is>
      </c>
      <c r="F7" s="54" t="n">
        <v>1861.899454109375</v>
      </c>
      <c r="G7" s="29">
        <f>F7/$F$5</f>
        <v/>
      </c>
      <c r="H7" s="99" t="n"/>
    </row>
    <row r="8" ht="18.75" customHeight="1" s="131">
      <c r="A8" s="4" t="n"/>
      <c r="E8" s="28" t="inlineStr">
        <is>
          <t>Land area degraded:</t>
        </is>
      </c>
      <c r="F8" s="79" t="n">
        <v>629.2084297812499</v>
      </c>
      <c r="G8" s="80">
        <f>F8/$F$5</f>
        <v/>
      </c>
      <c r="H8" s="99" t="n"/>
    </row>
    <row r="9" ht="18.75" customHeight="1" s="131">
      <c r="A9" s="4" t="n"/>
      <c r="E9" s="28" t="inlineStr">
        <is>
          <t>Land area with no data:</t>
        </is>
      </c>
      <c r="F9" s="77" t="n">
        <v>14.11412237890625</v>
      </c>
      <c r="G9" s="78">
        <f>F9/$F$5</f>
        <v/>
      </c>
      <c r="H9" s="99" t="n"/>
    </row>
    <row r="10" ht="18.75" customHeight="1" s="131">
      <c r="A10" s="4" t="n"/>
    </row>
    <row r="11" ht="30" customFormat="1" customHeight="1" s="93">
      <c r="A11" s="90" t="inlineStr">
        <is>
          <t>The boundaries, names, and designations used in this report do not imply official endorsement or acceptance by Conservation International Foundation, or its partner organizations and contributors.  This report is available under the terms of Creative Commons Attribution 4.0 International License (CC BY 4.0).</t>
        </is>
      </c>
    </row>
    <row r="13">
      <c r="A13" s="65" t="inlineStr">
        <is>
          <t>For more information on Trends.Earth, see http://trends.earth, or contact the team at trends.earth@conservation.org.</t>
        </is>
      </c>
    </row>
  </sheetData>
  <mergeCells count="2">
    <mergeCell ref="A3:J3"/>
    <mergeCell ref="A11:J11"/>
  </mergeCells>
  <pageMargins left="0.7" right="0.7" top="0.75" bottom="0.75" header="0.3" footer="0.3"/>
  <pageSetup orientation="portrait"/>
</worksheet>
</file>

<file path=xl/worksheets/sheet2.xml><?xml version="1.0" encoding="utf-8"?>
<worksheet xmlns="http://schemas.openxmlformats.org/spreadsheetml/2006/main">
  <sheetPr>
    <outlinePr summaryBelow="1" summaryRight="1"/>
    <pageSetUpPr/>
  </sheetPr>
  <dimension ref="A1:J87"/>
  <sheetViews>
    <sheetView topLeftCell="A19" workbookViewId="0">
      <selection activeCell="A1" sqref="A1"/>
    </sheetView>
  </sheetViews>
  <sheetFormatPr baseColWidth="8" defaultColWidth="9.140625" defaultRowHeight="15"/>
  <cols>
    <col width="8.7109375" customWidth="1" style="131" min="1" max="1"/>
    <col width="14.5703125" customWidth="1" style="131" min="2" max="2"/>
    <col width="15.5703125" customWidth="1" style="99" min="3" max="9"/>
    <col width="15.5703125" customWidth="1" style="122" min="10" max="10"/>
    <col width="9.140625" customWidth="1" style="131" min="11" max="16384"/>
  </cols>
  <sheetData>
    <row r="1" ht="30" customHeight="1" s="131">
      <c r="A1" s="10" t="inlineStr">
        <is>
          <t>Trends.Earth productivity summary table</t>
        </is>
      </c>
    </row>
    <row r="2" ht="18.6" customHeight="1" s="131">
      <c r="A2" s="4" t="n"/>
    </row>
    <row r="3" ht="20.1" customHeight="1" s="131">
      <c r="A3" s="89" t="inlineStr">
        <is>
          <t>Summary of change in productivity</t>
        </is>
      </c>
    </row>
    <row r="4" ht="30.75" customHeight="1" s="131">
      <c r="A4" s="4" t="n"/>
      <c r="F4" s="55" t="inlineStr">
        <is>
          <t>Area (sq km)</t>
        </is>
      </c>
      <c r="G4" s="55" t="inlineStr">
        <is>
          <t>Percent of total land area</t>
        </is>
      </c>
    </row>
    <row r="5" ht="20.1" customHeight="1" s="131">
      <c r="A5" s="4" t="n"/>
      <c r="E5" s="28" t="inlineStr">
        <is>
          <t>Total land area:</t>
        </is>
      </c>
      <c r="F5" s="53">
        <f>SUM(F6:F9)</f>
        <v/>
      </c>
      <c r="G5" s="59">
        <f>SUM(G6:G9)</f>
        <v/>
      </c>
    </row>
    <row r="6" ht="20.1" customHeight="1" s="131">
      <c r="A6" s="4" t="n"/>
      <c r="E6" s="28" t="inlineStr">
        <is>
          <t>Land area with improved productivity:</t>
        </is>
      </c>
      <c r="F6" s="75" t="n">
        <v>18846.49922825</v>
      </c>
      <c r="G6" s="76">
        <f>F6/$F$5</f>
        <v/>
      </c>
    </row>
    <row r="7" ht="20.1" customHeight="1" s="131">
      <c r="A7" s="4" t="n"/>
      <c r="E7" s="28" t="inlineStr">
        <is>
          <t>Land area with stable productivity:</t>
        </is>
      </c>
      <c r="F7" s="54" t="n">
        <v>1918.692119109375</v>
      </c>
      <c r="G7" s="29">
        <f>F7/$F$5</f>
        <v/>
      </c>
    </row>
    <row r="8" ht="20.1" customHeight="1" s="131">
      <c r="A8" s="4" t="n"/>
      <c r="E8" s="28" t="inlineStr">
        <is>
          <t>Land area with degraded productivity:</t>
        </is>
      </c>
      <c r="F8" s="79" t="n">
        <v>178.401483984375</v>
      </c>
      <c r="G8" s="80">
        <f>F8/$F$5</f>
        <v/>
      </c>
    </row>
    <row r="9" ht="20.1" customHeight="1" s="131">
      <c r="A9" s="4" t="n"/>
      <c r="E9" s="28" t="inlineStr">
        <is>
          <t>Land area with no data for productivity:</t>
        </is>
      </c>
      <c r="F9" s="77" t="n">
        <v>0</v>
      </c>
      <c r="G9" s="78">
        <f>F9/$F$5</f>
        <v/>
      </c>
    </row>
    <row r="10" ht="20.1" customHeight="1" s="131">
      <c r="A10" s="4" t="n"/>
      <c r="C10" s="99" t="n"/>
      <c r="D10" s="99" t="n"/>
      <c r="E10" s="99" t="n"/>
      <c r="F10" s="99" t="n"/>
      <c r="G10" s="99" t="n"/>
      <c r="H10" s="99" t="n"/>
      <c r="I10" s="99" t="n"/>
      <c r="J10" s="122" t="n"/>
    </row>
    <row r="11" ht="33" customHeight="1" s="131">
      <c r="A11" s="90" t="inlineStr">
        <is>
          <t>* For the SDG indicator, areas are considered to be improved if they have "Improving" productivity, to be stable if they have "stable" productivity, and to be "degraded" if they are classified as "stressed", in "moderate decline" or "declining".</t>
        </is>
      </c>
    </row>
    <row r="12" ht="20.1" customHeight="1" s="131">
      <c r="A12" s="4" t="n"/>
      <c r="C12" s="99" t="n"/>
      <c r="D12" s="99" t="n"/>
      <c r="E12" s="99" t="n"/>
      <c r="F12" s="99" t="n"/>
      <c r="G12" s="99" t="n"/>
      <c r="H12" s="99" t="n"/>
      <c r="I12" s="99" t="n"/>
      <c r="J12" s="122" t="n"/>
    </row>
    <row r="13" ht="20.1" customHeight="1" s="131">
      <c r="A13" s="112" t="inlineStr">
        <is>
          <t>Area of land with improving productivity by type of land cover transition (sq. km)</t>
        </is>
      </c>
    </row>
    <row r="14" ht="20.1" customHeight="1" s="131">
      <c r="B14" s="47" t="n"/>
      <c r="C14" s="98" t="inlineStr">
        <is>
          <t>Land cover type in target year</t>
        </is>
      </c>
    </row>
    <row r="15" ht="30" customHeight="1" s="131">
      <c r="C15" s="88" t="inlineStr">
        <is>
          <t>Tree-covered areas</t>
        </is>
      </c>
      <c r="D15" s="14" t="inlineStr">
        <is>
          <t>Grasslands</t>
        </is>
      </c>
      <c r="E15" s="14" t="inlineStr">
        <is>
          <t>Croplands</t>
        </is>
      </c>
      <c r="F15" s="14" t="inlineStr">
        <is>
          <t>Wetlands</t>
        </is>
      </c>
      <c r="G15" s="14" t="inlineStr">
        <is>
          <t>Artificial areas</t>
        </is>
      </c>
      <c r="H15" s="14" t="inlineStr">
        <is>
          <t>Other lands</t>
        </is>
      </c>
      <c r="I15" s="15" t="inlineStr">
        <is>
          <t>Water bodies</t>
        </is>
      </c>
      <c r="J15" s="122" t="inlineStr">
        <is>
          <t>Total:</t>
        </is>
      </c>
    </row>
    <row r="16" ht="30" customHeight="1" s="131">
      <c r="A16" s="91" t="inlineStr">
        <is>
          <t>Land cover type in baseline year</t>
        </is>
      </c>
      <c r="B16" s="85" t="inlineStr">
        <is>
          <t>Tree-covered areas</t>
        </is>
      </c>
      <c r="C16" s="83" t="n">
        <v>8474.93359375</v>
      </c>
      <c r="D16" s="83" t="n">
        <v>51.45985412597656</v>
      </c>
      <c r="E16" s="83" t="n">
        <v>51.55482482910156</v>
      </c>
      <c r="F16" s="83" t="n">
        <v>1.00767970085144</v>
      </c>
      <c r="G16" s="83" t="n">
        <v>32.32670974731445</v>
      </c>
      <c r="H16" s="83" t="n">
        <v>0</v>
      </c>
      <c r="I16" s="83" t="n">
        <v>0.4706598818302155</v>
      </c>
      <c r="J16" s="71">
        <f>SUM(C16:I16)</f>
        <v/>
      </c>
    </row>
    <row r="17" ht="24.95" customHeight="1" s="131">
      <c r="A17" s="139" t="n"/>
      <c r="B17" s="2" t="inlineStr">
        <is>
          <t>Grasslands</t>
        </is>
      </c>
      <c r="C17" s="83" t="n">
        <v>33.88230133056641</v>
      </c>
      <c r="D17" s="83" t="n">
        <v>2685.122314453125</v>
      </c>
      <c r="E17" s="83" t="n">
        <v>0.03938064351677895</v>
      </c>
      <c r="F17" s="83" t="n">
        <v>0</v>
      </c>
      <c r="G17" s="83" t="n">
        <v>56.31742477416992</v>
      </c>
      <c r="H17" s="83" t="n">
        <v>0</v>
      </c>
      <c r="I17" s="83" t="n">
        <v>0</v>
      </c>
      <c r="J17" s="71">
        <f>SUM(C17:I17)</f>
        <v/>
      </c>
    </row>
    <row r="18" ht="24.95" customHeight="1" s="131">
      <c r="A18" s="139" t="n"/>
      <c r="B18" s="2" t="inlineStr">
        <is>
          <t>Croplands</t>
        </is>
      </c>
      <c r="C18" s="83" t="n">
        <v>91.1292724609375</v>
      </c>
      <c r="D18" s="83" t="n">
        <v>1.944839715957642</v>
      </c>
      <c r="E18" s="83" t="n">
        <v>6244.64599609375</v>
      </c>
      <c r="F18" s="83" t="n">
        <v>0</v>
      </c>
      <c r="G18" s="83" t="n">
        <v>211.8987426757812</v>
      </c>
      <c r="H18" s="83" t="n">
        <v>0</v>
      </c>
      <c r="I18" s="83" t="n">
        <v>0</v>
      </c>
      <c r="J18" s="71">
        <f>SUM(C18:I18)</f>
        <v/>
      </c>
    </row>
    <row r="19" ht="24.95" customHeight="1" s="131">
      <c r="A19" s="139" t="n"/>
      <c r="B19" s="2" t="inlineStr">
        <is>
          <t>Wetlands</t>
        </is>
      </c>
      <c r="C19" s="83" t="n">
        <v>0</v>
      </c>
      <c r="D19" s="83" t="n">
        <v>0</v>
      </c>
      <c r="E19" s="83" t="n">
        <v>0</v>
      </c>
      <c r="F19" s="83" t="n">
        <v>8.297924041748047</v>
      </c>
      <c r="G19" s="83" t="n">
        <v>0</v>
      </c>
      <c r="H19" s="83" t="n">
        <v>0</v>
      </c>
      <c r="I19" s="83" t="n">
        <v>0</v>
      </c>
      <c r="J19" s="71">
        <f>SUM(C19:I19)</f>
        <v/>
      </c>
    </row>
    <row r="20" ht="24.95" customHeight="1" s="131">
      <c r="A20" s="139" t="n"/>
      <c r="B20" s="2" t="inlineStr">
        <is>
          <t>Artificial areas</t>
        </is>
      </c>
      <c r="C20" s="83" t="n">
        <v>0</v>
      </c>
      <c r="D20" s="83" t="n">
        <v>0</v>
      </c>
      <c r="E20" s="83" t="n">
        <v>0</v>
      </c>
      <c r="F20" s="83" t="n">
        <v>0</v>
      </c>
      <c r="G20" s="83" t="n">
        <v>901.7172241210938</v>
      </c>
      <c r="H20" s="83" t="n">
        <v>0</v>
      </c>
      <c r="I20" s="83" t="n">
        <v>0</v>
      </c>
      <c r="J20" s="71">
        <f>SUM(C20:I20)</f>
        <v/>
      </c>
    </row>
    <row r="21" ht="24.95" customHeight="1" s="131">
      <c r="A21" s="139" t="n"/>
      <c r="B21" s="2" t="inlineStr">
        <is>
          <t>Other lands</t>
        </is>
      </c>
      <c r="C21" s="83" t="n">
        <v>0</v>
      </c>
      <c r="D21" s="83" t="n">
        <v>0</v>
      </c>
      <c r="E21" s="83" t="n">
        <v>0</v>
      </c>
      <c r="F21" s="83" t="n">
        <v>0</v>
      </c>
      <c r="G21" s="83" t="n">
        <v>0</v>
      </c>
      <c r="H21" s="83" t="n">
        <v>0</v>
      </c>
      <c r="I21" s="83" t="n">
        <v>0</v>
      </c>
      <c r="J21" s="71">
        <f>SUM(C21:I21)</f>
        <v/>
      </c>
    </row>
    <row r="22" ht="24.95" customHeight="1" s="131">
      <c r="A22" s="139" t="n"/>
      <c r="B22" s="2" t="inlineStr">
        <is>
          <t>Water bodies</t>
        </is>
      </c>
      <c r="C22" s="83" t="n">
        <v>0</v>
      </c>
      <c r="D22" s="83" t="n">
        <v>0</v>
      </c>
      <c r="E22" s="83" t="n">
        <v>0</v>
      </c>
      <c r="F22" s="83" t="n">
        <v>0</v>
      </c>
      <c r="G22" s="83" t="n">
        <v>0.2011507153511047</v>
      </c>
      <c r="H22" s="83" t="n">
        <v>0</v>
      </c>
      <c r="I22" s="83" t="n">
        <v>52.483642578125</v>
      </c>
      <c r="J22" s="71">
        <f>SUM(C22:I22)</f>
        <v/>
      </c>
    </row>
    <row r="23" ht="24.95" customHeight="1" s="131">
      <c r="A23" s="5" t="n"/>
      <c r="B23" s="6" t="inlineStr">
        <is>
          <t>Total:</t>
        </is>
      </c>
      <c r="C23" s="71">
        <f>SUM(C16:C22)</f>
        <v/>
      </c>
      <c r="D23" s="71">
        <f>SUM(D16:D22)</f>
        <v/>
      </c>
      <c r="E23" s="71">
        <f>SUM(E16:E22)</f>
        <v/>
      </c>
      <c r="F23" s="71">
        <f>SUM(F16:F22)</f>
        <v/>
      </c>
      <c r="G23" s="71">
        <f>SUM(G16:G22)</f>
        <v/>
      </c>
      <c r="H23" s="71">
        <f>SUM(H16:H22)</f>
        <v/>
      </c>
      <c r="I23" s="71">
        <f>SUM(I16:I22)</f>
        <v/>
      </c>
      <c r="J23" s="24">
        <f>SUM(J16:J22)</f>
        <v/>
      </c>
    </row>
    <row r="25" ht="20.1" customHeight="1" s="131">
      <c r="A25" s="114" t="inlineStr">
        <is>
          <t>Area of land with stable productivity by type of land cover transition (sq. km)</t>
        </is>
      </c>
    </row>
    <row r="26" ht="20.1" customHeight="1" s="131">
      <c r="B26" s="47" t="n"/>
      <c r="C26" s="98" t="inlineStr">
        <is>
          <t>Land cover type in target year</t>
        </is>
      </c>
    </row>
    <row r="27" ht="30" customHeight="1" s="131">
      <c r="C27" s="87" t="inlineStr">
        <is>
          <t>Tree-covered areas</t>
        </is>
      </c>
      <c r="D27" s="3" t="inlineStr">
        <is>
          <t>Grasslands</t>
        </is>
      </c>
      <c r="E27" s="3" t="inlineStr">
        <is>
          <t>Croplands</t>
        </is>
      </c>
      <c r="F27" s="3" t="inlineStr">
        <is>
          <t>Wetlands</t>
        </is>
      </c>
      <c r="G27" s="3" t="inlineStr">
        <is>
          <t>Artificial areas</t>
        </is>
      </c>
      <c r="H27" s="3" t="inlineStr">
        <is>
          <t>Other lands</t>
        </is>
      </c>
      <c r="I27" s="7" t="inlineStr">
        <is>
          <t>Water bodies</t>
        </is>
      </c>
      <c r="J27" s="122" t="inlineStr">
        <is>
          <t>Total:</t>
        </is>
      </c>
    </row>
    <row r="28" ht="30" customHeight="1" s="131">
      <c r="A28" s="91" t="inlineStr">
        <is>
          <t>Land cover type in baseline year</t>
        </is>
      </c>
      <c r="B28" s="85" t="inlineStr">
        <is>
          <t>Tree-covered areas</t>
        </is>
      </c>
      <c r="C28" s="83" t="n">
        <v>474.5466003417969</v>
      </c>
      <c r="D28" s="83" t="n">
        <v>1.93855607509613</v>
      </c>
      <c r="E28" s="83" t="n">
        <v>1.78850245475769</v>
      </c>
      <c r="F28" s="83" t="n">
        <v>0.1194535121321678</v>
      </c>
      <c r="G28" s="83" t="n">
        <v>2.035890817642212</v>
      </c>
      <c r="H28" s="83" t="n">
        <v>0</v>
      </c>
      <c r="I28" s="83" t="n">
        <v>0</v>
      </c>
      <c r="J28" s="71">
        <f>SUM(C28:I28)</f>
        <v/>
      </c>
    </row>
    <row r="29" ht="24.95" customHeight="1" s="131">
      <c r="A29" s="139" t="n"/>
      <c r="B29" s="2" t="inlineStr">
        <is>
          <t>Grasslands</t>
        </is>
      </c>
      <c r="C29" s="83" t="n">
        <v>0.7576093673706055</v>
      </c>
      <c r="D29" s="83" t="n">
        <v>114.212158203125</v>
      </c>
      <c r="E29" s="83" t="n">
        <v>0</v>
      </c>
      <c r="F29" s="83" t="n">
        <v>0</v>
      </c>
      <c r="G29" s="83" t="n">
        <v>3.024601697921753</v>
      </c>
      <c r="H29" s="83" t="n">
        <v>0</v>
      </c>
      <c r="I29" s="83" t="n">
        <v>0</v>
      </c>
      <c r="J29" s="71">
        <f>SUM(C29:I29)</f>
        <v/>
      </c>
    </row>
    <row r="30" ht="24.95" customHeight="1" s="131">
      <c r="A30" s="139" t="n"/>
      <c r="B30" s="2" t="inlineStr">
        <is>
          <t>Croplands</t>
        </is>
      </c>
      <c r="C30" s="83" t="n">
        <v>4.94564151763916</v>
      </c>
      <c r="D30" s="83" t="n">
        <v>0</v>
      </c>
      <c r="E30" s="83" t="n">
        <v>858.0687866210938</v>
      </c>
      <c r="F30" s="83" t="n">
        <v>0</v>
      </c>
      <c r="G30" s="83" t="n">
        <v>36.31564712524414</v>
      </c>
      <c r="H30" s="83" t="n">
        <v>0</v>
      </c>
      <c r="I30" s="83" t="n">
        <v>0</v>
      </c>
      <c r="J30" s="71">
        <f>SUM(C30:I30)</f>
        <v/>
      </c>
    </row>
    <row r="31" ht="24.95" customHeight="1" s="131">
      <c r="A31" s="139" t="n"/>
      <c r="B31" s="2" t="inlineStr">
        <is>
          <t>Wetlands</t>
        </is>
      </c>
      <c r="C31" s="83" t="n">
        <v>0</v>
      </c>
      <c r="D31" s="83" t="n">
        <v>0</v>
      </c>
      <c r="E31" s="83" t="n">
        <v>0</v>
      </c>
      <c r="F31" s="83" t="n">
        <v>0.1194609999656677</v>
      </c>
      <c r="G31" s="83" t="n">
        <v>0</v>
      </c>
      <c r="H31" s="83" t="n">
        <v>0</v>
      </c>
      <c r="I31" s="83" t="n">
        <v>0</v>
      </c>
      <c r="J31" s="71">
        <f>SUM(C31:I31)</f>
        <v/>
      </c>
    </row>
    <row r="32" ht="24.95" customHeight="1" s="131">
      <c r="A32" s="139" t="n"/>
      <c r="B32" s="2" t="inlineStr">
        <is>
          <t>Artificial areas</t>
        </is>
      </c>
      <c r="C32" s="83" t="n">
        <v>0</v>
      </c>
      <c r="D32" s="83" t="n">
        <v>0</v>
      </c>
      <c r="E32" s="83" t="n">
        <v>0</v>
      </c>
      <c r="F32" s="83" t="n">
        <v>0</v>
      </c>
      <c r="G32" s="83" t="n">
        <v>420.2169494628906</v>
      </c>
      <c r="H32" s="83" t="n">
        <v>0</v>
      </c>
      <c r="I32" s="83" t="n">
        <v>0</v>
      </c>
      <c r="J32" s="71">
        <f>SUM(C32:I32)</f>
        <v/>
      </c>
    </row>
    <row r="33" ht="24.95" customHeight="1" s="131">
      <c r="A33" s="139" t="n"/>
      <c r="B33" s="2" t="inlineStr">
        <is>
          <t>Other lands</t>
        </is>
      </c>
      <c r="C33" s="83" t="n">
        <v>0</v>
      </c>
      <c r="D33" s="83" t="n">
        <v>0</v>
      </c>
      <c r="E33" s="83" t="n">
        <v>0</v>
      </c>
      <c r="F33" s="83" t="n">
        <v>0</v>
      </c>
      <c r="G33" s="83" t="n">
        <v>0</v>
      </c>
      <c r="H33" s="83" t="n">
        <v>0</v>
      </c>
      <c r="I33" s="83" t="n">
        <v>0</v>
      </c>
      <c r="J33" s="71">
        <f>SUM(C33:I33)</f>
        <v/>
      </c>
    </row>
    <row r="34" ht="24.95" customHeight="1" s="131">
      <c r="A34" s="139" t="n"/>
      <c r="B34" s="2" t="inlineStr">
        <is>
          <t>Water bodies</t>
        </is>
      </c>
      <c r="C34" s="83" t="n">
        <v>0</v>
      </c>
      <c r="D34" s="83" t="n">
        <v>0</v>
      </c>
      <c r="E34" s="83" t="n">
        <v>0</v>
      </c>
      <c r="F34" s="83" t="n">
        <v>0</v>
      </c>
      <c r="G34" s="83" t="n">
        <v>0.6020786762237549</v>
      </c>
      <c r="H34" s="83" t="n">
        <v>0</v>
      </c>
      <c r="I34" s="83" t="n">
        <v>15.86117076873779</v>
      </c>
      <c r="J34" s="71">
        <f>SUM(C34:I34)</f>
        <v/>
      </c>
    </row>
    <row r="35" ht="24.95" customHeight="1" s="131">
      <c r="A35" s="5" t="n"/>
      <c r="B35" s="6" t="inlineStr">
        <is>
          <t>Total:</t>
        </is>
      </c>
      <c r="C35" s="71">
        <f>SUM(C28:C34)</f>
        <v/>
      </c>
      <c r="D35" s="71">
        <f>SUM(D28:D34)</f>
        <v/>
      </c>
      <c r="E35" s="71">
        <f>SUM(E28:E34)</f>
        <v/>
      </c>
      <c r="F35" s="71">
        <f>SUM(F28:F34)</f>
        <v/>
      </c>
      <c r="G35" s="71">
        <f>SUM(G28:G34)</f>
        <v/>
      </c>
      <c r="H35" s="71">
        <f>SUM(H28:H34)</f>
        <v/>
      </c>
      <c r="I35" s="71">
        <f>SUM(I28:I34)</f>
        <v/>
      </c>
      <c r="J35" s="24">
        <f>SUM(J28:J34)</f>
        <v/>
      </c>
    </row>
    <row r="37" ht="20.1" customHeight="1" s="131">
      <c r="A37" s="94" t="inlineStr">
        <is>
          <t>Area of land with stressed productivity by type of land cover transition (sq. km)</t>
        </is>
      </c>
    </row>
    <row r="38" ht="20.1" customHeight="1" s="131">
      <c r="B38" s="47" t="n"/>
      <c r="C38" s="98" t="inlineStr">
        <is>
          <t>Land cover type in target year</t>
        </is>
      </c>
    </row>
    <row r="39" ht="30" customHeight="1" s="131">
      <c r="C39" s="87" t="inlineStr">
        <is>
          <t>Tree-covered areas</t>
        </is>
      </c>
      <c r="D39" s="3" t="inlineStr">
        <is>
          <t>Grasslands</t>
        </is>
      </c>
      <c r="E39" s="3" t="inlineStr">
        <is>
          <t>Croplands</t>
        </is>
      </c>
      <c r="F39" s="3" t="inlineStr">
        <is>
          <t>Wetlands</t>
        </is>
      </c>
      <c r="G39" s="3" t="inlineStr">
        <is>
          <t>Artificial areas</t>
        </is>
      </c>
      <c r="H39" s="3" t="inlineStr">
        <is>
          <t>Other lands</t>
        </is>
      </c>
      <c r="I39" s="7" t="inlineStr">
        <is>
          <t>Water bodies</t>
        </is>
      </c>
      <c r="J39" s="122" t="inlineStr">
        <is>
          <t>Total:</t>
        </is>
      </c>
    </row>
    <row r="40" ht="30" customHeight="1" s="131">
      <c r="A40" s="91" t="inlineStr">
        <is>
          <t>Land cover type in baseline year</t>
        </is>
      </c>
      <c r="B40" s="85" t="inlineStr">
        <is>
          <t>Tree-covered areas</t>
        </is>
      </c>
      <c r="C40" s="83" t="n">
        <v>41.62237548828125</v>
      </c>
      <c r="D40" s="83" t="n">
        <v>0.40018430352211</v>
      </c>
      <c r="E40" s="83" t="n">
        <v>0.6799108386039734</v>
      </c>
      <c r="F40" s="83" t="n">
        <v>0.1607326418161392</v>
      </c>
      <c r="G40" s="83" t="n">
        <v>0.3188550174236298</v>
      </c>
      <c r="H40" s="83" t="n">
        <v>0</v>
      </c>
      <c r="I40" s="83" t="n">
        <v>0</v>
      </c>
      <c r="J40" s="71">
        <f>SUM(C40:I40)</f>
        <v/>
      </c>
    </row>
    <row r="41" ht="24.95" customHeight="1" s="131">
      <c r="A41" s="139" t="n"/>
      <c r="B41" s="2" t="inlineStr">
        <is>
          <t>Grasslands</t>
        </is>
      </c>
      <c r="C41" s="83" t="n">
        <v>0.1575954109430313</v>
      </c>
      <c r="D41" s="83" t="n">
        <v>11.82974529266357</v>
      </c>
      <c r="E41" s="83" t="n">
        <v>0</v>
      </c>
      <c r="F41" s="83" t="n">
        <v>0</v>
      </c>
      <c r="G41" s="83" t="n">
        <v>0.6437610387802124</v>
      </c>
      <c r="H41" s="83" t="n">
        <v>0</v>
      </c>
      <c r="I41" s="83" t="n">
        <v>0</v>
      </c>
      <c r="J41" s="71">
        <f>SUM(C41:I41)</f>
        <v/>
      </c>
    </row>
    <row r="42" ht="24.95" customHeight="1" s="131">
      <c r="A42" s="139" t="n"/>
      <c r="B42" s="2" t="inlineStr">
        <is>
          <t>Croplands</t>
        </is>
      </c>
      <c r="C42" s="83" t="n">
        <v>0.07976599782705307</v>
      </c>
      <c r="D42" s="83" t="n">
        <v>0</v>
      </c>
      <c r="E42" s="83" t="n">
        <v>60.93495941162109</v>
      </c>
      <c r="F42" s="83" t="n">
        <v>0</v>
      </c>
      <c r="G42" s="83" t="n">
        <v>1.796704053878784</v>
      </c>
      <c r="H42" s="83" t="n">
        <v>0</v>
      </c>
      <c r="I42" s="83" t="n">
        <v>0</v>
      </c>
      <c r="J42" s="71">
        <f>SUM(C42:I42)</f>
        <v/>
      </c>
    </row>
    <row r="43" ht="24.95" customHeight="1" s="131">
      <c r="A43" s="139" t="n"/>
      <c r="B43" s="2" t="inlineStr">
        <is>
          <t>Wetlands</t>
        </is>
      </c>
      <c r="C43" s="83" t="n">
        <v>0</v>
      </c>
      <c r="D43" s="83" t="n">
        <v>0</v>
      </c>
      <c r="E43" s="83" t="n">
        <v>0</v>
      </c>
      <c r="F43" s="83" t="n">
        <v>0</v>
      </c>
      <c r="G43" s="83" t="n">
        <v>0</v>
      </c>
      <c r="H43" s="83" t="n">
        <v>0</v>
      </c>
      <c r="I43" s="83" t="n">
        <v>0</v>
      </c>
      <c r="J43" s="71">
        <f>SUM(C43:I43)</f>
        <v/>
      </c>
    </row>
    <row r="44" ht="24.95" customHeight="1" s="131">
      <c r="A44" s="139" t="n"/>
      <c r="B44" s="2" t="inlineStr">
        <is>
          <t>Artificial areas</t>
        </is>
      </c>
      <c r="C44" s="83" t="n">
        <v>0</v>
      </c>
      <c r="D44" s="83" t="n">
        <v>0</v>
      </c>
      <c r="E44" s="83" t="n">
        <v>0</v>
      </c>
      <c r="F44" s="83" t="n">
        <v>0</v>
      </c>
      <c r="G44" s="83" t="n">
        <v>14.84405899047852</v>
      </c>
      <c r="H44" s="83" t="n">
        <v>0</v>
      </c>
      <c r="I44" s="83" t="n">
        <v>0</v>
      </c>
      <c r="J44" s="71">
        <f>SUM(C44:I44)</f>
        <v/>
      </c>
    </row>
    <row r="45" ht="24.95" customHeight="1" s="131">
      <c r="A45" s="139" t="n"/>
      <c r="B45" s="2" t="inlineStr">
        <is>
          <t>Other lands</t>
        </is>
      </c>
      <c r="C45" s="83" t="n">
        <v>0</v>
      </c>
      <c r="D45" s="83" t="n">
        <v>0</v>
      </c>
      <c r="E45" s="83" t="n">
        <v>0</v>
      </c>
      <c r="F45" s="83" t="n">
        <v>0</v>
      </c>
      <c r="G45" s="83" t="n">
        <v>0</v>
      </c>
      <c r="H45" s="83" t="n">
        <v>0</v>
      </c>
      <c r="I45" s="83" t="n">
        <v>0</v>
      </c>
      <c r="J45" s="71">
        <f>SUM(C45:I45)</f>
        <v/>
      </c>
    </row>
    <row r="46" ht="24.95" customHeight="1" s="131">
      <c r="A46" s="139" t="n"/>
      <c r="B46" s="2" t="inlineStr">
        <is>
          <t>Water bodies</t>
        </is>
      </c>
      <c r="C46" s="83" t="n">
        <v>0</v>
      </c>
      <c r="D46" s="83" t="n">
        <v>0</v>
      </c>
      <c r="E46" s="83" t="n">
        <v>0</v>
      </c>
      <c r="F46" s="83" t="n">
        <v>0</v>
      </c>
      <c r="G46" s="83" t="n">
        <v>0.04018222913146019</v>
      </c>
      <c r="H46" s="83" t="n">
        <v>0</v>
      </c>
      <c r="I46" s="83" t="n">
        <v>0.4424759149551392</v>
      </c>
      <c r="J46" s="71">
        <f>SUM(C46:I46)</f>
        <v/>
      </c>
    </row>
    <row r="47" ht="24.95" customHeight="1" s="131">
      <c r="A47" s="5" t="n"/>
      <c r="B47" s="6" t="inlineStr">
        <is>
          <t>Total:</t>
        </is>
      </c>
      <c r="C47" s="71">
        <f>SUM(C40:C46)</f>
        <v/>
      </c>
      <c r="D47" s="71">
        <f>SUM(D40:D46)</f>
        <v/>
      </c>
      <c r="E47" s="71">
        <f>SUM(E40:E46)</f>
        <v/>
      </c>
      <c r="F47" s="71">
        <f>SUM(F40:F46)</f>
        <v/>
      </c>
      <c r="G47" s="71">
        <f>SUM(G40:G46)</f>
        <v/>
      </c>
      <c r="H47" s="71">
        <f>SUM(H40:H46)</f>
        <v/>
      </c>
      <c r="I47" s="71">
        <f>SUM(I40:I46)</f>
        <v/>
      </c>
      <c r="J47" s="24">
        <f>SUM(J40:J46)</f>
        <v/>
      </c>
    </row>
    <row r="49" ht="20.1" customHeight="1" s="131">
      <c r="A49" s="100" t="inlineStr">
        <is>
          <t>Area of land with moderate decline for productivity by type of land cover transition (sq. km)</t>
        </is>
      </c>
    </row>
    <row r="50" ht="20.1" customHeight="1" s="131">
      <c r="B50" s="47" t="n"/>
      <c r="C50" s="98" t="inlineStr">
        <is>
          <t>Land cover type in target year</t>
        </is>
      </c>
    </row>
    <row r="51" ht="30" customHeight="1" s="131">
      <c r="C51" s="87" t="inlineStr">
        <is>
          <t>Tree-covered areas</t>
        </is>
      </c>
      <c r="D51" s="3" t="inlineStr">
        <is>
          <t>Grasslands</t>
        </is>
      </c>
      <c r="E51" s="3" t="inlineStr">
        <is>
          <t>Croplands</t>
        </is>
      </c>
      <c r="F51" s="3" t="inlineStr">
        <is>
          <t>Wetlands</t>
        </is>
      </c>
      <c r="G51" s="3" t="inlineStr">
        <is>
          <t>Artificial areas</t>
        </is>
      </c>
      <c r="H51" s="3" t="inlineStr">
        <is>
          <t>Other lands</t>
        </is>
      </c>
      <c r="I51" s="7" t="inlineStr">
        <is>
          <t>Water bodies</t>
        </is>
      </c>
      <c r="J51" s="122" t="inlineStr">
        <is>
          <t>Total:</t>
        </is>
      </c>
    </row>
    <row r="52" ht="30" customHeight="1" s="131">
      <c r="A52" s="91" t="inlineStr">
        <is>
          <t>Land cover type in baseline year</t>
        </is>
      </c>
      <c r="B52" s="85" t="inlineStr">
        <is>
          <t>Tree-covered areas</t>
        </is>
      </c>
      <c r="C52" s="83" t="n">
        <v>2.155529737472534</v>
      </c>
      <c r="D52" s="83" t="n">
        <v>0</v>
      </c>
      <c r="E52" s="83" t="n">
        <v>0</v>
      </c>
      <c r="F52" s="83" t="n">
        <v>0</v>
      </c>
      <c r="G52" s="83" t="n">
        <v>0</v>
      </c>
      <c r="H52" s="83" t="n">
        <v>0</v>
      </c>
      <c r="I52" s="83" t="n">
        <v>0</v>
      </c>
      <c r="J52" s="71">
        <f>SUM(C52:I52)</f>
        <v/>
      </c>
    </row>
    <row r="53" ht="24.95" customHeight="1" s="131">
      <c r="A53" s="139" t="n"/>
      <c r="B53" s="2" t="inlineStr">
        <is>
          <t>Grasslands</t>
        </is>
      </c>
      <c r="C53" s="83" t="n">
        <v>0</v>
      </c>
      <c r="D53" s="83" t="n">
        <v>0.2009405940771103</v>
      </c>
      <c r="E53" s="83" t="n">
        <v>0</v>
      </c>
      <c r="F53" s="83" t="n">
        <v>0</v>
      </c>
      <c r="G53" s="83" t="n">
        <v>0</v>
      </c>
      <c r="H53" s="83" t="n">
        <v>0</v>
      </c>
      <c r="I53" s="83" t="n">
        <v>0</v>
      </c>
      <c r="J53" s="71">
        <f>SUM(C53:I53)</f>
        <v/>
      </c>
    </row>
    <row r="54" ht="24.95" customHeight="1" s="131">
      <c r="A54" s="139" t="n"/>
      <c r="B54" s="2" t="inlineStr">
        <is>
          <t>Croplands</t>
        </is>
      </c>
      <c r="C54" s="83" t="n">
        <v>0.07852903008460999</v>
      </c>
      <c r="D54" s="83" t="n">
        <v>0</v>
      </c>
      <c r="E54" s="83" t="n">
        <v>19.71369171142578</v>
      </c>
      <c r="F54" s="83" t="n">
        <v>0</v>
      </c>
      <c r="G54" s="83" t="n">
        <v>0.2000860571861267</v>
      </c>
      <c r="H54" s="83" t="n">
        <v>0</v>
      </c>
      <c r="I54" s="83" t="n">
        <v>0</v>
      </c>
      <c r="J54" s="71">
        <f>SUM(C54:I54)</f>
        <v/>
      </c>
    </row>
    <row r="55" ht="24.95" customHeight="1" s="131">
      <c r="A55" s="139" t="n"/>
      <c r="B55" s="2" t="inlineStr">
        <is>
          <t>Wetlands</t>
        </is>
      </c>
      <c r="C55" s="83" t="n">
        <v>0</v>
      </c>
      <c r="D55" s="83" t="n">
        <v>0</v>
      </c>
      <c r="E55" s="83" t="n">
        <v>0</v>
      </c>
      <c r="F55" s="83" t="n">
        <v>0</v>
      </c>
      <c r="G55" s="83" t="n">
        <v>0</v>
      </c>
      <c r="H55" s="83" t="n">
        <v>0</v>
      </c>
      <c r="I55" s="83" t="n">
        <v>0</v>
      </c>
      <c r="J55" s="71">
        <f>SUM(C55:I55)</f>
        <v/>
      </c>
    </row>
    <row r="56" ht="24.95" customHeight="1" s="131">
      <c r="A56" s="139" t="n"/>
      <c r="B56" s="2" t="inlineStr">
        <is>
          <t>Artificial areas</t>
        </is>
      </c>
      <c r="C56" s="83" t="n">
        <v>0</v>
      </c>
      <c r="D56" s="83" t="n">
        <v>0</v>
      </c>
      <c r="E56" s="83" t="n">
        <v>0</v>
      </c>
      <c r="F56" s="83" t="n">
        <v>0</v>
      </c>
      <c r="G56" s="83" t="n">
        <v>0.4006835520267487</v>
      </c>
      <c r="H56" s="83" t="n">
        <v>0</v>
      </c>
      <c r="I56" s="83" t="n">
        <v>0</v>
      </c>
      <c r="J56" s="71">
        <f>SUM(C56:I56)</f>
        <v/>
      </c>
    </row>
    <row r="57" ht="24.95" customHeight="1" s="131">
      <c r="A57" s="139" t="n"/>
      <c r="B57" s="2" t="inlineStr">
        <is>
          <t>Other lands</t>
        </is>
      </c>
      <c r="C57" s="83" t="n">
        <v>0</v>
      </c>
      <c r="D57" s="83" t="n">
        <v>0</v>
      </c>
      <c r="E57" s="83" t="n">
        <v>0</v>
      </c>
      <c r="F57" s="83" t="n">
        <v>0</v>
      </c>
      <c r="G57" s="83" t="n">
        <v>0</v>
      </c>
      <c r="H57" s="83" t="n">
        <v>0</v>
      </c>
      <c r="I57" s="83" t="n">
        <v>0</v>
      </c>
      <c r="J57" s="71">
        <f>SUM(C57:I57)</f>
        <v/>
      </c>
    </row>
    <row r="58" ht="24.95" customHeight="1" s="131">
      <c r="A58" s="139" t="n"/>
      <c r="B58" s="2" t="inlineStr">
        <is>
          <t>Water bodies</t>
        </is>
      </c>
      <c r="C58" s="83" t="n">
        <v>0</v>
      </c>
      <c r="D58" s="83" t="n">
        <v>0</v>
      </c>
      <c r="E58" s="83" t="n">
        <v>0</v>
      </c>
      <c r="F58" s="83" t="n">
        <v>0</v>
      </c>
      <c r="G58" s="83" t="n">
        <v>0</v>
      </c>
      <c r="H58" s="83" t="n">
        <v>0</v>
      </c>
      <c r="I58" s="83" t="n">
        <v>0.6486878991127014</v>
      </c>
      <c r="J58" s="71">
        <f>SUM(C58:I58)</f>
        <v/>
      </c>
    </row>
    <row r="59" ht="24.95" customHeight="1" s="131">
      <c r="A59" s="5" t="n"/>
      <c r="B59" s="6" t="inlineStr">
        <is>
          <t>Total:</t>
        </is>
      </c>
      <c r="C59" s="71">
        <f>SUM(C52:C58)</f>
        <v/>
      </c>
      <c r="D59" s="71">
        <f>SUM(D52:D58)</f>
        <v/>
      </c>
      <c r="E59" s="71">
        <f>SUM(E52:E58)</f>
        <v/>
      </c>
      <c r="F59" s="71">
        <f>SUM(F52:F58)</f>
        <v/>
      </c>
      <c r="G59" s="71">
        <f>SUM(G52:G58)</f>
        <v/>
      </c>
      <c r="H59" s="71">
        <f>SUM(H52:H58)</f>
        <v/>
      </c>
      <c r="I59" s="71">
        <f>SUM(I52:I58)</f>
        <v/>
      </c>
      <c r="J59" s="24">
        <f>SUM(J52:J58)</f>
        <v/>
      </c>
    </row>
    <row r="61" ht="20.1" customHeight="1" s="131">
      <c r="A61" s="104" t="inlineStr">
        <is>
          <t>Area of land with declining productivity by type of land cover transition (sq. km)</t>
        </is>
      </c>
    </row>
    <row r="62" ht="20.1" customHeight="1" s="131">
      <c r="B62" s="47" t="n"/>
      <c r="C62" s="98" t="inlineStr">
        <is>
          <t>Land cover type in target year</t>
        </is>
      </c>
      <c r="J62" s="122" t="n"/>
    </row>
    <row r="63" ht="30" customHeight="1" s="131">
      <c r="C63" s="87" t="inlineStr">
        <is>
          <t>Tree-covered areas</t>
        </is>
      </c>
      <c r="D63" s="3" t="inlineStr">
        <is>
          <t>Grasslands</t>
        </is>
      </c>
      <c r="E63" s="3" t="inlineStr">
        <is>
          <t>Croplands</t>
        </is>
      </c>
      <c r="F63" s="3" t="inlineStr">
        <is>
          <t>Wetlands</t>
        </is>
      </c>
      <c r="G63" s="3" t="inlineStr">
        <is>
          <t>Artificial areas</t>
        </is>
      </c>
      <c r="H63" s="3" t="inlineStr">
        <is>
          <t>Other lands</t>
        </is>
      </c>
      <c r="I63" s="7" t="inlineStr">
        <is>
          <t>Water bodies</t>
        </is>
      </c>
      <c r="J63" s="122" t="inlineStr">
        <is>
          <t>Total:</t>
        </is>
      </c>
    </row>
    <row r="64" ht="30" customHeight="1" s="131">
      <c r="A64" s="91" t="inlineStr">
        <is>
          <t>Land cover type in baseline year</t>
        </is>
      </c>
      <c r="B64" s="85" t="inlineStr">
        <is>
          <t>Tree-covered areas</t>
        </is>
      </c>
      <c r="C64" s="83" t="n">
        <v>2.290358543395996</v>
      </c>
      <c r="D64" s="83" t="n">
        <v>0</v>
      </c>
      <c r="E64" s="83" t="n">
        <v>0.2009502053260803</v>
      </c>
      <c r="F64" s="83" t="n">
        <v>0</v>
      </c>
      <c r="G64" s="83" t="n">
        <v>0.5627668499946594</v>
      </c>
      <c r="H64" s="83" t="n">
        <v>0</v>
      </c>
      <c r="I64" s="83" t="n">
        <v>0</v>
      </c>
      <c r="J64" s="71">
        <f>SUM(C64:I64)</f>
        <v/>
      </c>
    </row>
    <row r="65" ht="24.95" customHeight="1" s="131">
      <c r="A65" s="139" t="n"/>
      <c r="B65" s="2" t="inlineStr">
        <is>
          <t>Grasslands</t>
        </is>
      </c>
      <c r="C65" s="83" t="n">
        <v>0</v>
      </c>
      <c r="D65" s="83" t="n">
        <v>0.1205801591277122</v>
      </c>
      <c r="E65" s="83" t="n">
        <v>0</v>
      </c>
      <c r="F65" s="83" t="n">
        <v>0</v>
      </c>
      <c r="G65" s="83" t="n">
        <v>1.004914402961731</v>
      </c>
      <c r="H65" s="83" t="n">
        <v>0</v>
      </c>
      <c r="I65" s="83" t="n">
        <v>0</v>
      </c>
      <c r="J65" s="71">
        <f>SUM(C65:I65)</f>
        <v/>
      </c>
    </row>
    <row r="66" ht="24.95" customHeight="1" s="131">
      <c r="A66" s="139" t="n"/>
      <c r="B66" s="2" t="inlineStr">
        <is>
          <t>Croplands</t>
        </is>
      </c>
      <c r="C66" s="83" t="n">
        <v>0</v>
      </c>
      <c r="D66" s="83" t="n">
        <v>0</v>
      </c>
      <c r="E66" s="83" t="n">
        <v>13.02728939056396</v>
      </c>
      <c r="F66" s="83" t="n">
        <v>0</v>
      </c>
      <c r="G66" s="83" t="n">
        <v>1.444891929626465</v>
      </c>
      <c r="H66" s="83" t="n">
        <v>0</v>
      </c>
      <c r="I66" s="83" t="n">
        <v>0</v>
      </c>
      <c r="J66" s="71">
        <f>SUM(C66:I66)</f>
        <v/>
      </c>
    </row>
    <row r="67" ht="24.95" customHeight="1" s="131">
      <c r="A67" s="139" t="n"/>
      <c r="B67" s="2" t="inlineStr">
        <is>
          <t>Wetlands</t>
        </is>
      </c>
      <c r="C67" s="83" t="n">
        <v>0</v>
      </c>
      <c r="D67" s="83" t="n">
        <v>0</v>
      </c>
      <c r="E67" s="83" t="n">
        <v>0</v>
      </c>
      <c r="F67" s="83" t="n">
        <v>0</v>
      </c>
      <c r="G67" s="83" t="n">
        <v>0</v>
      </c>
      <c r="H67" s="83" t="n">
        <v>0</v>
      </c>
      <c r="I67" s="83" t="n">
        <v>0</v>
      </c>
      <c r="J67" s="71">
        <f>SUM(C67:I67)</f>
        <v/>
      </c>
    </row>
    <row r="68" ht="24.95" customHeight="1" s="131">
      <c r="A68" s="139" t="n"/>
      <c r="B68" s="2" t="inlineStr">
        <is>
          <t>Artificial areas</t>
        </is>
      </c>
      <c r="C68" s="83" t="n">
        <v>0</v>
      </c>
      <c r="D68" s="83" t="n">
        <v>0</v>
      </c>
      <c r="E68" s="83" t="n">
        <v>0</v>
      </c>
      <c r="F68" s="83" t="n">
        <v>0</v>
      </c>
      <c r="G68" s="83" t="n">
        <v>3.491435050964355</v>
      </c>
      <c r="H68" s="83" t="n">
        <v>0</v>
      </c>
      <c r="I68" s="83" t="n">
        <v>0</v>
      </c>
      <c r="J68" s="71">
        <f>SUM(C68:I68)</f>
        <v/>
      </c>
    </row>
    <row r="69" ht="24.95" customHeight="1" s="131">
      <c r="A69" s="139" t="n"/>
      <c r="B69" s="2" t="inlineStr">
        <is>
          <t>Other lands</t>
        </is>
      </c>
      <c r="C69" s="83" t="n">
        <v>0</v>
      </c>
      <c r="D69" s="83" t="n">
        <v>0</v>
      </c>
      <c r="E69" s="83" t="n">
        <v>0</v>
      </c>
      <c r="F69" s="83" t="n">
        <v>0</v>
      </c>
      <c r="G69" s="83" t="n">
        <v>0</v>
      </c>
      <c r="H69" s="83" t="n">
        <v>0</v>
      </c>
      <c r="I69" s="83" t="n">
        <v>0</v>
      </c>
      <c r="J69" s="71">
        <f>SUM(C69:I69)</f>
        <v/>
      </c>
    </row>
    <row r="70" ht="24.95" customHeight="1" s="131">
      <c r="A70" s="139" t="n"/>
      <c r="B70" s="2" t="inlineStr">
        <is>
          <t>Water bodies</t>
        </is>
      </c>
      <c r="C70" s="83" t="n">
        <v>0</v>
      </c>
      <c r="D70" s="83" t="n">
        <v>0</v>
      </c>
      <c r="E70" s="83" t="n">
        <v>0</v>
      </c>
      <c r="F70" s="83" t="n">
        <v>0</v>
      </c>
      <c r="G70" s="83" t="n">
        <v>0</v>
      </c>
      <c r="H70" s="83" t="n">
        <v>0</v>
      </c>
      <c r="I70" s="83" t="n">
        <v>0</v>
      </c>
      <c r="J70" s="71">
        <f>SUM(C70:I70)</f>
        <v/>
      </c>
    </row>
    <row r="71" ht="24.95" customHeight="1" s="131">
      <c r="A71" s="5" t="n"/>
      <c r="B71" s="6" t="inlineStr">
        <is>
          <t>Total:</t>
        </is>
      </c>
      <c r="C71" s="71">
        <f>SUM(C64:C70)</f>
        <v/>
      </c>
      <c r="D71" s="71">
        <f>SUM(D64:D70)</f>
        <v/>
      </c>
      <c r="E71" s="71">
        <f>SUM(E64:E70)</f>
        <v/>
      </c>
      <c r="F71" s="71">
        <f>SUM(F64:F70)</f>
        <v/>
      </c>
      <c r="G71" s="71">
        <f>SUM(G64:G70)</f>
        <v/>
      </c>
      <c r="H71" s="71">
        <f>SUM(H64:H70)</f>
        <v/>
      </c>
      <c r="I71" s="71">
        <f>SUM(I64:I70)</f>
        <v/>
      </c>
      <c r="J71" s="24">
        <f>SUM(J64:J70)</f>
        <v/>
      </c>
    </row>
    <row r="72" s="131">
      <c r="C72" s="99" t="n"/>
      <c r="D72" s="99" t="n"/>
      <c r="E72" s="99" t="n"/>
      <c r="F72" s="99" t="n"/>
      <c r="G72" s="99" t="n"/>
      <c r="H72" s="99" t="n"/>
      <c r="I72" s="99" t="n"/>
      <c r="J72" s="122" t="n"/>
    </row>
    <row r="73" ht="20.1" customHeight="1" s="131">
      <c r="A73" s="108" t="inlineStr">
        <is>
          <t>Area of land with no data for productivity by type of land cover transition (sq. km)</t>
        </is>
      </c>
    </row>
    <row r="74" ht="20.1" customHeight="1" s="131">
      <c r="B74" s="47" t="n"/>
      <c r="C74" s="98" t="inlineStr">
        <is>
          <t>Land cover type in target year</t>
        </is>
      </c>
      <c r="J74" s="122" t="n"/>
    </row>
    <row r="75" ht="30" customHeight="1" s="131">
      <c r="C75" s="87" t="inlineStr">
        <is>
          <t>Tree-covered areas</t>
        </is>
      </c>
      <c r="D75" s="3" t="inlineStr">
        <is>
          <t>Grasslands</t>
        </is>
      </c>
      <c r="E75" s="3" t="inlineStr">
        <is>
          <t>Croplands</t>
        </is>
      </c>
      <c r="F75" s="3" t="inlineStr">
        <is>
          <t>Wetlands</t>
        </is>
      </c>
      <c r="G75" s="3" t="inlineStr">
        <is>
          <t>Artificial areas</t>
        </is>
      </c>
      <c r="H75" s="3" t="inlineStr">
        <is>
          <t>Other lands</t>
        </is>
      </c>
      <c r="I75" s="7" t="inlineStr">
        <is>
          <t>Water bodies</t>
        </is>
      </c>
      <c r="J75" s="122" t="inlineStr">
        <is>
          <t>Total:</t>
        </is>
      </c>
    </row>
    <row r="76" ht="30" customHeight="1" s="131">
      <c r="A76" s="91" t="inlineStr">
        <is>
          <t>Land cover type in baseline year</t>
        </is>
      </c>
      <c r="B76" s="85" t="inlineStr">
        <is>
          <t>Tree-covered areas</t>
        </is>
      </c>
      <c r="C76" s="83" t="n">
        <v>0</v>
      </c>
      <c r="D76" s="83" t="n">
        <v>0</v>
      </c>
      <c r="E76" s="83" t="n">
        <v>0</v>
      </c>
      <c r="F76" s="83" t="n">
        <v>0</v>
      </c>
      <c r="G76" s="83" t="n">
        <v>0</v>
      </c>
      <c r="H76" s="83" t="n">
        <v>0</v>
      </c>
      <c r="I76" s="83" t="n">
        <v>0</v>
      </c>
      <c r="J76" s="71">
        <f>SUM(C76:I76)</f>
        <v/>
      </c>
    </row>
    <row r="77" ht="24.95" customHeight="1" s="131">
      <c r="A77" s="139" t="n"/>
      <c r="B77" s="2" t="inlineStr">
        <is>
          <t>Grasslands</t>
        </is>
      </c>
      <c r="C77" s="83" t="n">
        <v>0</v>
      </c>
      <c r="D77" s="83" t="n">
        <v>0</v>
      </c>
      <c r="E77" s="83" t="n">
        <v>0</v>
      </c>
      <c r="F77" s="83" t="n">
        <v>0</v>
      </c>
      <c r="G77" s="83" t="n">
        <v>0</v>
      </c>
      <c r="H77" s="83" t="n">
        <v>0</v>
      </c>
      <c r="I77" s="83" t="n">
        <v>0</v>
      </c>
      <c r="J77" s="71">
        <f>SUM(C77:I77)</f>
        <v/>
      </c>
    </row>
    <row r="78" ht="24.95" customHeight="1" s="131">
      <c r="A78" s="139" t="n"/>
      <c r="B78" s="2" t="inlineStr">
        <is>
          <t>Croplands</t>
        </is>
      </c>
      <c r="C78" s="83" t="n">
        <v>0</v>
      </c>
      <c r="D78" s="83" t="n">
        <v>0</v>
      </c>
      <c r="E78" s="83" t="n">
        <v>0</v>
      </c>
      <c r="F78" s="83" t="n">
        <v>0</v>
      </c>
      <c r="G78" s="83" t="n">
        <v>0</v>
      </c>
      <c r="H78" s="83" t="n">
        <v>0</v>
      </c>
      <c r="I78" s="83" t="n">
        <v>0</v>
      </c>
      <c r="J78" s="71">
        <f>SUM(C78:I78)</f>
        <v/>
      </c>
    </row>
    <row r="79" ht="24.95" customHeight="1" s="131">
      <c r="A79" s="139" t="n"/>
      <c r="B79" s="2" t="inlineStr">
        <is>
          <t>Wetlands</t>
        </is>
      </c>
      <c r="C79" s="83" t="n">
        <v>0</v>
      </c>
      <c r="D79" s="83" t="n">
        <v>0</v>
      </c>
      <c r="E79" s="83" t="n">
        <v>0</v>
      </c>
      <c r="F79" s="83" t="n">
        <v>0</v>
      </c>
      <c r="G79" s="83" t="n">
        <v>0</v>
      </c>
      <c r="H79" s="83" t="n">
        <v>0</v>
      </c>
      <c r="I79" s="83" t="n">
        <v>0</v>
      </c>
      <c r="J79" s="71">
        <f>SUM(C79:I79)</f>
        <v/>
      </c>
    </row>
    <row r="80" ht="24.95" customHeight="1" s="131">
      <c r="A80" s="139" t="n"/>
      <c r="B80" s="2" t="inlineStr">
        <is>
          <t>Artificial areas</t>
        </is>
      </c>
      <c r="C80" s="83" t="n">
        <v>0</v>
      </c>
      <c r="D80" s="83" t="n">
        <v>0</v>
      </c>
      <c r="E80" s="83" t="n">
        <v>0</v>
      </c>
      <c r="F80" s="83" t="n">
        <v>0</v>
      </c>
      <c r="G80" s="83" t="n">
        <v>0</v>
      </c>
      <c r="H80" s="83" t="n">
        <v>0</v>
      </c>
      <c r="I80" s="83" t="n">
        <v>0</v>
      </c>
      <c r="J80" s="71">
        <f>SUM(C80:I80)</f>
        <v/>
      </c>
    </row>
    <row r="81" ht="24.95" customHeight="1" s="131">
      <c r="A81" s="139" t="n"/>
      <c r="B81" s="2" t="inlineStr">
        <is>
          <t>Other lands</t>
        </is>
      </c>
      <c r="C81" s="83" t="n">
        <v>0</v>
      </c>
      <c r="D81" s="83" t="n">
        <v>0</v>
      </c>
      <c r="E81" s="83" t="n">
        <v>0</v>
      </c>
      <c r="F81" s="83" t="n">
        <v>0</v>
      </c>
      <c r="G81" s="83" t="n">
        <v>0</v>
      </c>
      <c r="H81" s="83" t="n">
        <v>0</v>
      </c>
      <c r="I81" s="83" t="n">
        <v>0</v>
      </c>
      <c r="J81" s="71">
        <f>SUM(C81:I81)</f>
        <v/>
      </c>
    </row>
    <row r="82" ht="24.95" customHeight="1" s="131">
      <c r="A82" s="139" t="n"/>
      <c r="B82" s="2" t="inlineStr">
        <is>
          <t>Water bodies</t>
        </is>
      </c>
      <c r="C82" s="83" t="n">
        <v>0</v>
      </c>
      <c r="D82" s="83" t="n">
        <v>0</v>
      </c>
      <c r="E82" s="83" t="n">
        <v>0</v>
      </c>
      <c r="F82" s="83" t="n">
        <v>0</v>
      </c>
      <c r="G82" s="83" t="n">
        <v>0</v>
      </c>
      <c r="H82" s="83" t="n">
        <v>0</v>
      </c>
      <c r="I82" s="83" t="n">
        <v>0</v>
      </c>
      <c r="J82" s="71">
        <f>SUM(C82:I82)</f>
        <v/>
      </c>
    </row>
    <row r="83" ht="24.95" customHeight="1" s="131">
      <c r="A83" s="5" t="n"/>
      <c r="B83" s="6" t="inlineStr">
        <is>
          <t>Total:</t>
        </is>
      </c>
      <c r="C83" s="71">
        <f>SUM(C76:C82)</f>
        <v/>
      </c>
      <c r="D83" s="71">
        <f>SUM(D76:D82)</f>
        <v/>
      </c>
      <c r="E83" s="71">
        <f>SUM(E76:E82)</f>
        <v/>
      </c>
      <c r="F83" s="71">
        <f>SUM(F76:F82)</f>
        <v/>
      </c>
      <c r="G83" s="71">
        <f>SUM(G76:G82)</f>
        <v/>
      </c>
      <c r="H83" s="71">
        <f>SUM(H76:H82)</f>
        <v/>
      </c>
      <c r="I83" s="71">
        <f>SUM(I76:I82)</f>
        <v/>
      </c>
      <c r="J83" s="24">
        <f>SUM(J76:J82)</f>
        <v/>
      </c>
    </row>
    <row r="84" s="131">
      <c r="C84" s="99" t="n"/>
      <c r="D84" s="99" t="n"/>
      <c r="E84" s="99" t="n"/>
      <c r="F84" s="99" t="n"/>
      <c r="G84" s="99" t="n"/>
      <c r="H84" s="99" t="n"/>
      <c r="I84" s="99" t="n"/>
      <c r="J84" s="122" t="n"/>
    </row>
    <row r="85" ht="30" customFormat="1" customHeight="1" s="93">
      <c r="A85" s="90" t="inlineStr">
        <is>
          <t>The boundaries, names, and designations used in this report do not imply official endorsement or acceptance by Conservation International Foundation, or its partner organizations and contributors.  This report is available under the terms of Creative Commons Attribution 4.0 International License (CC BY 4.0).</t>
        </is>
      </c>
    </row>
    <row r="87">
      <c r="A87" s="65" t="inlineStr">
        <is>
          <t>For more information on Trends.Earth, see http://trends.earth, or contact the team at trends.earth@conservation.org.</t>
        </is>
      </c>
    </row>
  </sheetData>
  <mergeCells count="21">
    <mergeCell ref="A13:J13"/>
    <mergeCell ref="A3:J3"/>
    <mergeCell ref="A11:J11"/>
    <mergeCell ref="C26:I26"/>
    <mergeCell ref="C14:I14"/>
    <mergeCell ref="A16:A22"/>
    <mergeCell ref="A25:J25"/>
    <mergeCell ref="A52:A58"/>
    <mergeCell ref="A85:J85"/>
    <mergeCell ref="A28:A34"/>
    <mergeCell ref="A37:J37"/>
    <mergeCell ref="C38:I38"/>
    <mergeCell ref="A40:A46"/>
    <mergeCell ref="A49:J49"/>
    <mergeCell ref="C50:I50"/>
    <mergeCell ref="A61:J61"/>
    <mergeCell ref="C62:I62"/>
    <mergeCell ref="A64:A70"/>
    <mergeCell ref="A73:J73"/>
    <mergeCell ref="C74:I74"/>
    <mergeCell ref="A76:A82"/>
  </mergeCells>
  <pageMargins left="0.7" right="0.7" top="0.75" bottom="0.75" header="0.3" footer="0.3"/>
  <pageSetup orientation="portrait"/>
</worksheet>
</file>

<file path=xl/worksheets/sheet3.xml><?xml version="1.0" encoding="utf-8"?>
<worksheet xmlns="http://schemas.openxmlformats.org/spreadsheetml/2006/main">
  <sheetPr>
    <outlinePr summaryBelow="1" summaryRight="1"/>
    <pageSetUpPr/>
  </sheetPr>
  <dimension ref="A1:J38"/>
  <sheetViews>
    <sheetView zoomScaleNormal="100" workbookViewId="0">
      <selection activeCell="A1" sqref="A1"/>
    </sheetView>
  </sheetViews>
  <sheetFormatPr baseColWidth="8" defaultColWidth="9.140625" defaultRowHeight="15"/>
  <cols>
    <col width="9.140625" customWidth="1" style="131" min="1" max="1"/>
    <col width="14.5703125" customWidth="1" style="131" min="2" max="2"/>
    <col width="15.5703125" customWidth="1" style="131" min="3" max="10"/>
    <col width="9.140625" customWidth="1" style="131" min="11" max="16384"/>
  </cols>
  <sheetData>
    <row r="1" ht="30" customHeight="1" s="131">
      <c r="A1" s="10" t="inlineStr">
        <is>
          <t>Trends.Earth soil organic carbon summary table</t>
        </is>
      </c>
    </row>
    <row r="2" ht="18.6" customHeight="1" s="131">
      <c r="A2" s="4" t="n"/>
    </row>
    <row r="3" ht="20.1" customHeight="1" s="131">
      <c r="A3" s="89" t="inlineStr">
        <is>
          <t>Summary of change in soil organic carbon</t>
        </is>
      </c>
    </row>
    <row r="4" ht="30.75" customHeight="1" s="131">
      <c r="A4" s="4" t="n"/>
      <c r="F4" s="55" t="inlineStr">
        <is>
          <t>Area (sq km)</t>
        </is>
      </c>
      <c r="G4" s="55" t="inlineStr">
        <is>
          <t>Percent of total land area</t>
        </is>
      </c>
    </row>
    <row r="5" ht="18.75" customHeight="1" s="131">
      <c r="A5" s="4" t="n"/>
      <c r="C5" s="99" t="n"/>
      <c r="D5" s="99" t="n"/>
      <c r="E5" s="28" t="inlineStr">
        <is>
          <t>Total land area:</t>
        </is>
      </c>
      <c r="F5" s="53">
        <f>SUM(F6:F9)</f>
        <v/>
      </c>
      <c r="G5" s="59">
        <f>SUM(G6:G9)</f>
        <v/>
      </c>
      <c r="H5" s="99" t="n"/>
      <c r="I5" s="99" t="n"/>
      <c r="J5" s="122" t="n"/>
    </row>
    <row r="6" ht="18.75" customHeight="1" s="131">
      <c r="A6" s="4" t="n"/>
      <c r="C6" s="99" t="n"/>
      <c r="D6" s="99" t="n"/>
      <c r="E6" s="28" t="inlineStr">
        <is>
          <t>Land area with improved soil organic carbon:</t>
        </is>
      </c>
      <c r="F6" s="75" t="n">
        <v>50.02949459374999</v>
      </c>
      <c r="G6" s="76">
        <f>F6/$F$5</f>
        <v/>
      </c>
      <c r="H6" s="99" t="n"/>
      <c r="I6" s="99" t="n"/>
      <c r="J6" s="122" t="n"/>
    </row>
    <row r="7" ht="18.75" customHeight="1" s="131">
      <c r="A7" s="4" t="n"/>
      <c r="C7" s="99" t="n"/>
      <c r="D7" s="99" t="n"/>
      <c r="E7" s="28" t="inlineStr">
        <is>
          <t>Land area with stable soil organic carbon:</t>
        </is>
      </c>
      <c r="F7" s="54" t="n">
        <v>43440.960768</v>
      </c>
      <c r="G7" s="29">
        <f>F7/$F$5</f>
        <v/>
      </c>
      <c r="H7" s="99" t="n"/>
      <c r="I7" s="99" t="n"/>
      <c r="J7" s="122" t="n"/>
    </row>
    <row r="8" ht="18.75" customHeight="1" s="131">
      <c r="A8" s="4" t="n"/>
      <c r="C8" s="99" t="n"/>
      <c r="D8" s="99" t="n"/>
      <c r="E8" s="28" t="inlineStr">
        <is>
          <t>Land area with degraded soil organic carbon:</t>
        </is>
      </c>
      <c r="F8" s="79" t="n">
        <v>385.5369634375</v>
      </c>
      <c r="G8" s="80">
        <f>F8/$F$5</f>
        <v/>
      </c>
      <c r="H8" s="99" t="n"/>
      <c r="I8" s="99" t="n"/>
      <c r="J8" s="122" t="n"/>
    </row>
    <row r="9" ht="18.75" customHeight="1" s="131">
      <c r="A9" s="4" t="n"/>
      <c r="C9" s="99" t="n"/>
      <c r="D9" s="99" t="n"/>
      <c r="E9" s="28" t="inlineStr">
        <is>
          <t>Land area with no data for soil organic carbon:</t>
        </is>
      </c>
      <c r="F9" s="77" t="n">
        <v>0</v>
      </c>
      <c r="G9" s="78">
        <f>F9/$F$5</f>
        <v/>
      </c>
      <c r="H9" s="99" t="n"/>
      <c r="I9" s="99" t="n"/>
      <c r="J9" s="122" t="n"/>
    </row>
    <row r="10" ht="18.6" customHeight="1" s="131">
      <c r="A10" s="4" t="n"/>
    </row>
    <row r="11" ht="18.6" customHeight="1" s="131">
      <c r="A11" s="4" t="n"/>
      <c r="F11" s="27" t="inlineStr">
        <is>
          <t>Percent change in soil organic carbon storage from baseline to target:</t>
        </is>
      </c>
      <c r="G11" s="31">
        <f>I22/G22</f>
        <v/>
      </c>
    </row>
    <row r="12" ht="18.6" customHeight="1" s="131">
      <c r="A12" s="4" t="n"/>
    </row>
    <row r="13" ht="18.6" customHeight="1" s="131">
      <c r="A13" s="117" t="inlineStr">
        <is>
          <t>Soil organic carbon change from baseline to target</t>
        </is>
      </c>
    </row>
    <row r="14" ht="18.6" customHeight="1" s="131">
      <c r="A14" s="4" t="n"/>
    </row>
    <row r="15" ht="45" customHeight="1" s="131">
      <c r="C15" s="17" t="inlineStr">
        <is>
          <t>Baseline soil organic carbon (tonnes / ha)</t>
        </is>
      </c>
      <c r="D15" s="17" t="inlineStr">
        <is>
          <t>Target soil organic carbon (tonnes / ha)</t>
        </is>
      </c>
      <c r="E15" s="17" t="inlineStr">
        <is>
          <t>Baseline area (sq. km)</t>
        </is>
      </c>
      <c r="F15" s="17" t="inlineStr">
        <is>
          <t>Target area (sq. km)</t>
        </is>
      </c>
      <c r="G15" s="17" t="inlineStr">
        <is>
          <t>Baseline soil organic carbon (tonnes)</t>
        </is>
      </c>
      <c r="H15" s="17" t="inlineStr">
        <is>
          <t>Target soil organic carbon (tonnes)</t>
        </is>
      </c>
      <c r="I15" s="18" t="inlineStr">
        <is>
          <t>Change in soil organic carbon (tonnes)</t>
        </is>
      </c>
      <c r="J15" s="18" t="inlineStr">
        <is>
          <t>Change in soil organic carbon (percent)</t>
        </is>
      </c>
    </row>
    <row r="16" ht="30" customHeight="1" s="131">
      <c r="A16" s="119" t="n"/>
      <c r="B16" s="85" t="inlineStr">
        <is>
          <t>Tree-covered areas</t>
        </is>
      </c>
      <c r="C16" s="26" t="n">
        <v>126.2121056608532</v>
      </c>
      <c r="D16" s="26" t="n">
        <v>125.8070699885657</v>
      </c>
      <c r="E16" s="26" t="n">
        <v>9140.103699922562</v>
      </c>
      <c r="F16" s="26" t="n">
        <v>9126.579540252686</v>
      </c>
      <c r="G16" s="26">
        <f>C16*E16*100</f>
        <v/>
      </c>
      <c r="H16" s="26">
        <f>D16*F16*100</f>
        <v/>
      </c>
      <c r="I16" s="83">
        <f>H16-G16</f>
        <v/>
      </c>
      <c r="J16" s="30">
        <f>I16/G16</f>
        <v/>
      </c>
    </row>
    <row r="17" ht="24.95" customHeight="1" s="131">
      <c r="A17" s="139" t="n"/>
      <c r="B17" s="2" t="inlineStr">
        <is>
          <t>Grasslands</t>
        </is>
      </c>
      <c r="C17" s="26" t="n">
        <v>113.0066233228325</v>
      </c>
      <c r="D17" s="26" t="n">
        <v>111.2498509238271</v>
      </c>
      <c r="E17" s="26" t="n">
        <v>2907.313424680382</v>
      </c>
      <c r="F17" s="26" t="n">
        <v>2867.229274988174</v>
      </c>
      <c r="G17" s="26">
        <f>C17*E17*100</f>
        <v/>
      </c>
      <c r="H17" s="26">
        <f>D17*F17*100</f>
        <v/>
      </c>
      <c r="I17" s="83">
        <f>H17-G17</f>
        <v/>
      </c>
      <c r="J17" s="30">
        <f>I17/G17</f>
        <v/>
      </c>
    </row>
    <row r="18" ht="24.95" customHeight="1" s="131">
      <c r="A18" s="139" t="n"/>
      <c r="B18" s="2" t="inlineStr">
        <is>
          <t>Croplands</t>
        </is>
      </c>
      <c r="C18" s="26" t="n">
        <v>97.81049079354726</v>
      </c>
      <c r="D18" s="26" t="n">
        <v>95.47022508112792</v>
      </c>
      <c r="E18" s="26" t="n">
        <v>7546.224739313126</v>
      </c>
      <c r="F18" s="26" t="n">
        <v>7250.654195401818</v>
      </c>
      <c r="G18" s="26">
        <f>C18*E18*100</f>
        <v/>
      </c>
      <c r="H18" s="26">
        <f>D18*F18*100</f>
        <v/>
      </c>
      <c r="I18" s="83">
        <f>H18-G18</f>
        <v/>
      </c>
      <c r="J18" s="30">
        <f>I18/G18</f>
        <v/>
      </c>
    </row>
    <row r="19" ht="24.95" customHeight="1" s="131">
      <c r="A19" s="139" t="n"/>
      <c r="B19" s="2" t="inlineStr">
        <is>
          <t>Wetlands</t>
        </is>
      </c>
      <c r="C19" s="26" t="n">
        <v>102.7875721154173</v>
      </c>
      <c r="D19" s="26" t="n">
        <v>102.7875721154173</v>
      </c>
      <c r="E19" s="26" t="n">
        <v>8.417385101318359</v>
      </c>
      <c r="F19" s="26" t="n">
        <v>9.705250978469849</v>
      </c>
      <c r="G19" s="26">
        <f>C19*E19*100</f>
        <v/>
      </c>
      <c r="H19" s="26">
        <f>D19*F19*100</f>
        <v/>
      </c>
      <c r="I19" s="83">
        <f>H19-G19</f>
        <v/>
      </c>
      <c r="J19" s="30">
        <f>I19/G19</f>
        <v/>
      </c>
    </row>
    <row r="20" ht="24.95" customHeight="1" s="131">
      <c r="A20" s="139" t="n"/>
      <c r="B20" s="2" t="inlineStr">
        <is>
          <t>Artificial areas</t>
        </is>
      </c>
      <c r="C20" s="26" t="n">
        <v>94.67109070096329</v>
      </c>
      <c r="D20" s="26" t="n">
        <v>94.67109070096329</v>
      </c>
      <c r="E20" s="26" t="n">
        <v>1340.67041015625</v>
      </c>
      <c r="F20" s="26" t="n">
        <v>1688.56139755249</v>
      </c>
      <c r="G20" s="26">
        <f>C20*E20*100</f>
        <v/>
      </c>
      <c r="H20" s="26">
        <f>D20*F20*100</f>
        <v/>
      </c>
      <c r="I20" s="83">
        <f>H20-G20</f>
        <v/>
      </c>
      <c r="J20" s="30">
        <f>I20/G20</f>
        <v/>
      </c>
    </row>
    <row r="21" ht="24.95" customHeight="1" s="131">
      <c r="A21" s="139" t="n"/>
      <c r="B21" s="2" t="inlineStr">
        <is>
          <t>Other lands</t>
        </is>
      </c>
      <c r="C21" s="26" t="n">
        <v>0</v>
      </c>
      <c r="D21" s="26" t="n">
        <v>0</v>
      </c>
      <c r="E21" s="26" t="n">
        <v>0</v>
      </c>
      <c r="F21" s="26" t="n">
        <v>0</v>
      </c>
      <c r="G21" s="26">
        <f>C21*E21*100</f>
        <v/>
      </c>
      <c r="H21" s="26">
        <f>D21*F21*100</f>
        <v/>
      </c>
      <c r="I21" s="83">
        <f>H21-G21</f>
        <v/>
      </c>
      <c r="J21" s="30">
        <f>I21/G21</f>
        <v/>
      </c>
    </row>
    <row r="22" ht="24.95" customHeight="1" s="131">
      <c r="A22" s="9" t="n"/>
      <c r="C22" s="71" t="n"/>
      <c r="D22" s="6" t="inlineStr">
        <is>
          <t>Total:</t>
        </is>
      </c>
      <c r="E22" s="71">
        <f>SUM(E16:E21)</f>
        <v/>
      </c>
      <c r="F22" s="71">
        <f>SUM(F16:F21)</f>
        <v/>
      </c>
      <c r="G22" s="71">
        <f>SUM(G16:G21)</f>
        <v/>
      </c>
      <c r="H22" s="71">
        <f>SUM(H16:H21)</f>
        <v/>
      </c>
      <c r="I22" s="71">
        <f>SUM(I16:I21)</f>
        <v/>
      </c>
    </row>
    <row r="24" ht="20.1" customHeight="1" s="131">
      <c r="A24" s="120" t="inlineStr">
        <is>
          <t>Soil organic carbon change from baseline to target by type of land cover transition (as percentage of initial stock)*</t>
        </is>
      </c>
    </row>
    <row r="25" ht="20.1" customHeight="1" s="131">
      <c r="B25" s="47" t="n"/>
      <c r="C25" s="121" t="inlineStr">
        <is>
          <t>Land cover type in target year</t>
        </is>
      </c>
      <c r="D25" s="140" t="n"/>
      <c r="E25" s="140" t="n"/>
      <c r="F25" s="140" t="n"/>
      <c r="G25" s="140" t="n"/>
      <c r="H25" s="140" t="n"/>
      <c r="I25" s="140" t="n"/>
      <c r="J25" s="140" t="n"/>
    </row>
    <row r="26" ht="30" customHeight="1" s="131">
      <c r="C26" s="38" t="inlineStr">
        <is>
          <t>Tree-covered areas</t>
        </is>
      </c>
      <c r="D26" s="16" t="inlineStr">
        <is>
          <t>Grasslands</t>
        </is>
      </c>
      <c r="E26" s="16" t="inlineStr">
        <is>
          <t>Croplands</t>
        </is>
      </c>
      <c r="F26" s="16" t="inlineStr">
        <is>
          <t>Wetlands</t>
        </is>
      </c>
      <c r="G26" s="16" t="inlineStr">
        <is>
          <t>Artificial areas</t>
        </is>
      </c>
      <c r="H26" s="16" t="inlineStr">
        <is>
          <t>Other lands</t>
        </is>
      </c>
    </row>
    <row r="27" ht="30" customHeight="1" s="131">
      <c r="A27" s="91" t="inlineStr">
        <is>
          <t>Land cover type in baseline year</t>
        </is>
      </c>
      <c r="B27" s="85" t="inlineStr">
        <is>
          <t>Tree-covered areas</t>
        </is>
      </c>
      <c r="C27" s="60" t="n">
        <v>-3.730287016729e-06</v>
      </c>
      <c r="D27" s="60" t="n">
        <v>-4.734476044483198e-05</v>
      </c>
      <c r="E27" s="60" t="n">
        <v>-0.1144143180949848</v>
      </c>
      <c r="F27" s="60" t="n">
        <v>0</v>
      </c>
      <c r="G27" s="60" t="n">
        <v>-0.7701992033061569</v>
      </c>
      <c r="H27" s="60" t="inlineStr"/>
    </row>
    <row r="28" ht="27.95" customHeight="1" s="131">
      <c r="A28" s="139" t="n"/>
      <c r="B28" s="2" t="inlineStr">
        <is>
          <t>Grasslands</t>
        </is>
      </c>
      <c r="C28" s="60" t="n">
        <v>0</v>
      </c>
      <c r="D28" s="60" t="n">
        <v>0</v>
      </c>
      <c r="E28" s="60" t="n">
        <v>-0.01999992405602217</v>
      </c>
      <c r="F28" s="60" t="inlineStr"/>
      <c r="G28" s="60" t="n">
        <v>-0.7905345015626201</v>
      </c>
      <c r="H28" s="60" t="inlineStr"/>
    </row>
    <row r="29" ht="27.95" customHeight="1" s="131">
      <c r="A29" s="139" t="n"/>
      <c r="B29" s="2" t="inlineStr">
        <is>
          <t>Croplands</t>
        </is>
      </c>
      <c r="C29" s="60" t="n">
        <v>0.1389711384385874</v>
      </c>
      <c r="D29" s="60" t="n">
        <v>0.0987923140775195</v>
      </c>
      <c r="E29" s="60" t="n">
        <v>1.138139522020097e-07</v>
      </c>
      <c r="F29" s="60" t="inlineStr"/>
      <c r="G29" s="60" t="n">
        <v>-0.805436630317465</v>
      </c>
      <c r="H29" s="60" t="inlineStr"/>
    </row>
    <row r="30" ht="27.95" customHeight="1" s="131">
      <c r="A30" s="139" t="n"/>
      <c r="B30" s="2" t="inlineStr">
        <is>
          <t>Wetlands</t>
        </is>
      </c>
      <c r="C30" s="60" t="inlineStr"/>
      <c r="D30" s="60" t="inlineStr"/>
      <c r="E30" s="60" t="inlineStr"/>
      <c r="F30" s="60" t="n">
        <v>0</v>
      </c>
      <c r="G30" s="60" t="inlineStr"/>
      <c r="H30" s="60" t="inlineStr"/>
    </row>
    <row r="31" ht="27.95" customHeight="1" s="131">
      <c r="A31" s="139" t="n"/>
      <c r="B31" s="2" t="inlineStr">
        <is>
          <t>Artificial areas</t>
        </is>
      </c>
      <c r="C31" s="60" t="inlineStr"/>
      <c r="D31" s="60" t="inlineStr"/>
      <c r="E31" s="60" t="inlineStr"/>
      <c r="F31" s="60" t="inlineStr"/>
      <c r="G31" s="60" t="n">
        <v>0</v>
      </c>
      <c r="H31" s="60" t="inlineStr"/>
    </row>
    <row r="32" ht="27.95" customHeight="1" s="131">
      <c r="A32" s="139" t="n"/>
      <c r="B32" s="2" t="inlineStr">
        <is>
          <t>Other lands</t>
        </is>
      </c>
      <c r="C32" s="60" t="inlineStr"/>
      <c r="D32" s="60" t="inlineStr"/>
      <c r="E32" s="60" t="inlineStr"/>
      <c r="F32" s="60" t="inlineStr"/>
      <c r="G32" s="60" t="inlineStr"/>
      <c r="H32" s="60" t="inlineStr"/>
    </row>
    <row r="33" ht="24.95" customFormat="1" customHeight="1" s="116">
      <c r="A33" s="8" t="n"/>
      <c r="B33" s="6" t="n"/>
      <c r="C33" s="61" t="n"/>
      <c r="D33" s="61" t="n"/>
      <c r="E33" s="61" t="n"/>
      <c r="F33" s="61" t="n"/>
      <c r="G33" s="61" t="n"/>
      <c r="H33" s="61" t="n"/>
      <c r="I33" s="122" t="n"/>
      <c r="J33" s="122" t="n"/>
    </row>
    <row r="34" ht="48.75" customFormat="1" customHeight="1" s="116">
      <c r="A34" s="115" t="inlineStr">
        <is>
          <t>* Trends.Earth calculates soil organic carbon change based on annual land cover transitions. This table shows change in soil organic carbon based on the baseline and target years only. The target year soil organic carbon value used to produce this table accounts for all land cover transitions that ocurred between the baseline and target years. An empty cell indicates that transition was not observed over the time period.</t>
        </is>
      </c>
    </row>
    <row r="36" ht="30" customFormat="1" customHeight="1" s="93">
      <c r="A36" s="90" t="inlineStr">
        <is>
          <t>The boundaries, names, and designations used in this report do not imply official endorsement or acceptance by Conservation International Foundation, or its partner organizations and contributors.  This report is available under the terms of Creative Commons Attribution 4.0 International License (CC BY 4.0).</t>
        </is>
      </c>
    </row>
    <row r="38">
      <c r="A38" s="65" t="inlineStr">
        <is>
          <t>For more information on Trends.Earth, see http://trends.earth, or contact the team at trends.earth@conservation.org.</t>
        </is>
      </c>
      <c r="C38" s="99" t="n"/>
      <c r="D38" s="99" t="n"/>
      <c r="E38" s="99" t="n"/>
      <c r="F38" s="99" t="n"/>
      <c r="G38" s="99" t="n"/>
      <c r="H38" s="99" t="n"/>
      <c r="I38" s="99" t="n"/>
      <c r="J38" s="122" t="n"/>
    </row>
  </sheetData>
  <mergeCells count="8">
    <mergeCell ref="A34:J34"/>
    <mergeCell ref="A36:J36"/>
    <mergeCell ref="A3:J3"/>
    <mergeCell ref="A13:J13"/>
    <mergeCell ref="A16:A21"/>
    <mergeCell ref="A24:J24"/>
    <mergeCell ref="C25:J25"/>
    <mergeCell ref="A27:A32"/>
  </mergeCells>
  <pageMargins left="0.7" right="0.7" top="0.75" bottom="0.75" header="0.3" footer="0.3"/>
  <pageSetup orientation="portrait"/>
</worksheet>
</file>

<file path=xl/worksheets/sheet4.xml><?xml version="1.0" encoding="utf-8"?>
<worksheet xmlns="http://schemas.openxmlformats.org/spreadsheetml/2006/main">
  <sheetPr>
    <outlinePr summaryBelow="1" summaryRight="1"/>
    <pageSetUpPr/>
  </sheetPr>
  <dimension ref="A1:J37"/>
  <sheetViews>
    <sheetView workbookViewId="0">
      <selection activeCell="A1" sqref="A1"/>
    </sheetView>
  </sheetViews>
  <sheetFormatPr baseColWidth="8" defaultColWidth="9.140625" defaultRowHeight="15"/>
  <cols>
    <col width="8.7109375" customWidth="1" style="131" min="1" max="1"/>
    <col width="14.5703125" customWidth="1" style="131" min="2" max="2"/>
    <col width="15.5703125" customWidth="1" style="131" min="3" max="9"/>
    <col width="15.5703125" customWidth="1" style="122" min="10" max="10"/>
    <col width="9.140625" customWidth="1" style="131" min="11" max="16384"/>
  </cols>
  <sheetData>
    <row r="1" ht="30" customFormat="1" customHeight="1" s="11">
      <c r="A1" s="10" t="inlineStr">
        <is>
          <t>Trends.Earth land cover summary table</t>
        </is>
      </c>
      <c r="J1" s="13" t="n"/>
    </row>
    <row r="2" ht="18.6" customHeight="1" s="131">
      <c r="A2" s="4" t="n"/>
    </row>
    <row r="3" ht="20.1" customHeight="1" s="131">
      <c r="A3" s="89" t="inlineStr">
        <is>
          <t>Summary of change in land cover</t>
        </is>
      </c>
    </row>
    <row r="4" ht="30.75" customHeight="1" s="131">
      <c r="A4" s="4" t="n"/>
      <c r="F4" s="55" t="inlineStr">
        <is>
          <t>Area (sq km)</t>
        </is>
      </c>
      <c r="G4" s="55" t="inlineStr">
        <is>
          <t>Percent of total land area</t>
        </is>
      </c>
    </row>
    <row r="5" ht="18.75" customHeight="1" s="131">
      <c r="A5" s="4" t="n"/>
      <c r="C5" s="99" t="n"/>
      <c r="D5" s="99" t="n"/>
      <c r="E5" s="28" t="inlineStr">
        <is>
          <t>Total land area:</t>
        </is>
      </c>
      <c r="F5" s="53">
        <f>SUM(F6:F9)</f>
        <v/>
      </c>
      <c r="G5" s="59">
        <f>SUM(G6:G9)</f>
        <v/>
      </c>
      <c r="H5" s="99" t="n"/>
      <c r="I5" s="99" t="n"/>
    </row>
    <row r="6" ht="18.75" customHeight="1" s="131">
      <c r="A6" s="4" t="n"/>
      <c r="C6" s="99" t="n"/>
      <c r="D6" s="99" t="n"/>
      <c r="E6" s="28" t="inlineStr">
        <is>
          <t>Land area with improved land cover:</t>
        </is>
      </c>
      <c r="F6" s="75" t="n">
        <v>131.0700867734375</v>
      </c>
      <c r="G6" s="76">
        <f>F6/$F$5</f>
        <v/>
      </c>
      <c r="H6" s="99" t="n"/>
      <c r="I6" s="99" t="n"/>
    </row>
    <row r="7" ht="18.75" customHeight="1" s="131">
      <c r="A7" s="4" t="n"/>
      <c r="C7" s="99" t="n"/>
      <c r="D7" s="99" t="n"/>
      <c r="E7" s="28" t="inlineStr">
        <is>
          <t>Land area with stable land cover:</t>
        </is>
      </c>
      <c r="F7" s="54" t="n">
        <v>20353.376563875</v>
      </c>
      <c r="G7" s="29">
        <f>F7/$F$5</f>
        <v/>
      </c>
      <c r="H7" s="99" t="n"/>
      <c r="I7" s="99" t="n"/>
    </row>
    <row r="8" ht="18.75" customHeight="1" s="131">
      <c r="A8" s="4" t="n"/>
      <c r="C8" s="99" t="n"/>
      <c r="D8" s="99" t="n"/>
      <c r="E8" s="28" t="inlineStr">
        <is>
          <t>Land area with degraded land cover:</t>
        </is>
      </c>
      <c r="F8" s="79" t="n">
        <v>459.14646821875</v>
      </c>
      <c r="G8" s="80">
        <f>F8/$F$5</f>
        <v/>
      </c>
      <c r="H8" s="99" t="n"/>
      <c r="I8" s="99" t="n"/>
    </row>
    <row r="9" ht="18.75" customHeight="1" s="131">
      <c r="A9" s="4" t="n"/>
      <c r="C9" s="99" t="n"/>
      <c r="D9" s="99" t="n"/>
      <c r="E9" s="28" t="inlineStr">
        <is>
          <t>Land area with no data for land cover:</t>
        </is>
      </c>
      <c r="F9" s="77" t="n">
        <v>0</v>
      </c>
      <c r="G9" s="78">
        <f>F9/$F$5</f>
        <v/>
      </c>
      <c r="H9" s="99" t="n"/>
      <c r="I9" s="99" t="n"/>
    </row>
    <row r="10" ht="18.6" customHeight="1" s="131">
      <c r="A10" s="4" t="n"/>
    </row>
    <row r="11" ht="18.6" customHeight="1" s="131">
      <c r="A11" s="123" t="inlineStr">
        <is>
          <t>Land cover change by cover class</t>
        </is>
      </c>
    </row>
    <row r="12" ht="18.6" customHeight="1" s="131">
      <c r="A12" s="4" t="n"/>
    </row>
    <row r="13" ht="45" customHeight="1" s="131">
      <c r="C13" s="17" t="inlineStr">
        <is>
          <t>Baseline area (sq. km)</t>
        </is>
      </c>
      <c r="D13" s="17" t="inlineStr">
        <is>
          <t>Target area (sq. km)</t>
        </is>
      </c>
      <c r="E13" s="18" t="inlineStr">
        <is>
          <t>Change in area (sq. km)</t>
        </is>
      </c>
      <c r="F13" s="18" t="inlineStr">
        <is>
          <t>Change in area (percent)</t>
        </is>
      </c>
    </row>
    <row r="14" ht="30" customHeight="1" s="131">
      <c r="A14" s="119" t="n"/>
      <c r="B14" s="85" t="inlineStr">
        <is>
          <t>Tree-covered areas</t>
        </is>
      </c>
      <c r="C14" s="83">
        <f>J26</f>
        <v/>
      </c>
      <c r="D14" s="83">
        <f>C33</f>
        <v/>
      </c>
      <c r="E14" s="83">
        <f>D14-C14</f>
        <v/>
      </c>
      <c r="F14" s="30">
        <f>(D14-C14)/C14</f>
        <v/>
      </c>
    </row>
    <row r="15" ht="24.95" customHeight="1" s="131">
      <c r="A15" s="139" t="n"/>
      <c r="B15" s="2" t="inlineStr">
        <is>
          <t>Grasslands</t>
        </is>
      </c>
      <c r="C15" s="83">
        <f>J27</f>
        <v/>
      </c>
      <c r="D15" s="83">
        <f>D33</f>
        <v/>
      </c>
      <c r="E15" s="83">
        <f>D15-C15</f>
        <v/>
      </c>
      <c r="F15" s="30">
        <f>(D15-C15)/C15</f>
        <v/>
      </c>
    </row>
    <row r="16" ht="24.95" customHeight="1" s="131">
      <c r="A16" s="139" t="n"/>
      <c r="B16" s="2" t="inlineStr">
        <is>
          <t>Croplands</t>
        </is>
      </c>
      <c r="C16" s="83">
        <f>J28</f>
        <v/>
      </c>
      <c r="D16" s="83">
        <f>E33</f>
        <v/>
      </c>
      <c r="E16" s="83">
        <f>D16-C16</f>
        <v/>
      </c>
      <c r="F16" s="30">
        <f>(D16-C16)/C16</f>
        <v/>
      </c>
    </row>
    <row r="17" ht="24.95" customHeight="1" s="131">
      <c r="A17" s="139" t="n"/>
      <c r="B17" s="2" t="inlineStr">
        <is>
          <t>Wetlands</t>
        </is>
      </c>
      <c r="C17" s="83">
        <f>J29</f>
        <v/>
      </c>
      <c r="D17" s="83">
        <f>F33</f>
        <v/>
      </c>
      <c r="E17" s="83">
        <f>D17-C17</f>
        <v/>
      </c>
      <c r="F17" s="30">
        <f>(D17-C17)/C17</f>
        <v/>
      </c>
    </row>
    <row r="18" ht="24.95" customHeight="1" s="131">
      <c r="A18" s="139" t="n"/>
      <c r="B18" s="2" t="inlineStr">
        <is>
          <t>Artificial areas</t>
        </is>
      </c>
      <c r="C18" s="83">
        <f>J30</f>
        <v/>
      </c>
      <c r="D18" s="83">
        <f>G33</f>
        <v/>
      </c>
      <c r="E18" s="83">
        <f>D18-C18</f>
        <v/>
      </c>
      <c r="F18" s="30">
        <f>(D18-C18)/C18</f>
        <v/>
      </c>
    </row>
    <row r="19" ht="24.95" customHeight="1" s="131">
      <c r="A19" s="139" t="n"/>
      <c r="B19" s="2" t="inlineStr">
        <is>
          <t>Other lands</t>
        </is>
      </c>
      <c r="C19" s="83">
        <f>J31</f>
        <v/>
      </c>
      <c r="D19" s="83">
        <f>H33</f>
        <v/>
      </c>
      <c r="E19" s="83">
        <f>D19-C19</f>
        <v/>
      </c>
      <c r="F19" s="30">
        <f>(D19-C19)/C19</f>
        <v/>
      </c>
    </row>
    <row r="20" ht="24.95" customHeight="1" s="131">
      <c r="A20" s="139" t="n"/>
      <c r="B20" s="2" t="inlineStr">
        <is>
          <t>Water bodies</t>
        </is>
      </c>
      <c r="C20" s="83">
        <f>J32</f>
        <v/>
      </c>
      <c r="D20" s="83">
        <f>I33</f>
        <v/>
      </c>
      <c r="E20" s="83">
        <f>D20-C20</f>
        <v/>
      </c>
      <c r="F20" s="30">
        <f>(D20-C20)/C20</f>
        <v/>
      </c>
    </row>
    <row r="21" ht="24.95" customHeight="1" s="131">
      <c r="A21" s="9" t="n"/>
      <c r="B21" s="6" t="inlineStr">
        <is>
          <t>Total:</t>
        </is>
      </c>
      <c r="C21" s="71">
        <f>SUM(C14:C20)</f>
        <v/>
      </c>
      <c r="D21" s="71">
        <f>SUM(D14:D20)</f>
        <v/>
      </c>
      <c r="E21" s="71">
        <f>SUM(E14:E20)</f>
        <v/>
      </c>
      <c r="F21" s="22" t="n"/>
    </row>
    <row r="22" ht="18.6" customHeight="1" s="131">
      <c r="A22" s="4" t="n"/>
      <c r="B22" s="6" t="n"/>
      <c r="C22" s="19" t="n"/>
      <c r="D22" s="19" t="n"/>
    </row>
    <row r="23" ht="20.1" customHeight="1" s="131">
      <c r="A23" s="126" t="inlineStr">
        <is>
          <t>Land area by type of land cover transition (sq. km)</t>
        </is>
      </c>
    </row>
    <row r="24" ht="20.1" customHeight="1" s="131">
      <c r="B24" s="47" t="n"/>
      <c r="C24" s="98" t="inlineStr">
        <is>
          <t>Land cover type in target year</t>
        </is>
      </c>
    </row>
    <row r="25" ht="30" customHeight="1" s="131">
      <c r="C25" s="86" t="inlineStr">
        <is>
          <t>Tree-covered areas</t>
        </is>
      </c>
      <c r="D25" s="20" t="inlineStr">
        <is>
          <t>Grasslands</t>
        </is>
      </c>
      <c r="E25" s="20" t="inlineStr">
        <is>
          <t>Croplands</t>
        </is>
      </c>
      <c r="F25" s="20" t="inlineStr">
        <is>
          <t>Wetlands</t>
        </is>
      </c>
      <c r="G25" s="20" t="inlineStr">
        <is>
          <t>Artificial areas</t>
        </is>
      </c>
      <c r="H25" s="20" t="inlineStr">
        <is>
          <t>Other lands</t>
        </is>
      </c>
      <c r="I25" s="21" t="inlineStr">
        <is>
          <t>Water bodies</t>
        </is>
      </c>
      <c r="J25" s="122" t="inlineStr">
        <is>
          <t>Total:</t>
        </is>
      </c>
    </row>
    <row r="26" ht="30" customHeight="1" s="131">
      <c r="A26" s="91" t="inlineStr">
        <is>
          <t>Land cover type in baseline year</t>
        </is>
      </c>
      <c r="B26" s="85" t="inlineStr">
        <is>
          <t>Tree-covered areas</t>
        </is>
      </c>
      <c r="C26" s="83" t="n">
        <v>8995.548828125</v>
      </c>
      <c r="D26" s="83" t="n">
        <v>53.7985954284668</v>
      </c>
      <c r="E26" s="83" t="n">
        <v>54.22418975830078</v>
      </c>
      <c r="F26" s="83" t="n">
        <v>1.287865877151489</v>
      </c>
      <c r="G26" s="83" t="n">
        <v>35.24422073364258</v>
      </c>
      <c r="H26" s="83" t="n">
        <v>0</v>
      </c>
      <c r="I26" s="83" t="n">
        <v>0.4706598818302155</v>
      </c>
      <c r="J26" s="71">
        <f>SUM(C26:I26)</f>
        <v/>
      </c>
    </row>
    <row r="27" ht="24.95" customHeight="1" s="131">
      <c r="A27" s="139" t="n"/>
      <c r="B27" s="2" t="inlineStr">
        <is>
          <t>Grasslands</t>
        </is>
      </c>
      <c r="C27" s="83" t="n">
        <v>34.79750442504883</v>
      </c>
      <c r="D27" s="83" t="n">
        <v>2811.48583984375</v>
      </c>
      <c r="E27" s="83" t="n">
        <v>0.03938064351677895</v>
      </c>
      <c r="F27" s="83" t="n">
        <v>0</v>
      </c>
      <c r="G27" s="83" t="n">
        <v>60.99069976806641</v>
      </c>
      <c r="H27" s="83" t="n">
        <v>0</v>
      </c>
      <c r="I27" s="83" t="n">
        <v>0</v>
      </c>
      <c r="J27" s="71">
        <f>SUM(C27:I27)</f>
        <v/>
      </c>
    </row>
    <row r="28" ht="24.95" customHeight="1" s="131">
      <c r="A28" s="139" t="n"/>
      <c r="B28" s="2" t="inlineStr">
        <is>
          <t>Croplands</t>
        </is>
      </c>
      <c r="C28" s="83" t="n">
        <v>96.23320770263672</v>
      </c>
      <c r="D28" s="83" t="n">
        <v>1.944839715957642</v>
      </c>
      <c r="E28" s="83" t="n">
        <v>7196.390625</v>
      </c>
      <c r="F28" s="83" t="n">
        <v>0</v>
      </c>
      <c r="G28" s="83" t="n">
        <v>251.6560668945312</v>
      </c>
      <c r="H28" s="83" t="n">
        <v>0</v>
      </c>
      <c r="I28" s="83" t="n">
        <v>0</v>
      </c>
      <c r="J28" s="71">
        <f>SUM(C28:I28)</f>
        <v/>
      </c>
    </row>
    <row r="29" ht="24.95" customHeight="1" s="131">
      <c r="A29" s="139" t="n"/>
      <c r="B29" s="2" t="inlineStr">
        <is>
          <t>Wetlands</t>
        </is>
      </c>
      <c r="C29" s="83" t="n">
        <v>0</v>
      </c>
      <c r="D29" s="83" t="n">
        <v>0</v>
      </c>
      <c r="E29" s="83" t="n">
        <v>0</v>
      </c>
      <c r="F29" s="83" t="n">
        <v>8.417385101318359</v>
      </c>
      <c r="G29" s="83" t="n">
        <v>0</v>
      </c>
      <c r="H29" s="83" t="n">
        <v>0</v>
      </c>
      <c r="I29" s="83" t="n">
        <v>0</v>
      </c>
      <c r="J29" s="71">
        <f>SUM(C29:I29)</f>
        <v/>
      </c>
    </row>
    <row r="30" ht="24.95" customHeight="1" s="131">
      <c r="A30" s="139" t="n"/>
      <c r="B30" s="2" t="inlineStr">
        <is>
          <t>Artificial areas</t>
        </is>
      </c>
      <c r="C30" s="83" t="n">
        <v>0</v>
      </c>
      <c r="D30" s="83" t="n">
        <v>0</v>
      </c>
      <c r="E30" s="83" t="n">
        <v>0</v>
      </c>
      <c r="F30" s="83" t="n">
        <v>0</v>
      </c>
      <c r="G30" s="83" t="n">
        <v>1340.67041015625</v>
      </c>
      <c r="H30" s="83" t="n">
        <v>0</v>
      </c>
      <c r="I30" s="83" t="n">
        <v>0</v>
      </c>
      <c r="J30" s="71">
        <f>SUM(C30:I30)</f>
        <v/>
      </c>
    </row>
    <row r="31" ht="24.95" customHeight="1" s="131">
      <c r="A31" s="139" t="n"/>
      <c r="B31" s="2" t="inlineStr">
        <is>
          <t>Other lands</t>
        </is>
      </c>
      <c r="C31" s="83" t="n">
        <v>0</v>
      </c>
      <c r="D31" s="83" t="n">
        <v>0</v>
      </c>
      <c r="E31" s="83" t="n">
        <v>0</v>
      </c>
      <c r="F31" s="83" t="n">
        <v>0</v>
      </c>
      <c r="G31" s="83" t="n">
        <v>0</v>
      </c>
      <c r="H31" s="83" t="n">
        <v>0</v>
      </c>
      <c r="I31" s="83" t="n">
        <v>0</v>
      </c>
      <c r="J31" s="71">
        <f>SUM(C31:I31)</f>
        <v/>
      </c>
    </row>
    <row r="32" ht="24.95" customHeight="1" s="131">
      <c r="A32" s="139" t="n"/>
      <c r="B32" s="2" t="inlineStr">
        <is>
          <t>Water bodies</t>
        </is>
      </c>
      <c r="C32" s="83" t="n">
        <v>0</v>
      </c>
      <c r="D32" s="83" t="n">
        <v>0</v>
      </c>
      <c r="E32" s="83" t="n">
        <v>0</v>
      </c>
      <c r="F32" s="83" t="n">
        <v>0</v>
      </c>
      <c r="G32" s="83" t="n">
        <v>0.8434116244316101</v>
      </c>
      <c r="H32" s="83" t="n">
        <v>0</v>
      </c>
      <c r="I32" s="83" t="n">
        <v>69.43597412109375</v>
      </c>
      <c r="J32" s="71">
        <f>SUM(C32:I32)</f>
        <v/>
      </c>
    </row>
    <row r="33" ht="24.95" customFormat="1" customHeight="1" s="116">
      <c r="A33" s="8" t="n"/>
      <c r="B33" s="6" t="inlineStr">
        <is>
          <t>Total:</t>
        </is>
      </c>
      <c r="C33" s="71">
        <f>SUM(C26:C32)</f>
        <v/>
      </c>
      <c r="D33" s="71">
        <f>SUM(D26:D32)</f>
        <v/>
      </c>
      <c r="E33" s="71">
        <f>SUM(E26:E32)</f>
        <v/>
      </c>
      <c r="F33" s="71">
        <f>SUM(F26:F32)</f>
        <v/>
      </c>
      <c r="G33" s="71">
        <f>SUM(G26:G32)</f>
        <v/>
      </c>
      <c r="H33" s="71">
        <f>SUM(H26:H32)</f>
        <v/>
      </c>
      <c r="I33" s="71">
        <f>SUM(I26:I32)</f>
        <v/>
      </c>
      <c r="J33" s="24">
        <f>SUM(C33:I33)</f>
        <v/>
      </c>
    </row>
    <row r="35" ht="30" customFormat="1" customHeight="1" s="93">
      <c r="A35" s="90" t="inlineStr">
        <is>
          <t>The boundaries, names, and designations used in this report do not imply official endorsement or acceptance by Conservation International Foundation, or its partner organizations and contributors.  This report is available under the terms of Creative Commons Attribution 4.0 International License (CC BY 4.0).</t>
        </is>
      </c>
    </row>
    <row r="37">
      <c r="A37" s="65" t="inlineStr">
        <is>
          <t>For more information on Trends.Earth, see http://trends.earth, or contact the team at trends.earth@conservation.org.</t>
        </is>
      </c>
      <c r="C37" s="99" t="n"/>
      <c r="D37" s="99" t="n"/>
      <c r="E37" s="99" t="n"/>
      <c r="F37" s="99" t="n"/>
      <c r="G37" s="99" t="n"/>
      <c r="H37" s="99" t="n"/>
      <c r="I37" s="99" t="n"/>
    </row>
  </sheetData>
  <mergeCells count="7">
    <mergeCell ref="A35:J35"/>
    <mergeCell ref="A3:J3"/>
    <mergeCell ref="A11:J11"/>
    <mergeCell ref="A14:A20"/>
    <mergeCell ref="A23:J23"/>
    <mergeCell ref="C24:I24"/>
    <mergeCell ref="A26:A32"/>
  </mergeCells>
  <pageMargins left="0.7" right="0.7" top="0.75" bottom="0.75" header="0.3" footer="0.3"/>
  <pageSetup orientation="portrait"/>
</worksheet>
</file>

<file path=xl/worksheets/sheet5.xml><?xml version="1.0" encoding="utf-8"?>
<worksheet xmlns="http://schemas.openxmlformats.org/spreadsheetml/2006/main">
  <sheetPr>
    <outlinePr summaryBelow="1" summaryRight="1"/>
    <pageSetUpPr/>
  </sheetPr>
  <dimension ref="A1:H126"/>
  <sheetViews>
    <sheetView zoomScaleNormal="100" workbookViewId="0">
      <selection activeCell="A1" sqref="A1"/>
    </sheetView>
  </sheetViews>
  <sheetFormatPr baseColWidth="8" defaultRowHeight="15"/>
  <cols>
    <col width="3.140625" bestFit="1" customWidth="1" style="131" min="1" max="1"/>
    <col width="15.28515625" customWidth="1" style="99" min="2" max="2"/>
    <col width="18.7109375" customWidth="1" style="131" min="3" max="8"/>
  </cols>
  <sheetData>
    <row r="1" ht="30" customHeight="1" s="131">
      <c r="A1" s="10" t="inlineStr">
        <is>
          <t>trends.earth output summarized in UNCCD reporting format</t>
        </is>
      </c>
      <c r="B1" s="12" t="n"/>
      <c r="C1" s="12" t="n"/>
      <c r="D1" s="12" t="n"/>
      <c r="E1" s="12" t="n"/>
      <c r="F1" s="12" t="n"/>
      <c r="G1" s="12" t="n"/>
      <c r="H1" s="12" t="n"/>
    </row>
    <row r="2" s="131">
      <c r="A2" s="65" t="n"/>
      <c r="B2" s="67" t="n"/>
      <c r="C2" s="67" t="n"/>
      <c r="D2" s="67" t="n"/>
      <c r="E2" s="67" t="n"/>
      <c r="F2" s="67" t="n"/>
      <c r="G2" s="67" t="n"/>
      <c r="H2" s="67" t="n"/>
    </row>
    <row r="3" ht="18.75" customHeight="1" s="131">
      <c r="A3" s="39" t="n"/>
      <c r="B3" s="132" t="inlineStr">
        <is>
          <t>Page 3 of 34 - Country Profile</t>
        </is>
      </c>
      <c r="C3" s="140" t="n"/>
      <c r="D3" s="140" t="n"/>
      <c r="E3" s="140" t="n"/>
    </row>
    <row r="4" ht="30" customHeight="1" s="131">
      <c r="B4" s="16" t="inlineStr">
        <is>
          <t>Year</t>
        </is>
      </c>
      <c r="C4" s="38" t="inlineStr">
        <is>
          <t>Total land sq. km</t>
        </is>
      </c>
      <c r="D4" s="38" t="inlineStr">
        <is>
          <t>Water bodies sq. km</t>
        </is>
      </c>
      <c r="E4" s="38" t="inlineStr">
        <is>
          <t>Total country area sq. km</t>
        </is>
      </c>
    </row>
    <row r="5" s="131">
      <c r="B5" s="16">
        <f>IF(ISBLANK(B38),"",B38)</f>
        <v/>
      </c>
      <c r="C5" s="82">
        <f>IF(ISBLANK(B38),"",SUM(C38:H38))</f>
        <v/>
      </c>
      <c r="D5" s="82" t="n">
        <v>70.27938899999999</v>
      </c>
      <c r="E5" s="83">
        <f>IF(ISBLANK(B38),"",SUM(C5:D5))</f>
        <v/>
      </c>
    </row>
    <row r="6" s="131">
      <c r="B6" s="16">
        <f>IF(ISBLANK(B39),"",B39)</f>
        <v/>
      </c>
      <c r="C6" s="82">
        <f>IF(ISBLANK(B39),"",SUM(C39:H39))</f>
        <v/>
      </c>
      <c r="D6" s="82" t="n">
        <v>70.19902474999999</v>
      </c>
      <c r="E6" s="83">
        <f>IF(ISBLANK(B39),"",SUM(C6:D6))</f>
        <v/>
      </c>
    </row>
    <row r="7" ht="15" customHeight="1" s="131">
      <c r="A7" s="57" t="n"/>
      <c r="B7" s="16">
        <f>IF(ISBLANK(B40),"",B40)</f>
        <v/>
      </c>
      <c r="C7" s="82">
        <f>IF(ISBLANK(B40),"",SUM(C40:H40))</f>
        <v/>
      </c>
      <c r="D7" s="82" t="n">
        <v>70.15884274999999</v>
      </c>
      <c r="E7" s="83">
        <f>IF(ISBLANK(B40),"",SUM(C7:D7))</f>
        <v/>
      </c>
    </row>
    <row r="8" ht="15" customHeight="1" s="131">
      <c r="A8" s="57" t="n"/>
      <c r="B8" s="16">
        <f>IF(ISBLANK(B41),"",B41)</f>
        <v/>
      </c>
      <c r="C8" s="82">
        <f>IF(ISBLANK(B41),"",SUM(C41:H41))</f>
        <v/>
      </c>
      <c r="D8" s="82" t="n">
        <v>70.03806025</v>
      </c>
      <c r="E8" s="83">
        <f>IF(ISBLANK(B41),"",SUM(C8:D8))</f>
        <v/>
      </c>
    </row>
    <row r="9" ht="15" customHeight="1" s="131">
      <c r="A9" s="57" t="n"/>
      <c r="B9" s="16">
        <f>IF(ISBLANK(B42),"",B42)</f>
        <v/>
      </c>
      <c r="C9" s="82">
        <f>IF(ISBLANK(B42),"",SUM(C42:H42))</f>
        <v/>
      </c>
      <c r="D9" s="82" t="n">
        <v>70.03806025</v>
      </c>
      <c r="E9" s="83">
        <f>IF(ISBLANK(B42),"",SUM(C9:D9))</f>
        <v/>
      </c>
    </row>
    <row r="10" ht="15" customHeight="1" s="131">
      <c r="A10" s="57" t="n"/>
      <c r="B10" s="16">
        <f>IF(ISBLANK(B43),"",B43)</f>
        <v/>
      </c>
      <c r="C10" s="82">
        <f>IF(ISBLANK(B43),"",SUM(C43:H43))</f>
        <v/>
      </c>
      <c r="D10" s="82" t="n">
        <v>69.99784674999999</v>
      </c>
      <c r="E10" s="83">
        <f>IF(ISBLANK(B43),"",SUM(C10:D10))</f>
        <v/>
      </c>
    </row>
    <row r="11" ht="15" customHeight="1" s="131">
      <c r="A11" s="57" t="n"/>
      <c r="B11" s="16">
        <f>IF(ISBLANK(B44),"",B44)</f>
        <v/>
      </c>
      <c r="C11" s="82">
        <f>IF(ISBLANK(B44),"",SUM(C44:H44))</f>
        <v/>
      </c>
      <c r="D11" s="82" t="n">
        <v>69.99784674999999</v>
      </c>
      <c r="E11" s="83">
        <f>IF(ISBLANK(B44),"",SUM(C11:D11))</f>
        <v/>
      </c>
    </row>
    <row r="12" ht="15" customHeight="1" s="131">
      <c r="A12" s="57" t="n"/>
      <c r="B12" s="16">
        <f>IF(ISBLANK(B45),"",B45)</f>
        <v/>
      </c>
      <c r="C12" s="82">
        <f>IF(ISBLANK(B45),"",SUM(C45:H45))</f>
        <v/>
      </c>
      <c r="D12" s="82" t="n">
        <v>69.59653225</v>
      </c>
      <c r="E12" s="83">
        <f>IF(ISBLANK(B45),"",SUM(C12:D12))</f>
        <v/>
      </c>
    </row>
    <row r="13" ht="15" customHeight="1" s="131">
      <c r="A13" s="57" t="n"/>
      <c r="B13" s="16">
        <f>IF(ISBLANK(B46),"",B46)</f>
        <v/>
      </c>
      <c r="C13" s="82">
        <f>IF(ISBLANK(B46),"",SUM(C46:H46))</f>
        <v/>
      </c>
      <c r="D13" s="82" t="n">
        <v>69.59653225</v>
      </c>
      <c r="E13" s="83">
        <f>IF(ISBLANK(B46),"",SUM(C13:D13))</f>
        <v/>
      </c>
    </row>
    <row r="14" ht="15" customHeight="1" s="131">
      <c r="A14" s="57" t="n"/>
      <c r="B14" s="16">
        <f>IF(ISBLANK(B47),"",B47)</f>
        <v/>
      </c>
      <c r="C14" s="82">
        <f>IF(ISBLANK(B47),"",SUM(C47:H47))</f>
        <v/>
      </c>
      <c r="D14" s="82" t="n">
        <v>69.59653225</v>
      </c>
      <c r="E14" s="83">
        <f>IF(ISBLANK(B47),"",SUM(C14:D14))</f>
        <v/>
      </c>
    </row>
    <row r="15" ht="15" customHeight="1" s="131">
      <c r="A15" s="57" t="n"/>
      <c r="B15" s="16">
        <f>IF(ISBLANK(B48),"",B48)</f>
        <v/>
      </c>
      <c r="C15" s="82">
        <f>IF(ISBLANK(B48),"",SUM(C48:H48))</f>
        <v/>
      </c>
      <c r="D15" s="82" t="n">
        <v>69.55639825</v>
      </c>
      <c r="E15" s="83">
        <f>IF(ISBLANK(B48),"",SUM(C15:D15))</f>
        <v/>
      </c>
    </row>
    <row r="16" ht="15" customHeight="1" s="131">
      <c r="A16" s="57" t="n"/>
      <c r="B16" s="16">
        <f>IF(ISBLANK(B49),"",B49)</f>
        <v/>
      </c>
      <c r="C16" s="82">
        <f>IF(ISBLANK(B49),"",SUM(C49:H49))</f>
        <v/>
      </c>
      <c r="D16" s="82" t="n">
        <v>69.43597824999999</v>
      </c>
      <c r="E16" s="83">
        <f>IF(ISBLANK(B49),"",SUM(C16:D16))</f>
        <v/>
      </c>
    </row>
    <row r="17" ht="15" customHeight="1" s="131">
      <c r="A17" s="57" t="n"/>
      <c r="B17" s="16">
        <f>IF(ISBLANK(B50),"",B50)</f>
        <v/>
      </c>
      <c r="C17" s="82">
        <f>IF(ISBLANK(B50),"",SUM(C50:H50))</f>
        <v/>
      </c>
      <c r="D17" s="82" t="n">
        <v>69.43597824999999</v>
      </c>
      <c r="E17" s="83">
        <f>IF(ISBLANK(B50),"",SUM(C17:D17))</f>
        <v/>
      </c>
    </row>
    <row r="18" ht="15" customHeight="1" s="131">
      <c r="A18" s="57" t="n"/>
      <c r="B18" s="16">
        <f>IF(ISBLANK(B51),"",B51)</f>
        <v/>
      </c>
      <c r="C18" s="82">
        <f>IF(ISBLANK(B51),"",SUM(C51:H51))</f>
        <v/>
      </c>
      <c r="D18" s="82" t="n">
        <v>69.90663825</v>
      </c>
      <c r="E18" s="83">
        <f>IF(ISBLANK(B51),"",SUM(C18:D18))</f>
        <v/>
      </c>
    </row>
    <row r="19" ht="15" customHeight="1" s="131">
      <c r="A19" s="57" t="n"/>
      <c r="B19" s="16">
        <f>IF(ISBLANK(B52),"",B52)</f>
        <v/>
      </c>
      <c r="C19" s="82">
        <f>IF(ISBLANK(B52),"",SUM(C52:H52))</f>
        <v/>
      </c>
      <c r="D19" s="82" t="n">
        <v>69.90663825</v>
      </c>
      <c r="E19" s="83">
        <f>IF(ISBLANK(B52),"",SUM(C19:D19))</f>
        <v/>
      </c>
    </row>
    <row r="20" ht="15" customHeight="1" s="131">
      <c r="A20" s="57" t="n"/>
      <c r="B20" s="16">
        <f>IF(ISBLANK(B53),"",B53)</f>
        <v/>
      </c>
      <c r="C20" s="82">
        <f>IF(ISBLANK(B53),"",SUM(C53:H53))</f>
        <v/>
      </c>
      <c r="D20" s="82" t="n">
        <v>69.90663825</v>
      </c>
      <c r="E20" s="83">
        <f>IF(ISBLANK(B53),"",SUM(C20:D20))</f>
        <v/>
      </c>
    </row>
    <row r="21" ht="15" customHeight="1" s="131">
      <c r="A21" s="57" t="n"/>
      <c r="B21" s="16">
        <f>IF(ISBLANK(B54),"",B54)</f>
        <v/>
      </c>
      <c r="C21" s="82">
        <f>IF(ISBLANK(B54),"",SUM(C54:H54))</f>
        <v/>
      </c>
      <c r="D21" s="82" t="n">
        <v>69.90663825</v>
      </c>
      <c r="E21" s="83">
        <f>IF(ISBLANK(B54),"",SUM(C21:D21))</f>
        <v/>
      </c>
    </row>
    <row r="22" ht="15" customHeight="1" s="131">
      <c r="A22" s="57" t="n"/>
      <c r="B22" s="16">
        <f>IF(ISBLANK(B55),"",B55)</f>
        <v/>
      </c>
      <c r="C22" s="82">
        <f>IF(ISBLANK(B55),"",SUM(C55:H55))</f>
        <v/>
      </c>
      <c r="D22" s="82" t="n">
        <v>69.90663825</v>
      </c>
      <c r="E22" s="83">
        <f>IF(ISBLANK(B55),"",SUM(C22:D22))</f>
        <v/>
      </c>
    </row>
    <row r="23" ht="15" customHeight="1" s="131">
      <c r="A23" s="57" t="n"/>
      <c r="B23" s="16">
        <f>IF(ISBLANK(B56),"",B56)</f>
        <v/>
      </c>
      <c r="C23" s="82">
        <f>IF(ISBLANK(B56),"",SUM(C56:H56))</f>
        <v/>
      </c>
      <c r="D23" s="82" t="n">
        <v>69.90663825</v>
      </c>
      <c r="E23" s="83">
        <f>IF(ISBLANK(B56),"",SUM(C23:D23))</f>
        <v/>
      </c>
    </row>
    <row r="24" ht="15" customHeight="1" s="131">
      <c r="A24" s="57" t="n"/>
      <c r="B24" s="16">
        <f>IF(ISBLANK(B57),"",B57)</f>
        <v/>
      </c>
      <c r="C24" s="82">
        <f>IF(ISBLANK(B57),"",SUM(C57:H57))</f>
        <v/>
      </c>
      <c r="D24" s="82" t="n">
        <v>69.90663825</v>
      </c>
      <c r="E24" s="83">
        <f>IF(ISBLANK(B57),"",SUM(C24:D24))</f>
        <v/>
      </c>
    </row>
    <row r="25" ht="15" customHeight="1" s="131">
      <c r="A25" s="57" t="n"/>
      <c r="B25" s="16">
        <f>IF(ISBLANK(B58),"",B58)</f>
        <v/>
      </c>
      <c r="C25" s="82">
        <f>IF(ISBLANK(B58),"",SUM(C58:H58))</f>
        <v/>
      </c>
      <c r="D25" s="82" t="n"/>
      <c r="E25" s="83">
        <f>IF(ISBLANK(B58),"",SUM(C25:D25))</f>
        <v/>
      </c>
    </row>
    <row r="26" ht="15" customHeight="1" s="131">
      <c r="A26" s="57" t="n"/>
      <c r="B26" s="16">
        <f>IF(ISBLANK(B59),"",B59)</f>
        <v/>
      </c>
      <c r="C26" s="82">
        <f>IF(ISBLANK(B59),"",SUM(C59:H59))</f>
        <v/>
      </c>
      <c r="D26" s="82" t="n"/>
      <c r="E26" s="83">
        <f>IF(ISBLANK(B59),"",SUM(C26:D26))</f>
        <v/>
      </c>
    </row>
    <row r="27" ht="15" customHeight="1" s="131">
      <c r="A27" s="57" t="n"/>
      <c r="B27" s="16">
        <f>IF(ISBLANK(B60),"",B60)</f>
        <v/>
      </c>
      <c r="C27" s="82">
        <f>IF(ISBLANK(B60),"",SUM(C60:H60))</f>
        <v/>
      </c>
      <c r="D27" s="82" t="n"/>
      <c r="E27" s="83">
        <f>IF(ISBLANK(B60),"",SUM(C27:D27))</f>
        <v/>
      </c>
    </row>
    <row r="28" ht="15" customHeight="1" s="131">
      <c r="A28" s="57" t="n"/>
      <c r="B28" s="16">
        <f>IF(ISBLANK(B61),"",B61)</f>
        <v/>
      </c>
      <c r="C28" s="82">
        <f>IF(ISBLANK(B61),"",SUM(C61:H61))</f>
        <v/>
      </c>
      <c r="D28" s="82" t="n"/>
      <c r="E28" s="83">
        <f>IF(ISBLANK(B61),"",SUM(C28:D28))</f>
        <v/>
      </c>
    </row>
    <row r="29" ht="15" customHeight="1" s="131">
      <c r="A29" s="57" t="n"/>
      <c r="B29" s="16">
        <f>IF(ISBLANK(B62),"",B62)</f>
        <v/>
      </c>
      <c r="C29" s="82">
        <f>IF(ISBLANK(B62),"",SUM(C62:H62))</f>
        <v/>
      </c>
      <c r="D29" s="82" t="n"/>
      <c r="E29" s="83">
        <f>IF(ISBLANK(B62),"",SUM(C29:D29))</f>
        <v/>
      </c>
    </row>
    <row r="30" ht="15" customHeight="1" s="131">
      <c r="A30" s="57" t="n"/>
      <c r="B30" s="16">
        <f>IF(ISBLANK(B63),"",B63)</f>
        <v/>
      </c>
      <c r="C30" s="82">
        <f>IF(ISBLANK(B63),"",SUM(C63:H63))</f>
        <v/>
      </c>
      <c r="D30" s="82" t="n"/>
      <c r="E30" s="83">
        <f>IF(ISBLANK(B63),"",SUM(C30:D30))</f>
        <v/>
      </c>
    </row>
    <row r="31" ht="15" customHeight="1" s="131">
      <c r="A31" s="57" t="n"/>
      <c r="B31" s="16">
        <f>IF(ISBLANK(B64),"",B64)</f>
        <v/>
      </c>
      <c r="C31" s="82">
        <f>IF(ISBLANK(B64),"",SUM(C64:H64))</f>
        <v/>
      </c>
      <c r="D31" s="82" t="n"/>
      <c r="E31" s="83">
        <f>IF(ISBLANK(B64),"",SUM(C31:D31))</f>
        <v/>
      </c>
    </row>
    <row r="32" ht="15" customHeight="1" s="131">
      <c r="A32" s="57" t="n"/>
      <c r="B32" s="16">
        <f>IF(ISBLANK(B65),"",B65)</f>
        <v/>
      </c>
      <c r="C32" s="82">
        <f>IF(ISBLANK(B65),"",SUM(C65:H65))</f>
        <v/>
      </c>
      <c r="D32" s="82" t="n"/>
      <c r="E32" s="83">
        <f>IF(ISBLANK(B65),"",SUM(C32:D32))</f>
        <v/>
      </c>
    </row>
    <row r="33">
      <c r="A33" s="57" t="n"/>
      <c r="B33" s="16">
        <f>IF(ISBLANK(B66),"",B66)</f>
        <v/>
      </c>
      <c r="C33" s="82">
        <f>IF(ISBLANK(B66),"",SUM(C66:H66))</f>
        <v/>
      </c>
      <c r="D33" s="82" t="n"/>
      <c r="E33" s="83">
        <f>IF(ISBLANK(B66),"",SUM(C33:D33))</f>
        <v/>
      </c>
    </row>
    <row r="34">
      <c r="A34" s="57" t="n"/>
      <c r="B34" s="16">
        <f>IF(ISBLANK(B67),"",B67)</f>
        <v/>
      </c>
      <c r="C34" s="82">
        <f>IF(ISBLANK(B67),"",SUM(C67:H67))</f>
        <v/>
      </c>
      <c r="D34" s="82" t="n"/>
      <c r="E34" s="83">
        <f>IF(ISBLANK(B67),"",SUM(C34:D34))</f>
        <v/>
      </c>
    </row>
    <row r="36" ht="18.75" customHeight="1" s="131">
      <c r="A36" s="39" t="n"/>
      <c r="B36" s="132" t="inlineStr">
        <is>
          <t>Page 4 of 34 - SO1-1 Trends in land cover</t>
        </is>
      </c>
      <c r="C36" s="140" t="n"/>
      <c r="D36" s="140" t="n"/>
      <c r="E36" s="140" t="n"/>
      <c r="F36" s="140" t="n"/>
      <c r="G36" s="140" t="n"/>
      <c r="H36" s="140" t="n"/>
    </row>
    <row r="37" s="131">
      <c r="B37" s="16" t="inlineStr">
        <is>
          <t>Year</t>
        </is>
      </c>
      <c r="C37" s="37" t="inlineStr">
        <is>
          <t>Tree-covered areas</t>
        </is>
      </c>
      <c r="D37" s="37" t="inlineStr">
        <is>
          <t>Grassland</t>
        </is>
      </c>
      <c r="E37" s="37" t="inlineStr">
        <is>
          <t>Cropland</t>
        </is>
      </c>
      <c r="F37" s="37" t="inlineStr">
        <is>
          <t>Wetland</t>
        </is>
      </c>
      <c r="G37" s="37" t="inlineStr">
        <is>
          <t>Artifical surfaces</t>
        </is>
      </c>
      <c r="H37" s="37" t="inlineStr">
        <is>
          <t>Other land</t>
        </is>
      </c>
    </row>
    <row r="38" s="131">
      <c r="B38" s="16" t="n">
        <v>2001</v>
      </c>
      <c r="C38" s="83" t="n">
        <v>9140.582585562499</v>
      </c>
      <c r="D38" s="83" t="n">
        <v>2907.316918625</v>
      </c>
      <c r="E38" s="83" t="n">
        <v>7546.23313575</v>
      </c>
      <c r="F38" s="83" t="n">
        <v>8.417385187499999</v>
      </c>
      <c r="G38" s="83" t="n">
        <v>1340.6700413125</v>
      </c>
      <c r="H38" s="83" t="n">
        <v>0</v>
      </c>
    </row>
    <row r="39" s="131">
      <c r="B39" s="16" t="n">
        <v>2002</v>
      </c>
      <c r="C39" s="83" t="n">
        <v>9131.8835535625</v>
      </c>
      <c r="D39" s="83" t="n">
        <v>2895.636684625</v>
      </c>
      <c r="E39" s="83" t="n">
        <v>7450.65014575</v>
      </c>
      <c r="F39" s="83" t="n">
        <v>8.417385187499999</v>
      </c>
      <c r="G39" s="83" t="n">
        <v>1456.7128259375</v>
      </c>
      <c r="H39" s="83" t="n">
        <v>0</v>
      </c>
    </row>
    <row r="40" s="131">
      <c r="B40" s="16" t="n">
        <v>2003</v>
      </c>
      <c r="C40" s="83" t="n">
        <v>9144.652249562499</v>
      </c>
      <c r="D40" s="83" t="n">
        <v>2873.696665625</v>
      </c>
      <c r="E40" s="83" t="n">
        <v>7350.528854249999</v>
      </c>
      <c r="F40" s="83" t="n">
        <v>8.417385187499999</v>
      </c>
      <c r="G40" s="83" t="n">
        <v>1566.0456230625</v>
      </c>
      <c r="H40" s="83" t="n">
        <v>0</v>
      </c>
    </row>
    <row r="41" s="131">
      <c r="B41" s="16" t="n">
        <v>2004</v>
      </c>
      <c r="C41" s="83" t="n">
        <v>9144.592327062499</v>
      </c>
      <c r="D41" s="83" t="n">
        <v>2850.642056125</v>
      </c>
      <c r="E41" s="83" t="n">
        <v>7267.520385312499</v>
      </c>
      <c r="F41" s="83" t="n">
        <v>8.417385187499999</v>
      </c>
      <c r="G41" s="83" t="n">
        <v>1672.2894475</v>
      </c>
      <c r="H41" s="83" t="n">
        <v>0</v>
      </c>
    </row>
    <row r="42" s="131">
      <c r="B42" s="16" t="n">
        <v>2005</v>
      </c>
      <c r="C42" s="83" t="n">
        <v>9135.270431062499</v>
      </c>
      <c r="D42" s="83" t="n">
        <v>2854.327526125</v>
      </c>
      <c r="E42" s="83" t="n">
        <v>7270.7302683125</v>
      </c>
      <c r="F42" s="83" t="n">
        <v>8.417385187499999</v>
      </c>
      <c r="G42" s="83" t="n">
        <v>1674.7160555</v>
      </c>
      <c r="H42" s="83" t="n">
        <v>0</v>
      </c>
    </row>
    <row r="43" s="131">
      <c r="B43" s="16" t="n">
        <v>2006</v>
      </c>
      <c r="C43" s="83" t="n">
        <v>9134.638375062499</v>
      </c>
      <c r="D43" s="83" t="n">
        <v>2854.844186125</v>
      </c>
      <c r="E43" s="83" t="n">
        <v>7269.5679203125</v>
      </c>
      <c r="F43" s="83" t="n">
        <v>8.417385187499999</v>
      </c>
      <c r="G43" s="83" t="n">
        <v>1676.0339875</v>
      </c>
      <c r="H43" s="83" t="n">
        <v>0</v>
      </c>
    </row>
    <row r="44" s="131">
      <c r="B44" s="16" t="n">
        <v>2007</v>
      </c>
      <c r="C44" s="83" t="n">
        <v>9115.7888190625</v>
      </c>
      <c r="D44" s="83" t="n">
        <v>2864.555820625</v>
      </c>
      <c r="E44" s="83" t="n">
        <v>7277.4274590625</v>
      </c>
      <c r="F44" s="83" t="n">
        <v>8.498396578125</v>
      </c>
      <c r="G44" s="83" t="n">
        <v>1677.23133</v>
      </c>
      <c r="H44" s="83" t="n">
        <v>0</v>
      </c>
    </row>
    <row r="45" s="131">
      <c r="B45" s="16" t="n">
        <v>2008</v>
      </c>
      <c r="C45" s="83" t="n">
        <v>9097.8666590625</v>
      </c>
      <c r="D45" s="83" t="n">
        <v>2871.391819625</v>
      </c>
      <c r="E45" s="83" t="n">
        <v>7283.38198415625</v>
      </c>
      <c r="F45" s="83" t="n">
        <v>8.900609515625</v>
      </c>
      <c r="G45" s="83" t="n">
        <v>1682.361991</v>
      </c>
      <c r="H45" s="83" t="n">
        <v>0</v>
      </c>
    </row>
    <row r="46" s="131">
      <c r="B46" s="16" t="n">
        <v>2009</v>
      </c>
      <c r="C46" s="83" t="n">
        <v>9095.5968270625</v>
      </c>
      <c r="D46" s="83" t="n">
        <v>2875.025495625</v>
      </c>
      <c r="E46" s="83" t="n">
        <v>7281.97799615625</v>
      </c>
      <c r="F46" s="83" t="n">
        <v>8.900609515625</v>
      </c>
      <c r="G46" s="83" t="n">
        <v>1682.402103</v>
      </c>
      <c r="H46" s="83" t="n">
        <v>0</v>
      </c>
    </row>
    <row r="47" s="131">
      <c r="B47" s="16" t="n">
        <v>2010</v>
      </c>
      <c r="C47" s="83" t="n">
        <v>9089.1365070625</v>
      </c>
      <c r="D47" s="83" t="n">
        <v>2877.600163125</v>
      </c>
      <c r="E47" s="83" t="n">
        <v>7285.34440990625</v>
      </c>
      <c r="F47" s="83" t="n">
        <v>8.979997226562499</v>
      </c>
      <c r="G47" s="83" t="n">
        <v>1682.841923</v>
      </c>
      <c r="H47" s="83" t="n">
        <v>0</v>
      </c>
    </row>
    <row r="48" s="131">
      <c r="B48" s="16" t="n">
        <v>2011</v>
      </c>
      <c r="C48" s="83" t="n">
        <v>9082.2488110625</v>
      </c>
      <c r="D48" s="83" t="n">
        <v>2881.119400125</v>
      </c>
      <c r="E48" s="83" t="n">
        <v>7288.471866406249</v>
      </c>
      <c r="F48" s="83" t="n">
        <v>8.979997226562499</v>
      </c>
      <c r="G48" s="83" t="n">
        <v>1683.123019</v>
      </c>
      <c r="H48" s="83" t="n">
        <v>0</v>
      </c>
    </row>
    <row r="49" s="131">
      <c r="B49" s="16" t="n">
        <v>2012</v>
      </c>
      <c r="C49" s="83" t="n">
        <v>9077.8186670625</v>
      </c>
      <c r="D49" s="83" t="n">
        <v>2882.950612125</v>
      </c>
      <c r="E49" s="83" t="n">
        <v>7290.068845406249</v>
      </c>
      <c r="F49" s="83" t="n">
        <v>9.0611416015625</v>
      </c>
      <c r="G49" s="83" t="n">
        <v>1684.164297125</v>
      </c>
      <c r="H49" s="83" t="n">
        <v>0</v>
      </c>
    </row>
    <row r="50" s="131">
      <c r="B50" s="16" t="n">
        <v>2013</v>
      </c>
      <c r="C50" s="83" t="n">
        <v>9078.7038450625</v>
      </c>
      <c r="D50" s="83" t="n">
        <v>2884.025354125</v>
      </c>
      <c r="E50" s="83" t="n">
        <v>7288.03068540625</v>
      </c>
      <c r="F50" s="83" t="n">
        <v>9.0611416015625</v>
      </c>
      <c r="G50" s="83" t="n">
        <v>1684.242566875</v>
      </c>
      <c r="H50" s="83" t="n">
        <v>0</v>
      </c>
    </row>
    <row r="51" s="131">
      <c r="B51" s="16" t="n">
        <v>2014</v>
      </c>
      <c r="C51" s="83" t="n">
        <v>9092.2300650625</v>
      </c>
      <c r="D51" s="83" t="n">
        <v>2882.476464125</v>
      </c>
      <c r="E51" s="83" t="n">
        <v>7275.501969406249</v>
      </c>
      <c r="F51" s="83" t="n">
        <v>9.0611416015625</v>
      </c>
      <c r="G51" s="83" t="n">
        <v>1684.323254875</v>
      </c>
      <c r="H51" s="83" t="n">
        <v>0</v>
      </c>
    </row>
    <row r="52" s="131">
      <c r="B52" s="16" t="n">
        <v>2015</v>
      </c>
      <c r="C52" s="83" t="n">
        <v>9092.190897062499</v>
      </c>
      <c r="D52" s="83" t="n">
        <v>2882.476464125</v>
      </c>
      <c r="E52" s="83" t="n">
        <v>7275.501969406249</v>
      </c>
      <c r="F52" s="83" t="n">
        <v>9.0611416015625</v>
      </c>
      <c r="G52" s="83" t="n">
        <v>1684.362414875</v>
      </c>
      <c r="H52" s="83" t="n">
        <v>0</v>
      </c>
    </row>
    <row r="53" s="131">
      <c r="B53" s="16" t="n">
        <v>2016</v>
      </c>
      <c r="C53" s="83" t="n">
        <v>9124.1999650625</v>
      </c>
      <c r="D53" s="83" t="n">
        <v>2869.595742125</v>
      </c>
      <c r="E53" s="83" t="n">
        <v>7255.49281690625</v>
      </c>
      <c r="F53" s="83" t="n">
        <v>9.0611416015625</v>
      </c>
      <c r="G53" s="83" t="n">
        <v>1685.243342875</v>
      </c>
      <c r="H53" s="83" t="n">
        <v>0</v>
      </c>
    </row>
    <row r="54" s="131">
      <c r="B54" s="16" t="n">
        <v>2017</v>
      </c>
      <c r="C54" s="83" t="n">
        <v>9126.0816210625</v>
      </c>
      <c r="D54" s="83" t="n">
        <v>2866.921751125</v>
      </c>
      <c r="E54" s="83" t="n">
        <v>7254.32359890625</v>
      </c>
      <c r="F54" s="83" t="n">
        <v>9.3033426015625</v>
      </c>
      <c r="G54" s="83" t="n">
        <v>1686.962626875</v>
      </c>
      <c r="H54" s="83" t="n">
        <v>0</v>
      </c>
    </row>
    <row r="55" s="131">
      <c r="B55" s="16" t="n">
        <v>2018</v>
      </c>
      <c r="C55" s="83" t="n">
        <v>9118.900571062499</v>
      </c>
      <c r="D55" s="83" t="n">
        <v>2873.227928125</v>
      </c>
      <c r="E55" s="83" t="n">
        <v>7254.55728390625</v>
      </c>
      <c r="F55" s="83" t="n">
        <v>9.422807351562499</v>
      </c>
      <c r="G55" s="83" t="n">
        <v>1687.484382875</v>
      </c>
      <c r="H55" s="83" t="n">
        <v>0</v>
      </c>
    </row>
    <row r="56" s="131">
      <c r="B56" s="16" t="n">
        <v>2019</v>
      </c>
      <c r="C56" s="83" t="n">
        <v>9125.1130970625</v>
      </c>
      <c r="D56" s="83" t="n">
        <v>2869.726996125</v>
      </c>
      <c r="E56" s="83" t="n">
        <v>7249.92565190625</v>
      </c>
      <c r="F56" s="83" t="n">
        <v>9.422807351562499</v>
      </c>
      <c r="G56" s="83" t="n">
        <v>1689.404414875</v>
      </c>
      <c r="H56" s="83" t="n">
        <v>0</v>
      </c>
    </row>
    <row r="57" s="131">
      <c r="B57" s="16" t="n">
        <v>2020</v>
      </c>
      <c r="C57" s="83" t="n">
        <v>9126.5878010625</v>
      </c>
      <c r="D57" s="83" t="n">
        <v>2867.232795125</v>
      </c>
      <c r="E57" s="83" t="n">
        <v>7250.66277690625</v>
      </c>
      <c r="F57" s="83" t="n">
        <v>9.705251351562499</v>
      </c>
      <c r="G57" s="83" t="n">
        <v>1689.404414875</v>
      </c>
      <c r="H57" s="83" t="n">
        <v>0</v>
      </c>
    </row>
    <row r="58" s="131">
      <c r="B58" s="16" t="n"/>
      <c r="C58" s="83" t="n"/>
      <c r="D58" s="83" t="n"/>
      <c r="E58" s="83" t="n"/>
      <c r="F58" s="83" t="n"/>
      <c r="G58" s="83" t="n"/>
      <c r="H58" s="83" t="n"/>
    </row>
    <row r="59" s="131">
      <c r="B59" s="16" t="n"/>
      <c r="C59" s="83" t="n"/>
      <c r="D59" s="83" t="n"/>
      <c r="E59" s="83" t="n"/>
      <c r="F59" s="83" t="n"/>
      <c r="G59" s="83" t="n"/>
      <c r="H59" s="83" t="n"/>
    </row>
    <row r="60" s="131">
      <c r="B60" s="16" t="n"/>
      <c r="C60" s="83" t="n"/>
      <c r="D60" s="83" t="n"/>
      <c r="E60" s="83" t="n"/>
      <c r="F60" s="83" t="n"/>
      <c r="G60" s="83" t="n"/>
      <c r="H60" s="83" t="n"/>
    </row>
    <row r="61" s="131">
      <c r="B61" s="16" t="n"/>
      <c r="C61" s="83" t="n"/>
      <c r="D61" s="83" t="n"/>
      <c r="E61" s="83" t="n"/>
      <c r="F61" s="83" t="n"/>
      <c r="G61" s="83" t="n"/>
      <c r="H61" s="83" t="n"/>
    </row>
    <row r="62" s="131">
      <c r="B62" s="16" t="n"/>
      <c r="C62" s="83" t="n"/>
      <c r="D62" s="83" t="n"/>
      <c r="E62" s="83" t="n"/>
      <c r="F62" s="83" t="n"/>
      <c r="G62" s="83" t="n"/>
      <c r="H62" s="83" t="n"/>
    </row>
    <row r="63" s="131">
      <c r="B63" s="16" t="n"/>
      <c r="C63" s="83" t="n"/>
      <c r="D63" s="83" t="n"/>
      <c r="E63" s="83" t="n"/>
      <c r="F63" s="83" t="n"/>
      <c r="G63" s="83" t="n"/>
      <c r="H63" s="83" t="n"/>
    </row>
    <row r="64" s="131">
      <c r="B64" s="16" t="n"/>
      <c r="C64" s="83" t="n"/>
      <c r="D64" s="83" t="n"/>
      <c r="E64" s="83" t="n"/>
      <c r="F64" s="83" t="n"/>
      <c r="G64" s="83" t="n"/>
      <c r="H64" s="83" t="n"/>
    </row>
    <row r="65" s="131">
      <c r="B65" s="16" t="n"/>
      <c r="C65" s="83" t="n"/>
      <c r="D65" s="83" t="n"/>
      <c r="E65" s="83" t="n"/>
      <c r="F65" s="83" t="n"/>
      <c r="G65" s="83" t="n"/>
      <c r="H65" s="83" t="n"/>
    </row>
    <row r="66" s="131">
      <c r="B66" s="16" t="n"/>
      <c r="C66" s="83" t="n"/>
      <c r="D66" s="83" t="n"/>
      <c r="E66" s="83" t="n"/>
      <c r="F66" s="83" t="n"/>
      <c r="G66" s="83" t="n"/>
      <c r="H66" s="83" t="n"/>
    </row>
    <row r="67" s="131">
      <c r="B67" s="16" t="n"/>
      <c r="C67" s="83" t="n"/>
      <c r="D67" s="83" t="n"/>
      <c r="E67" s="83" t="n"/>
      <c r="F67" s="83" t="n"/>
      <c r="G67" s="83" t="n"/>
      <c r="H67" s="83" t="n"/>
    </row>
    <row r="69" ht="25.5" customHeight="1" s="131">
      <c r="B69" s="136" t="inlineStr">
        <is>
          <t>Page 4 of 34 - SO1-1 Land cover area change matrix (sq. km)</t>
        </is>
      </c>
    </row>
    <row r="70" ht="25.5" customHeight="1" s="131">
      <c r="B70" s="47" t="n"/>
      <c r="C70" s="141" t="inlineStr">
        <is>
          <t>Land cover in target year</t>
        </is>
      </c>
      <c r="D70" s="142" t="n"/>
      <c r="E70" s="142" t="n"/>
      <c r="F70" s="142" t="n"/>
      <c r="G70" s="142" t="n"/>
      <c r="H70" s="143" t="n"/>
    </row>
    <row r="71" ht="25.5" customHeight="1" s="131">
      <c r="C71" s="38" t="inlineStr">
        <is>
          <t>Tree-covered areas</t>
        </is>
      </c>
      <c r="D71" s="16" t="inlineStr">
        <is>
          <t>Grasslands</t>
        </is>
      </c>
      <c r="E71" s="16" t="inlineStr">
        <is>
          <t>Croplands</t>
        </is>
      </c>
      <c r="F71" s="16" t="inlineStr">
        <is>
          <t>Wetlands</t>
        </is>
      </c>
      <c r="G71" s="16" t="inlineStr">
        <is>
          <t>Artificial areas</t>
        </is>
      </c>
      <c r="H71" s="16" t="inlineStr">
        <is>
          <t>Other land</t>
        </is>
      </c>
    </row>
    <row r="72" ht="30" customHeight="1" s="131">
      <c r="A72" s="130" t="inlineStr">
        <is>
          <t>Land cover type in baseline year</t>
        </is>
      </c>
      <c r="B72" s="40" t="inlineStr">
        <is>
          <t>Tree-covered areas</t>
        </is>
      </c>
      <c r="C72" s="83">
        <f>'Land cover'!C26</f>
        <v/>
      </c>
      <c r="D72" s="83">
        <f>'Land cover'!D26</f>
        <v/>
      </c>
      <c r="E72" s="83">
        <f>'Land cover'!E26</f>
        <v/>
      </c>
      <c r="F72" s="83">
        <f>'Land cover'!F26</f>
        <v/>
      </c>
      <c r="G72" s="83">
        <f>'Land cover'!G26</f>
        <v/>
      </c>
      <c r="H72" s="83">
        <f>'Land cover'!H26</f>
        <v/>
      </c>
    </row>
    <row r="73" ht="30" customHeight="1" s="131">
      <c r="A73" s="139" t="n"/>
      <c r="B73" s="68" t="inlineStr">
        <is>
          <t>Grasslands</t>
        </is>
      </c>
      <c r="C73" s="83">
        <f>'Land cover'!C27</f>
        <v/>
      </c>
      <c r="D73" s="83">
        <f>'Land cover'!D27</f>
        <v/>
      </c>
      <c r="E73" s="83">
        <f>'Land cover'!E27</f>
        <v/>
      </c>
      <c r="F73" s="83">
        <f>'Land cover'!F27</f>
        <v/>
      </c>
      <c r="G73" s="83">
        <f>'Land cover'!G27</f>
        <v/>
      </c>
      <c r="H73" s="83">
        <f>'Land cover'!H27</f>
        <v/>
      </c>
    </row>
    <row r="74" ht="30" customHeight="1" s="131">
      <c r="A74" s="139" t="n"/>
      <c r="B74" s="68" t="inlineStr">
        <is>
          <t>Croplands</t>
        </is>
      </c>
      <c r="C74" s="83">
        <f>'Land cover'!C28</f>
        <v/>
      </c>
      <c r="D74" s="83">
        <f>'Land cover'!D28</f>
        <v/>
      </c>
      <c r="E74" s="83">
        <f>'Land cover'!E28</f>
        <v/>
      </c>
      <c r="F74" s="83">
        <f>'Land cover'!F28</f>
        <v/>
      </c>
      <c r="G74" s="83">
        <f>'Land cover'!G28</f>
        <v/>
      </c>
      <c r="H74" s="83">
        <f>'Land cover'!H28</f>
        <v/>
      </c>
    </row>
    <row r="75" ht="30" customHeight="1" s="131">
      <c r="A75" s="139" t="n"/>
      <c r="B75" s="68" t="inlineStr">
        <is>
          <t>Wetlands</t>
        </is>
      </c>
      <c r="C75" s="83">
        <f>'Land cover'!C29</f>
        <v/>
      </c>
      <c r="D75" s="83">
        <f>'Land cover'!D29</f>
        <v/>
      </c>
      <c r="E75" s="83">
        <f>'Land cover'!E29</f>
        <v/>
      </c>
      <c r="F75" s="83">
        <f>'Land cover'!F29</f>
        <v/>
      </c>
      <c r="G75" s="83">
        <f>'Land cover'!G29</f>
        <v/>
      </c>
      <c r="H75" s="83">
        <f>'Land cover'!H29</f>
        <v/>
      </c>
    </row>
    <row r="76" ht="30" customHeight="1" s="131">
      <c r="A76" s="139" t="n"/>
      <c r="B76" s="68" t="inlineStr">
        <is>
          <t>Artificial areas</t>
        </is>
      </c>
      <c r="C76" s="83">
        <f>'Land cover'!C30</f>
        <v/>
      </c>
      <c r="D76" s="83">
        <f>'Land cover'!D30</f>
        <v/>
      </c>
      <c r="E76" s="83">
        <f>'Land cover'!E30</f>
        <v/>
      </c>
      <c r="F76" s="83">
        <f>'Land cover'!F30</f>
        <v/>
      </c>
      <c r="G76" s="83">
        <f>'Land cover'!G30</f>
        <v/>
      </c>
      <c r="H76" s="83">
        <f>'Land cover'!H30</f>
        <v/>
      </c>
    </row>
    <row r="77" ht="30" customHeight="1" s="131">
      <c r="A77" s="139" t="n"/>
      <c r="B77" s="68" t="inlineStr">
        <is>
          <t>Other land</t>
        </is>
      </c>
      <c r="C77" s="83">
        <f>'Land cover'!C31</f>
        <v/>
      </c>
      <c r="D77" s="83">
        <f>'Land cover'!D31</f>
        <v/>
      </c>
      <c r="E77" s="83">
        <f>'Land cover'!E31</f>
        <v/>
      </c>
      <c r="F77" s="83">
        <f>'Land cover'!F31</f>
        <v/>
      </c>
      <c r="G77" s="83">
        <f>'Land cover'!G31</f>
        <v/>
      </c>
      <c r="H77" s="83">
        <f>'Land cover'!H31</f>
        <v/>
      </c>
    </row>
    <row r="78" s="131">
      <c r="B78" s="99" t="n"/>
    </row>
    <row r="79" ht="28.5" customHeight="1" s="131">
      <c r="B79" s="136" t="inlineStr">
        <is>
          <t>Page 6 of 34 - SO1-2 Trends in land productivity or functioning of the land (for pixels with unchanged land cover)</t>
        </is>
      </c>
    </row>
    <row r="80" ht="24.95" customHeight="1" s="131">
      <c r="B80" s="99" t="n"/>
      <c r="C80" s="141" t="inlineStr">
        <is>
          <t>Net land productivity dynamics (2000-2010 sq. km)</t>
        </is>
      </c>
      <c r="D80" s="142" t="n"/>
      <c r="E80" s="142" t="n"/>
      <c r="F80" s="142" t="n"/>
      <c r="G80" s="142" t="n"/>
      <c r="H80" s="143" t="n"/>
    </row>
    <row r="81" ht="24.95" customHeight="1" s="131">
      <c r="B81" s="38" t="inlineStr">
        <is>
          <t>Land cover class</t>
        </is>
      </c>
      <c r="C81" s="16" t="inlineStr">
        <is>
          <t>Declining</t>
        </is>
      </c>
      <c r="D81" s="38" t="inlineStr">
        <is>
          <t>Moderate decline</t>
        </is>
      </c>
      <c r="E81" s="16" t="inlineStr">
        <is>
          <t>Stressed</t>
        </is>
      </c>
      <c r="F81" s="16" t="inlineStr">
        <is>
          <t>Stable</t>
        </is>
      </c>
      <c r="G81" s="16" t="inlineStr">
        <is>
          <t>Increasing</t>
        </is>
      </c>
      <c r="H81" s="16" t="inlineStr">
        <is>
          <t>No data</t>
        </is>
      </c>
    </row>
    <row r="82" ht="30" customHeight="1" s="131">
      <c r="A82" s="130" t="inlineStr">
        <is>
          <t>Land cover type</t>
        </is>
      </c>
      <c r="B82" s="40" t="inlineStr">
        <is>
          <t>Tree-covered areas</t>
        </is>
      </c>
      <c r="C82" s="83" t="n">
        <v>2.290358543395996</v>
      </c>
      <c r="D82" s="83" t="n">
        <v>2.155529737472534</v>
      </c>
      <c r="E82" s="83" t="n">
        <v>41.62237548828125</v>
      </c>
      <c r="F82" s="83" t="n">
        <v>474.5466003417969</v>
      </c>
      <c r="G82" s="83" t="n">
        <v>8474.93359375</v>
      </c>
      <c r="H82" s="83" t="n">
        <v>0</v>
      </c>
    </row>
    <row r="83" ht="30" customHeight="1" s="131">
      <c r="A83" s="139" t="n"/>
      <c r="B83" s="68" t="inlineStr">
        <is>
          <t>Grasslands</t>
        </is>
      </c>
      <c r="C83" s="83" t="n">
        <v>0.1205801591277122</v>
      </c>
      <c r="D83" s="83" t="n">
        <v>0.2009405940771103</v>
      </c>
      <c r="E83" s="83" t="n">
        <v>11.82974529266357</v>
      </c>
      <c r="F83" s="83" t="n">
        <v>114.212158203125</v>
      </c>
      <c r="G83" s="83" t="n">
        <v>2685.122314453125</v>
      </c>
      <c r="H83" s="83" t="n">
        <v>0</v>
      </c>
    </row>
    <row r="84" ht="30" customHeight="1" s="131">
      <c r="A84" s="139" t="n"/>
      <c r="B84" s="68" t="inlineStr">
        <is>
          <t>Croplands</t>
        </is>
      </c>
      <c r="C84" s="83" t="n">
        <v>13.02728939056396</v>
      </c>
      <c r="D84" s="83" t="n">
        <v>19.71369171142578</v>
      </c>
      <c r="E84" s="83" t="n">
        <v>60.93495941162109</v>
      </c>
      <c r="F84" s="83" t="n">
        <v>858.0687866210938</v>
      </c>
      <c r="G84" s="83" t="n">
        <v>6244.64599609375</v>
      </c>
      <c r="H84" s="83" t="n">
        <v>0</v>
      </c>
    </row>
    <row r="85" ht="30" customHeight="1" s="131">
      <c r="A85" s="139" t="n"/>
      <c r="B85" s="68" t="inlineStr">
        <is>
          <t>Wetlands</t>
        </is>
      </c>
      <c r="C85" s="83" t="n">
        <v>0</v>
      </c>
      <c r="D85" s="83" t="n">
        <v>0</v>
      </c>
      <c r="E85" s="83" t="n">
        <v>0</v>
      </c>
      <c r="F85" s="83" t="n">
        <v>0.1194609999656677</v>
      </c>
      <c r="G85" s="83" t="n">
        <v>8.297924041748047</v>
      </c>
      <c r="H85" s="83" t="n">
        <v>0</v>
      </c>
    </row>
    <row r="86" ht="30" customHeight="1" s="131">
      <c r="A86" s="139" t="n"/>
      <c r="B86" s="68" t="inlineStr">
        <is>
          <t>Artificial areas</t>
        </is>
      </c>
      <c r="C86" s="83" t="n">
        <v>3.491435050964355</v>
      </c>
      <c r="D86" s="83" t="n">
        <v>0.4006835520267487</v>
      </c>
      <c r="E86" s="83" t="n">
        <v>14.84405899047852</v>
      </c>
      <c r="F86" s="83" t="n">
        <v>420.2169494628906</v>
      </c>
      <c r="G86" s="83" t="n">
        <v>901.7172241210938</v>
      </c>
      <c r="H86" s="83" t="n">
        <v>0</v>
      </c>
    </row>
    <row r="87" ht="30" customHeight="1" s="131">
      <c r="A87" s="139" t="n"/>
      <c r="B87" s="68" t="inlineStr">
        <is>
          <t>Other land</t>
        </is>
      </c>
      <c r="C87" s="83" t="n">
        <v>0</v>
      </c>
      <c r="D87" s="83" t="n">
        <v>0</v>
      </c>
      <c r="E87" s="83" t="n">
        <v>0</v>
      </c>
      <c r="F87" s="83" t="n">
        <v>0</v>
      </c>
      <c r="G87" s="83" t="n">
        <v>0</v>
      </c>
      <c r="H87" s="83" t="n">
        <v>0</v>
      </c>
    </row>
    <row r="88" ht="30" customHeight="1" s="131">
      <c r="B88" s="122" t="n"/>
      <c r="C88" s="71" t="n"/>
      <c r="D88" s="71" t="n"/>
      <c r="E88" s="71" t="n"/>
      <c r="F88" s="71" t="n"/>
      <c r="G88" s="71" t="n"/>
      <c r="H88" s="71" t="n"/>
    </row>
    <row r="89" ht="18.75" customHeight="1" s="131">
      <c r="B89" s="132" t="inlineStr">
        <is>
          <t>Page 8 of 34 - SO1-3 Trends in carbon stock above and below ground</t>
        </is>
      </c>
      <c r="C89" s="140" t="n"/>
      <c r="D89" s="140" t="n"/>
      <c r="E89" s="140" t="n"/>
      <c r="F89" s="140" t="n"/>
      <c r="G89" s="140" t="n"/>
      <c r="H89" s="140" t="n"/>
    </row>
    <row r="90">
      <c r="B90" s="144" t="inlineStr">
        <is>
          <t>Soil organic carbon stock in topsoil, tonnes per ha</t>
        </is>
      </c>
      <c r="C90" s="145" t="n"/>
      <c r="D90" s="145" t="n"/>
      <c r="E90" s="145" t="n"/>
      <c r="F90" s="145" t="n"/>
      <c r="G90" s="145" t="n"/>
      <c r="H90" s="146" t="n"/>
    </row>
    <row r="91">
      <c r="B91" s="16" t="inlineStr">
        <is>
          <t>Year</t>
        </is>
      </c>
      <c r="C91" s="37" t="inlineStr">
        <is>
          <t>Tree-covered areas</t>
        </is>
      </c>
      <c r="D91" s="37" t="inlineStr">
        <is>
          <t>Grassland</t>
        </is>
      </c>
      <c r="E91" s="37" t="inlineStr">
        <is>
          <t>Cropland</t>
        </is>
      </c>
      <c r="F91" s="37" t="inlineStr">
        <is>
          <t>Wetland</t>
        </is>
      </c>
      <c r="G91" s="37" t="inlineStr">
        <is>
          <t>Artifical surfaces</t>
        </is>
      </c>
      <c r="H91" s="37" t="inlineStr">
        <is>
          <t>Other land</t>
        </is>
      </c>
    </row>
    <row r="92" s="131">
      <c r="B92" s="16" t="n">
        <v>2001</v>
      </c>
      <c r="C92" s="138" t="n">
        <v>126.2121056608532</v>
      </c>
      <c r="D92" s="138" t="n">
        <v>113.0066233228325</v>
      </c>
      <c r="E92" s="138" t="n">
        <v>97.81049079354726</v>
      </c>
      <c r="F92" s="138" t="n">
        <v>102.7875721154173</v>
      </c>
      <c r="G92" s="138" t="n">
        <v>94.67109070096329</v>
      </c>
      <c r="H92" s="138" t="n">
        <v>0</v>
      </c>
    </row>
    <row r="93" s="131">
      <c r="B93" s="16" t="n">
        <v>2002</v>
      </c>
      <c r="C93" s="138" t="n">
        <v>126.2052723822547</v>
      </c>
      <c r="D93" s="138" t="n">
        <v>112.983353127942</v>
      </c>
      <c r="E93" s="138" t="n">
        <v>97.75529679615357</v>
      </c>
      <c r="F93" s="138" t="n">
        <v>102.7875721154173</v>
      </c>
      <c r="G93" s="138" t="n">
        <v>94.67109070096329</v>
      </c>
      <c r="H93" s="138" t="n">
        <v>0</v>
      </c>
    </row>
    <row r="94">
      <c r="B94" s="16" t="n">
        <v>2003</v>
      </c>
      <c r="C94" s="83" t="n">
        <v>126.1941144809499</v>
      </c>
      <c r="D94" s="83" t="n">
        <v>112.9243155905568</v>
      </c>
      <c r="E94" s="83" t="n">
        <v>97.65843145720079</v>
      </c>
      <c r="F94" s="83" t="n">
        <v>102.7875721154173</v>
      </c>
      <c r="G94" s="83" t="n">
        <v>94.67109070096329</v>
      </c>
      <c r="H94" s="83" t="n">
        <v>0</v>
      </c>
    </row>
    <row r="95" s="131">
      <c r="B95" s="16" t="n">
        <v>2004</v>
      </c>
      <c r="C95" s="83" t="n">
        <v>126.1776910485766</v>
      </c>
      <c r="D95" s="83" t="n">
        <v>112.823375321266</v>
      </c>
      <c r="E95" s="83" t="n">
        <v>97.52350469435514</v>
      </c>
      <c r="F95" s="83" t="n">
        <v>102.7875721154173</v>
      </c>
      <c r="G95" s="83" t="n">
        <v>94.67109070096329</v>
      </c>
      <c r="H95" s="83" t="n">
        <v>0</v>
      </c>
    </row>
    <row r="96" s="131">
      <c r="B96" s="16" t="n">
        <v>2005</v>
      </c>
      <c r="C96" s="83" t="n">
        <v>126.160278329014</v>
      </c>
      <c r="D96" s="83" t="n">
        <v>112.7264714244903</v>
      </c>
      <c r="E96" s="83" t="n">
        <v>97.39351754966793</v>
      </c>
      <c r="F96" s="83" t="n">
        <v>102.7875721154173</v>
      </c>
      <c r="G96" s="83" t="n">
        <v>94.67109070096329</v>
      </c>
      <c r="H96" s="83" t="n">
        <v>0</v>
      </c>
    </row>
    <row r="97" s="131">
      <c r="B97" s="16" t="n">
        <v>2006</v>
      </c>
      <c r="C97" s="83" t="n">
        <v>126.1424958789636</v>
      </c>
      <c r="D97" s="83" t="n">
        <v>112.6289821505118</v>
      </c>
      <c r="E97" s="83" t="n">
        <v>97.26291746138098</v>
      </c>
      <c r="F97" s="83" t="n">
        <v>102.7875721154173</v>
      </c>
      <c r="G97" s="83" t="n">
        <v>94.67109070096329</v>
      </c>
      <c r="H97" s="83" t="n">
        <v>0</v>
      </c>
    </row>
    <row r="98" s="131">
      <c r="B98" s="16" t="n">
        <v>2007</v>
      </c>
      <c r="C98" s="83" t="n">
        <v>126.1224107334852</v>
      </c>
      <c r="D98" s="83" t="n">
        <v>112.5323002155288</v>
      </c>
      <c r="E98" s="83" t="n">
        <v>97.13270127263155</v>
      </c>
      <c r="F98" s="83" t="n">
        <v>102.7875721154173</v>
      </c>
      <c r="G98" s="83" t="n">
        <v>94.67109070096329</v>
      </c>
      <c r="H98" s="83" t="n">
        <v>0</v>
      </c>
    </row>
    <row r="99" s="131">
      <c r="B99" s="16" t="n">
        <v>2008</v>
      </c>
      <c r="C99" s="83" t="n">
        <v>126.0999294171625</v>
      </c>
      <c r="D99" s="83" t="n">
        <v>112.4337097315904</v>
      </c>
      <c r="E99" s="83" t="n">
        <v>97.00073983257452</v>
      </c>
      <c r="F99" s="83" t="n">
        <v>102.7875721154173</v>
      </c>
      <c r="G99" s="83" t="n">
        <v>94.67109070096329</v>
      </c>
      <c r="H99" s="83" t="n">
        <v>0</v>
      </c>
    </row>
    <row r="100" s="131">
      <c r="B100" s="16" t="n">
        <v>2009</v>
      </c>
      <c r="C100" s="83" t="n">
        <v>126.077759161315</v>
      </c>
      <c r="D100" s="83" t="n">
        <v>112.3356091759094</v>
      </c>
      <c r="E100" s="83" t="n">
        <v>96.87031843980871</v>
      </c>
      <c r="F100" s="83" t="n">
        <v>102.7875721154173</v>
      </c>
      <c r="G100" s="83" t="n">
        <v>94.67109070096329</v>
      </c>
      <c r="H100" s="83" t="n">
        <v>0</v>
      </c>
    </row>
    <row r="101" s="131">
      <c r="B101" s="16" t="n">
        <v>2010</v>
      </c>
      <c r="C101" s="83" t="n">
        <v>126.0548339051441</v>
      </c>
      <c r="D101" s="83" t="n">
        <v>112.2373345978833</v>
      </c>
      <c r="E101" s="83" t="n">
        <v>96.73973799348332</v>
      </c>
      <c r="F101" s="83" t="n">
        <v>102.7875721154173</v>
      </c>
      <c r="G101" s="83" t="n">
        <v>94.67109070096329</v>
      </c>
      <c r="H101" s="83" t="n">
        <v>0</v>
      </c>
    </row>
    <row r="102" s="131">
      <c r="B102" s="16" t="n">
        <v>2011</v>
      </c>
      <c r="C102" s="138" t="n">
        <v>126.0312701681154</v>
      </c>
      <c r="D102" s="138" t="n">
        <v>112.1397380513289</v>
      </c>
      <c r="E102" s="138" t="n">
        <v>96.60960275373768</v>
      </c>
      <c r="F102" s="138" t="n">
        <v>102.7875721154173</v>
      </c>
      <c r="G102" s="138" t="n">
        <v>94.67109070096329</v>
      </c>
      <c r="H102" s="138" t="n">
        <v>0</v>
      </c>
    </row>
    <row r="103" s="131">
      <c r="B103" s="16" t="n">
        <v>2012</v>
      </c>
      <c r="C103" s="138" t="n">
        <v>126.0071735118048</v>
      </c>
      <c r="D103" s="138" t="n">
        <v>112.0413407225196</v>
      </c>
      <c r="E103" s="138" t="n">
        <v>96.47796564804446</v>
      </c>
      <c r="F103" s="138" t="n">
        <v>102.7875721154173</v>
      </c>
      <c r="G103" s="138" t="n">
        <v>94.67109070096329</v>
      </c>
      <c r="H103" s="138" t="n">
        <v>0</v>
      </c>
    </row>
    <row r="104" s="131">
      <c r="B104" s="16" t="n">
        <v>2013</v>
      </c>
      <c r="C104" s="83" t="n">
        <v>125.9830464605984</v>
      </c>
      <c r="D104" s="83" t="n">
        <v>111.9439135763456</v>
      </c>
      <c r="E104" s="83" t="n">
        <v>96.34804836444916</v>
      </c>
      <c r="F104" s="83" t="n">
        <v>102.7875721154173</v>
      </c>
      <c r="G104" s="83" t="n">
        <v>94.67109070096329</v>
      </c>
      <c r="H104" s="83" t="n">
        <v>0</v>
      </c>
    </row>
    <row r="105">
      <c r="B105" s="16" t="n">
        <v>2014</v>
      </c>
      <c r="C105" s="83" t="n">
        <v>125.9583242472441</v>
      </c>
      <c r="D105" s="83" t="n">
        <v>111.8455965407369</v>
      </c>
      <c r="E105" s="83" t="n">
        <v>96.21956188995432</v>
      </c>
      <c r="F105" s="83" t="n">
        <v>102.7875721154173</v>
      </c>
      <c r="G105" s="83" t="n">
        <v>94.67109070096329</v>
      </c>
      <c r="H105" s="83" t="n">
        <v>0</v>
      </c>
    </row>
    <row r="106">
      <c r="B106" s="16" t="n">
        <v>2015</v>
      </c>
      <c r="C106" s="83" t="n">
        <v>125.9338494668046</v>
      </c>
      <c r="D106" s="83" t="n">
        <v>111.7466457585275</v>
      </c>
      <c r="E106" s="83" t="n">
        <v>96.09303795515804</v>
      </c>
      <c r="F106" s="83" t="n">
        <v>102.7875721154173</v>
      </c>
      <c r="G106" s="83" t="n">
        <v>94.67109070096329</v>
      </c>
      <c r="H106" s="83" t="n">
        <v>0</v>
      </c>
    </row>
    <row r="107" s="131">
      <c r="B107" s="16" t="n">
        <v>2016</v>
      </c>
      <c r="C107" s="83" t="n">
        <v>125.9091463656514</v>
      </c>
      <c r="D107" s="83" t="n">
        <v>111.6486024399674</v>
      </c>
      <c r="E107" s="83" t="n">
        <v>95.96763949518272</v>
      </c>
      <c r="F107" s="83" t="n">
        <v>102.7875721154173</v>
      </c>
      <c r="G107" s="83" t="n">
        <v>94.67109070096329</v>
      </c>
      <c r="H107" s="83" t="n">
        <v>0</v>
      </c>
    </row>
    <row r="108" s="131">
      <c r="B108" s="16" t="n">
        <v>2017</v>
      </c>
      <c r="C108" s="83" t="n">
        <v>125.8843019743889</v>
      </c>
      <c r="D108" s="83" t="n">
        <v>111.5495927008363</v>
      </c>
      <c r="E108" s="83" t="n">
        <v>95.84265584838163</v>
      </c>
      <c r="F108" s="83" t="n">
        <v>102.7875721154173</v>
      </c>
      <c r="G108" s="83" t="n">
        <v>94.67109070096329</v>
      </c>
      <c r="H108" s="83" t="n">
        <v>0</v>
      </c>
    </row>
    <row r="109" s="131">
      <c r="B109" s="16" t="n">
        <v>2018</v>
      </c>
      <c r="C109" s="83" t="n">
        <v>125.8586572981691</v>
      </c>
      <c r="D109" s="83" t="n">
        <v>111.4496147138458</v>
      </c>
      <c r="E109" s="83" t="n">
        <v>95.71816448002151</v>
      </c>
      <c r="F109" s="83" t="n">
        <v>102.7875721154173</v>
      </c>
      <c r="G109" s="83" t="n">
        <v>94.67109070096329</v>
      </c>
      <c r="H109" s="83" t="n">
        <v>0</v>
      </c>
    </row>
    <row r="110">
      <c r="B110" s="16" t="n">
        <v>2019</v>
      </c>
      <c r="C110" s="83" t="n">
        <v>125.8330589579252</v>
      </c>
      <c r="D110" s="83" t="n">
        <v>111.3499797177411</v>
      </c>
      <c r="E110" s="83" t="n">
        <v>95.59442870730403</v>
      </c>
      <c r="F110" s="83" t="n">
        <v>102.7875721154173</v>
      </c>
      <c r="G110" s="83" t="n">
        <v>94.67109070096329</v>
      </c>
      <c r="H110" s="83" t="n">
        <v>0</v>
      </c>
    </row>
    <row r="111">
      <c r="B111" s="16" t="n">
        <v>2020</v>
      </c>
      <c r="C111" s="83" t="n">
        <v>125.8070699885657</v>
      </c>
      <c r="D111" s="83" t="n">
        <v>111.2498509238271</v>
      </c>
      <c r="E111" s="83" t="n">
        <v>95.47022508112792</v>
      </c>
      <c r="F111" s="83" t="n">
        <v>102.7875721154173</v>
      </c>
      <c r="G111" s="83" t="n">
        <v>94.67109070096329</v>
      </c>
      <c r="H111" s="83" t="n">
        <v>0</v>
      </c>
    </row>
    <row r="112">
      <c r="B112" s="16" t="n"/>
      <c r="C112" s="83" t="n"/>
      <c r="D112" s="83" t="n"/>
      <c r="E112" s="83" t="n"/>
      <c r="F112" s="83" t="n"/>
      <c r="G112" s="83" t="n"/>
      <c r="H112" s="83" t="n"/>
    </row>
    <row r="113">
      <c r="B113" s="16" t="n"/>
      <c r="C113" s="83" t="n"/>
      <c r="D113" s="83" t="n"/>
      <c r="E113" s="83" t="n"/>
      <c r="F113" s="83" t="n"/>
      <c r="G113" s="83" t="n"/>
      <c r="H113" s="83" t="n"/>
    </row>
    <row r="114">
      <c r="B114" s="16" t="n"/>
      <c r="C114" s="83" t="n"/>
      <c r="D114" s="83" t="n"/>
      <c r="E114" s="83" t="n"/>
      <c r="F114" s="83" t="n"/>
      <c r="G114" s="83" t="n"/>
      <c r="H114" s="83" t="n"/>
    </row>
    <row r="115">
      <c r="B115" s="16" t="n"/>
      <c r="C115" s="83" t="n"/>
      <c r="D115" s="83" t="n"/>
      <c r="E115" s="83" t="n"/>
      <c r="F115" s="83" t="n"/>
      <c r="G115" s="83" t="n"/>
      <c r="H115" s="83" t="n"/>
    </row>
    <row r="116">
      <c r="B116" s="16" t="n"/>
      <c r="C116" s="83" t="n"/>
      <c r="D116" s="83" t="n"/>
      <c r="E116" s="83" t="n"/>
      <c r="F116" s="83" t="n"/>
      <c r="G116" s="83" t="n"/>
      <c r="H116" s="83" t="n"/>
    </row>
    <row r="117">
      <c r="B117" s="16" t="n"/>
      <c r="C117" s="83" t="n"/>
      <c r="D117" s="83" t="n"/>
      <c r="E117" s="83" t="n"/>
      <c r="F117" s="83" t="n"/>
      <c r="G117" s="83" t="n"/>
      <c r="H117" s="83" t="n"/>
    </row>
    <row r="118">
      <c r="B118" s="16" t="n"/>
      <c r="C118" s="83" t="n"/>
      <c r="D118" s="83" t="n"/>
      <c r="E118" s="83" t="n"/>
      <c r="F118" s="83" t="n"/>
      <c r="G118" s="83" t="n"/>
      <c r="H118" s="83" t="n"/>
    </row>
    <row r="119">
      <c r="B119" s="16" t="n"/>
      <c r="C119" s="83" t="n"/>
      <c r="D119" s="83" t="n"/>
      <c r="E119" s="83" t="n"/>
      <c r="F119" s="83" t="n"/>
      <c r="G119" s="83" t="n"/>
      <c r="H119" s="83" t="n"/>
    </row>
    <row r="120" s="131">
      <c r="B120" s="16" t="n"/>
      <c r="C120" s="83" t="n"/>
      <c r="D120" s="83" t="n"/>
      <c r="E120" s="83" t="n"/>
      <c r="F120" s="83" t="n"/>
      <c r="G120" s="83" t="n"/>
      <c r="H120" s="83" t="n"/>
    </row>
    <row r="121" s="131">
      <c r="B121" s="16" t="n"/>
      <c r="C121" s="83" t="n"/>
      <c r="D121" s="83" t="n"/>
      <c r="E121" s="83" t="n"/>
      <c r="F121" s="83" t="n"/>
      <c r="G121" s="83" t="n"/>
      <c r="H121" s="83" t="n"/>
    </row>
    <row r="122" s="131">
      <c r="B122" s="99" t="n"/>
    </row>
    <row r="123" s="131">
      <c r="B123" s="99" t="n"/>
    </row>
    <row r="124" ht="30" customFormat="1" customHeight="1" s="93">
      <c r="A124" s="90" t="inlineStr">
        <is>
          <t>The boundaries, names, and designations used in this report do not imply official endorsement or acceptance by Conservation International Foundation, or its partner organizations and contributors.  This report is available under the terms of Creative Commons Attribution 4.0 International License (CC BY 4.0).</t>
        </is>
      </c>
    </row>
    <row r="125" s="131">
      <c r="B125" s="99" t="n"/>
      <c r="C125" s="99" t="n"/>
      <c r="D125" s="99" t="n"/>
      <c r="E125" s="99" t="n"/>
      <c r="F125" s="99" t="n"/>
      <c r="G125" s="99" t="n"/>
      <c r="H125" s="99" t="n"/>
    </row>
    <row r="126" s="131">
      <c r="A126" s="65" t="inlineStr">
        <is>
          <t>For more information on Trends.Earth, see http://trends.earth, or contact the team at trends.earth@conservation.org.</t>
        </is>
      </c>
      <c r="B126" s="99" t="n"/>
      <c r="C126" s="99" t="n"/>
      <c r="D126" s="99" t="n"/>
      <c r="E126" s="99" t="n"/>
      <c r="F126" s="99" t="n"/>
      <c r="G126" s="99" t="n"/>
      <c r="H126" s="99" t="n"/>
    </row>
  </sheetData>
  <mergeCells count="11">
    <mergeCell ref="A124:H124"/>
    <mergeCell ref="C70:H70"/>
    <mergeCell ref="A72:A77"/>
    <mergeCell ref="A82:A87"/>
    <mergeCell ref="B3:E3"/>
    <mergeCell ref="B36:H36"/>
    <mergeCell ref="B89:H89"/>
    <mergeCell ref="B90:H90"/>
    <mergeCell ref="B69:H69"/>
    <mergeCell ref="B79:H79"/>
    <mergeCell ref="C80:H80"/>
  </mergeCell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http://purl.org/dc/terms/" xmlns:xsi="http://www.w3.org/2001/XMLSchema-instance">
  <dc:creator>Alex Zvoleff</dc:creator>
  <dct:created xsi:type="dct:W3CDTF">2018-01-12T23:04:18Z</dct:created>
  <dct:modified xsi:type="dct:W3CDTF">2020-04-27T19:09:01Z</dct:modified>
  <cp:lastModifiedBy>Alex Zvoleff</cp:lastModifiedBy>
</cp:coreProperties>
</file>