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cchanaka/PycharmProjects/Research-Proj-NetEmb/output/range_output2/"/>
    </mc:Choice>
  </mc:AlternateContent>
  <xr:revisionPtr revIDLastSave="0" documentId="8_{FFABD27D-F1FB-ED4D-A849-6FB6180B96A2}" xr6:coauthVersionLast="43" xr6:coauthVersionMax="43" xr10:uidLastSave="{00000000-0000-0000-0000-000000000000}"/>
  <bookViews>
    <workbookView xWindow="3580" yWindow="2560" windowWidth="27240" windowHeight="16440" xr2:uid="{5F611BA1-94CC-3745-B4FE-A5D1794A16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5" i="1" l="1"/>
  <c r="H5" i="1"/>
  <c r="F5" i="1"/>
  <c r="D5" i="1"/>
  <c r="J4" i="1"/>
  <c r="H4" i="1"/>
  <c r="F4" i="1"/>
  <c r="D4" i="1"/>
  <c r="J3" i="1"/>
  <c r="H3" i="1"/>
  <c r="F3" i="1"/>
  <c r="D3" i="1"/>
  <c r="D2" i="1"/>
  <c r="J2" i="1"/>
  <c r="H2" i="1"/>
  <c r="F2" i="1"/>
</calcChain>
</file>

<file path=xl/sharedStrings.xml><?xml version="1.0" encoding="utf-8"?>
<sst xmlns="http://schemas.openxmlformats.org/spreadsheetml/2006/main" count="32" uniqueCount="24">
  <si>
    <t>100k</t>
  </si>
  <si>
    <t>200k</t>
  </si>
  <si>
    <t>300k</t>
  </si>
  <si>
    <t>400k</t>
  </si>
  <si>
    <t>No sliding window</t>
  </si>
  <si>
    <t>oocyte_NSN</t>
  </si>
  <si>
    <t>oocyte_SN</t>
  </si>
  <si>
    <t>pronucleus_female</t>
  </si>
  <si>
    <t>pronucleus_male</t>
  </si>
  <si>
    <t>37/37</t>
  </si>
  <si>
    <t>35/37</t>
  </si>
  <si>
    <t>36/37</t>
  </si>
  <si>
    <t>73/84</t>
  </si>
  <si>
    <t>75/84</t>
  </si>
  <si>
    <t>78/84</t>
  </si>
  <si>
    <t>31/33</t>
  </si>
  <si>
    <t>30/33</t>
  </si>
  <si>
    <t>33/33</t>
  </si>
  <si>
    <t>48/51</t>
  </si>
  <si>
    <t>46/51</t>
  </si>
  <si>
    <t>47/51</t>
  </si>
  <si>
    <t>High</t>
  </si>
  <si>
    <t>Medium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</si>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</sst>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b/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10" fontId="0" fillId="0" borderId="0" xfId="1" applyNumberFormat="1" applyFont="1"/>
    <xf numFmtId="0" fontId="3" fillId="0" borderId="0" xfId="0" applyFont="1"/>
    <xf numFmtId="0" fontId="4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684C2-6B24-A641-B9E7-CA831A4C9302}">
  <dimension ref="A1:O5"/>
  <sheetViews>
    <sheetView tabSelected="1" workbookViewId="0"/>
  </sheetViews>
  <sheetFormatPr baseColWidth="10" defaultRowHeight="16" x14ac:dyDescent="0.2"/>
  <cols>
    <col min="1" max="2" width="21.1640625" bestFit="1" customWidth="1"/>
    <col min="3" max="4" width="10.83203125" customWidth="1"/>
    <col min="12" max="12" width="21.1640625" bestFit="1" customWidth="1"/>
  </cols>
  <sheetData>
    <row r="1" spans="1:15" x14ac:dyDescent="0.2">
      <c r="B1" s="1"/>
      <c r="C1" s="2" t="s">
        <v>0</v>
      </c>
      <c r="D1" s="2"/>
      <c r="E1" s="2" t="s">
        <v>1</v>
      </c>
      <c r="F1" s="2"/>
      <c r="G1" s="2" t="s">
        <v>2</v>
      </c>
      <c r="H1" s="2"/>
      <c r="I1" s="2" t="s">
        <v>3</v>
      </c>
      <c r="J1" s="2"/>
      <c r="L1" s="1"/>
      <c r="M1" s="6" t="s">
        <v>21</v>
      </c>
      <c r="N1" s="6" t="s">
        <v>22</v>
      </c>
      <c r="O1" s="1" t="s">
        <v>23</v>
      </c>
    </row>
    <row r="2" spans="1:15" x14ac:dyDescent="0.2">
      <c r="A2" s="3" t="s">
        <v>4</v>
      </c>
      <c r="B2" s="5" t="s">
        <v>5</v>
      </c>
      <c r="C2" t="s">
        <v>9</v>
      </c>
      <c r="D2" s="4">
        <f>37/37</f>
        <v>1</v>
      </c>
      <c r="E2" t="s">
        <v>10</v>
      </c>
      <c r="F2" s="4">
        <f>898/976</f>
        <v>0.92008196721311475</v>
      </c>
      <c r="G2" t="s">
        <v>11</v>
      </c>
      <c r="H2" s="4">
        <f>898/976</f>
        <v>0.92008196721311475</v>
      </c>
      <c r="I2" t="s">
        <v>9</v>
      </c>
      <c r="J2" s="4">
        <f>932/976</f>
        <v>0.95491803278688525</v>
      </c>
      <c r="L2" s="6" t="s">
        <v>5</v>
      </c>
      <c r="M2">
        <v>37</v>
      </c>
      <c r="N2">
        <v>79</v>
      </c>
      <c r="O2" s="5">
        <v>955</v>
      </c>
    </row>
    <row r="3" spans="1:15" x14ac:dyDescent="0.2">
      <c r="A3" s="3"/>
      <c r="B3" s="5" t="s">
        <v>6</v>
      </c>
      <c r="C3" s="5" t="s">
        <v>12</v>
      </c>
      <c r="D3" s="4">
        <f>73/84</f>
        <v>0.86904761904761907</v>
      </c>
      <c r="E3" s="5" t="s">
        <v>13</v>
      </c>
      <c r="F3" s="4">
        <f>75/84</f>
        <v>0.8928571428571429</v>
      </c>
      <c r="G3" s="5" t="s">
        <v>13</v>
      </c>
      <c r="H3" s="4">
        <f>75/84</f>
        <v>0.8928571428571429</v>
      </c>
      <c r="I3" s="5" t="s">
        <v>14</v>
      </c>
      <c r="J3" s="4">
        <f>78/84</f>
        <v>0.9285714285714286</v>
      </c>
      <c r="L3" s="6" t="s">
        <v>6</v>
      </c>
      <c r="M3">
        <v>84</v>
      </c>
      <c r="N3">
        <v>229</v>
      </c>
      <c r="O3" s="5">
        <v>19824</v>
      </c>
    </row>
    <row r="4" spans="1:15" x14ac:dyDescent="0.2">
      <c r="A4" s="3"/>
      <c r="B4" s="5" t="s">
        <v>7</v>
      </c>
      <c r="C4" s="5" t="s">
        <v>15</v>
      </c>
      <c r="D4" s="4">
        <f>31/33</f>
        <v>0.93939393939393945</v>
      </c>
      <c r="E4" s="5" t="s">
        <v>15</v>
      </c>
      <c r="F4" s="4">
        <f>31/33</f>
        <v>0.93939393939393945</v>
      </c>
      <c r="G4" s="5" t="s">
        <v>16</v>
      </c>
      <c r="H4" s="4">
        <f>30/33</f>
        <v>0.90909090909090906</v>
      </c>
      <c r="I4" s="5" t="s">
        <v>17</v>
      </c>
      <c r="J4" s="4">
        <f>33/33</f>
        <v>1</v>
      </c>
      <c r="L4" s="6" t="s">
        <v>7</v>
      </c>
      <c r="M4">
        <v>33</v>
      </c>
      <c r="N4">
        <v>50</v>
      </c>
      <c r="O4">
        <v>268</v>
      </c>
    </row>
    <row r="5" spans="1:15" x14ac:dyDescent="0.2">
      <c r="A5" s="3"/>
      <c r="B5" s="5" t="s">
        <v>8</v>
      </c>
      <c r="C5" s="5" t="s">
        <v>18</v>
      </c>
      <c r="D5" s="4">
        <f>48/51</f>
        <v>0.94117647058823528</v>
      </c>
      <c r="E5" s="5" t="s">
        <v>19</v>
      </c>
      <c r="F5" s="4">
        <f>46/51</f>
        <v>0.90196078431372551</v>
      </c>
      <c r="G5" s="5" t="s">
        <v>19</v>
      </c>
      <c r="H5" s="4">
        <f>46/51</f>
        <v>0.90196078431372551</v>
      </c>
      <c r="I5" s="5" t="s">
        <v>20</v>
      </c>
      <c r="J5" s="4">
        <f>47/51</f>
        <v>0.92156862745098034</v>
      </c>
      <c r="L5" s="6" t="s">
        <v>8</v>
      </c>
      <c r="M5">
        <v>51</v>
      </c>
      <c r="N5">
        <v>51</v>
      </c>
      <c r="O5">
        <v>274</v>
      </c>
    </row>
  </sheetData>
  <mergeCells count="5">
    <mergeCell ref="C1:D1"/>
    <mergeCell ref="E1:F1"/>
    <mergeCell ref="G1:H1"/>
    <mergeCell ref="I1:J1"/>
    <mergeCell ref="A2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2019-05-05T00:54:10Z</dcterms:created>
  <dcterms:modified xsi:type="dcterms:W3CDTF">2019-05-05T01:06:31Z</dcterms:modified>
</cp:coreProperties>
</file>