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a\Desktop\"/>
    </mc:Choice>
  </mc:AlternateContent>
  <xr:revisionPtr revIDLastSave="0" documentId="13_ncr:1_{326FFAD1-337E-4F61-A438-2E3A18AAB4BD}" xr6:coauthVersionLast="41" xr6:coauthVersionMax="41" xr10:uidLastSave="{00000000-0000-0000-0000-000000000000}"/>
  <bookViews>
    <workbookView xWindow="-108" yWindow="-108" windowWidth="30936" windowHeight="16896" xr2:uid="{A9673360-4A75-6246-9897-2ECEDEE4DBC2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" i="1" l="1"/>
  <c r="M48" i="1"/>
  <c r="M49" i="1"/>
  <c r="M98" i="1"/>
  <c r="N94" i="1"/>
  <c r="M178" i="1"/>
  <c r="M174" i="1"/>
  <c r="M170" i="1"/>
  <c r="M166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102" i="1"/>
  <c r="M94" i="1"/>
  <c r="M90" i="1"/>
  <c r="M86" i="1"/>
  <c r="M82" i="1"/>
  <c r="M182" i="1"/>
  <c r="N178" i="1"/>
  <c r="N182" i="1"/>
  <c r="N174" i="1"/>
  <c r="N170" i="1"/>
  <c r="N166" i="1"/>
  <c r="N162" i="1"/>
  <c r="N158" i="1"/>
  <c r="N154" i="1"/>
  <c r="N150" i="1"/>
  <c r="N146" i="1"/>
  <c r="N142" i="1"/>
  <c r="N138" i="1"/>
  <c r="N134" i="1"/>
  <c r="N130" i="1"/>
  <c r="N126" i="1"/>
  <c r="N122" i="1"/>
  <c r="N118" i="1"/>
  <c r="N114" i="1"/>
  <c r="N110" i="1"/>
  <c r="N106" i="1"/>
  <c r="N102" i="1"/>
  <c r="N98" i="1"/>
  <c r="N90" i="1"/>
  <c r="N86" i="1"/>
  <c r="N82" i="1"/>
  <c r="N48" i="1"/>
  <c r="M54" i="1"/>
  <c r="M60" i="1"/>
  <c r="M66" i="1"/>
  <c r="M72" i="1"/>
  <c r="N72" i="1"/>
  <c r="N66" i="1"/>
  <c r="N60" i="1"/>
  <c r="N54" i="1"/>
  <c r="M165" i="1" l="1"/>
  <c r="H118" i="1" s="1"/>
  <c r="N165" i="1"/>
  <c r="H98" i="1" s="1"/>
  <c r="F118" i="1"/>
  <c r="F98" i="1"/>
  <c r="M167" i="1"/>
  <c r="D118" i="1" s="1"/>
  <c r="N167" i="1"/>
  <c r="D98" i="1" s="1"/>
  <c r="M168" i="1"/>
  <c r="B118" i="1" s="1"/>
  <c r="N168" i="1"/>
  <c r="B98" i="1" s="1"/>
  <c r="M169" i="1"/>
  <c r="I119" i="1" s="1"/>
  <c r="N169" i="1"/>
  <c r="I99" i="1" s="1"/>
  <c r="G119" i="1"/>
  <c r="G99" i="1"/>
  <c r="M171" i="1"/>
  <c r="E119" i="1" s="1"/>
  <c r="N171" i="1"/>
  <c r="E99" i="1" s="1"/>
  <c r="M172" i="1"/>
  <c r="C119" i="1" s="1"/>
  <c r="N172" i="1"/>
  <c r="C99" i="1" s="1"/>
  <c r="M173" i="1"/>
  <c r="H119" i="1" s="1"/>
  <c r="N173" i="1"/>
  <c r="H99" i="1" s="1"/>
  <c r="F119" i="1"/>
  <c r="F99" i="1"/>
  <c r="M175" i="1"/>
  <c r="D119" i="1" s="1"/>
  <c r="N175" i="1"/>
  <c r="D99" i="1" s="1"/>
  <c r="M176" i="1"/>
  <c r="B119" i="1" s="1"/>
  <c r="N176" i="1"/>
  <c r="B99" i="1" s="1"/>
  <c r="M177" i="1"/>
  <c r="I120" i="1" s="1"/>
  <c r="I100" i="1"/>
  <c r="G120" i="1"/>
  <c r="G100" i="1"/>
  <c r="M179" i="1"/>
  <c r="E120" i="1" s="1"/>
  <c r="N179" i="1"/>
  <c r="E100" i="1" s="1"/>
  <c r="M180" i="1"/>
  <c r="C120" i="1" s="1"/>
  <c r="N180" i="1"/>
  <c r="C100" i="1" s="1"/>
  <c r="M181" i="1"/>
  <c r="H120" i="1" s="1"/>
  <c r="N181" i="1"/>
  <c r="H100" i="1" s="1"/>
  <c r="F120" i="1"/>
  <c r="F100" i="1"/>
  <c r="M183" i="1"/>
  <c r="D120" i="1" s="1"/>
  <c r="N183" i="1"/>
  <c r="D100" i="1" s="1"/>
  <c r="M184" i="1"/>
  <c r="B120" i="1" s="1"/>
  <c r="N184" i="1"/>
  <c r="B100" i="1" s="1"/>
  <c r="M50" i="1"/>
  <c r="D36" i="1" s="1"/>
  <c r="N50" i="1"/>
  <c r="D26" i="1" s="1"/>
  <c r="M56" i="1"/>
  <c r="D37" i="1" s="1"/>
  <c r="N56" i="1"/>
  <c r="D27" i="1" s="1"/>
  <c r="M62" i="1"/>
  <c r="D38" i="1" s="1"/>
  <c r="N62" i="1"/>
  <c r="D28" i="1" s="1"/>
  <c r="N68" i="1"/>
  <c r="D29" i="1" s="1"/>
  <c r="M68" i="1"/>
  <c r="D39" i="1" s="1"/>
  <c r="M74" i="1"/>
  <c r="D40" i="1" s="1"/>
  <c r="N74" i="1"/>
  <c r="D30" i="1" s="1"/>
  <c r="F26" i="1"/>
  <c r="N164" i="1" l="1"/>
  <c r="C98" i="1" s="1"/>
  <c r="M164" i="1"/>
  <c r="C118" i="1" s="1"/>
  <c r="N163" i="1"/>
  <c r="E98" i="1" s="1"/>
  <c r="M163" i="1"/>
  <c r="E118" i="1" s="1"/>
  <c r="G98" i="1"/>
  <c r="G118" i="1"/>
  <c r="N161" i="1"/>
  <c r="I98" i="1" s="1"/>
  <c r="M161" i="1"/>
  <c r="I118" i="1" s="1"/>
  <c r="N160" i="1"/>
  <c r="B97" i="1" s="1"/>
  <c r="M160" i="1"/>
  <c r="B117" i="1" s="1"/>
  <c r="N159" i="1"/>
  <c r="D97" i="1" s="1"/>
  <c r="M159" i="1"/>
  <c r="D117" i="1" s="1"/>
  <c r="F97" i="1"/>
  <c r="F117" i="1"/>
  <c r="N157" i="1"/>
  <c r="H97" i="1" s="1"/>
  <c r="M157" i="1"/>
  <c r="H117" i="1" s="1"/>
  <c r="N156" i="1"/>
  <c r="C97" i="1" s="1"/>
  <c r="M156" i="1"/>
  <c r="C117" i="1" s="1"/>
  <c r="N155" i="1"/>
  <c r="E97" i="1" s="1"/>
  <c r="M155" i="1"/>
  <c r="E117" i="1" s="1"/>
  <c r="G97" i="1"/>
  <c r="G117" i="1"/>
  <c r="N153" i="1"/>
  <c r="M153" i="1"/>
  <c r="I117" i="1" s="1"/>
  <c r="N152" i="1"/>
  <c r="B96" i="1" s="1"/>
  <c r="M152" i="1"/>
  <c r="B116" i="1" s="1"/>
  <c r="N151" i="1"/>
  <c r="D96" i="1" s="1"/>
  <c r="M151" i="1"/>
  <c r="D116" i="1" s="1"/>
  <c r="F96" i="1"/>
  <c r="F116" i="1"/>
  <c r="N149" i="1"/>
  <c r="H96" i="1" s="1"/>
  <c r="M149" i="1"/>
  <c r="H116" i="1" s="1"/>
  <c r="N148" i="1"/>
  <c r="C96" i="1" s="1"/>
  <c r="M148" i="1"/>
  <c r="C116" i="1" s="1"/>
  <c r="N147" i="1"/>
  <c r="E96" i="1" s="1"/>
  <c r="M147" i="1"/>
  <c r="E116" i="1" s="1"/>
  <c r="G96" i="1"/>
  <c r="G116" i="1"/>
  <c r="N145" i="1"/>
  <c r="M145" i="1"/>
  <c r="I116" i="1" s="1"/>
  <c r="N144" i="1"/>
  <c r="B95" i="1" s="1"/>
  <c r="M144" i="1"/>
  <c r="B115" i="1" s="1"/>
  <c r="N143" i="1"/>
  <c r="D95" i="1" s="1"/>
  <c r="M143" i="1"/>
  <c r="D115" i="1" s="1"/>
  <c r="F95" i="1"/>
  <c r="F115" i="1"/>
  <c r="N141" i="1"/>
  <c r="H95" i="1" s="1"/>
  <c r="M141" i="1"/>
  <c r="H115" i="1" s="1"/>
  <c r="N140" i="1"/>
  <c r="C95" i="1" s="1"/>
  <c r="M140" i="1"/>
  <c r="C115" i="1" s="1"/>
  <c r="N139" i="1"/>
  <c r="E95" i="1" s="1"/>
  <c r="M139" i="1"/>
  <c r="E115" i="1" s="1"/>
  <c r="G95" i="1"/>
  <c r="G115" i="1"/>
  <c r="N137" i="1"/>
  <c r="M137" i="1"/>
  <c r="I115" i="1" s="1"/>
  <c r="N136" i="1"/>
  <c r="B94" i="1" s="1"/>
  <c r="M136" i="1"/>
  <c r="B114" i="1" s="1"/>
  <c r="N135" i="1"/>
  <c r="D94" i="1" s="1"/>
  <c r="M135" i="1"/>
  <c r="D114" i="1" s="1"/>
  <c r="F94" i="1"/>
  <c r="F114" i="1"/>
  <c r="N133" i="1"/>
  <c r="H94" i="1" s="1"/>
  <c r="M133" i="1"/>
  <c r="H114" i="1" s="1"/>
  <c r="N132" i="1"/>
  <c r="C94" i="1" s="1"/>
  <c r="M132" i="1"/>
  <c r="C114" i="1" s="1"/>
  <c r="N131" i="1"/>
  <c r="E94" i="1" s="1"/>
  <c r="M131" i="1"/>
  <c r="E114" i="1" s="1"/>
  <c r="G94" i="1"/>
  <c r="G114" i="1"/>
  <c r="N129" i="1"/>
  <c r="I94" i="1" s="1"/>
  <c r="M129" i="1"/>
  <c r="I114" i="1" s="1"/>
  <c r="N128" i="1"/>
  <c r="B93" i="1" s="1"/>
  <c r="M128" i="1"/>
  <c r="B113" i="1" s="1"/>
  <c r="N127" i="1"/>
  <c r="D93" i="1" s="1"/>
  <c r="M127" i="1"/>
  <c r="D113" i="1" s="1"/>
  <c r="F93" i="1"/>
  <c r="F113" i="1"/>
  <c r="N125" i="1"/>
  <c r="H93" i="1" s="1"/>
  <c r="M125" i="1"/>
  <c r="H113" i="1" s="1"/>
  <c r="N124" i="1"/>
  <c r="C93" i="1" s="1"/>
  <c r="M124" i="1"/>
  <c r="C113" i="1" s="1"/>
  <c r="N123" i="1"/>
  <c r="E93" i="1" s="1"/>
  <c r="M123" i="1"/>
  <c r="E113" i="1" s="1"/>
  <c r="G93" i="1"/>
  <c r="G113" i="1"/>
  <c r="N121" i="1"/>
  <c r="M121" i="1"/>
  <c r="I113" i="1" s="1"/>
  <c r="N120" i="1"/>
  <c r="B92" i="1" s="1"/>
  <c r="M120" i="1"/>
  <c r="B112" i="1" s="1"/>
  <c r="N119" i="1"/>
  <c r="D92" i="1" s="1"/>
  <c r="M119" i="1"/>
  <c r="D112" i="1" s="1"/>
  <c r="F92" i="1"/>
  <c r="F112" i="1"/>
  <c r="N117" i="1"/>
  <c r="H92" i="1" s="1"/>
  <c r="M117" i="1"/>
  <c r="H112" i="1" s="1"/>
  <c r="N116" i="1"/>
  <c r="C92" i="1" s="1"/>
  <c r="M116" i="1"/>
  <c r="C112" i="1" s="1"/>
  <c r="N115" i="1"/>
  <c r="E92" i="1" s="1"/>
  <c r="M115" i="1"/>
  <c r="E112" i="1" s="1"/>
  <c r="G92" i="1"/>
  <c r="G112" i="1"/>
  <c r="N113" i="1"/>
  <c r="M113" i="1"/>
  <c r="I112" i="1" s="1"/>
  <c r="N112" i="1"/>
  <c r="B91" i="1" s="1"/>
  <c r="M112" i="1"/>
  <c r="B111" i="1" s="1"/>
  <c r="N111" i="1"/>
  <c r="D91" i="1" s="1"/>
  <c r="M111" i="1"/>
  <c r="D111" i="1" s="1"/>
  <c r="M81" i="1"/>
  <c r="I108" i="1" s="1"/>
  <c r="F91" i="1"/>
  <c r="F111" i="1"/>
  <c r="N109" i="1"/>
  <c r="H91" i="1" s="1"/>
  <c r="M109" i="1"/>
  <c r="H111" i="1" s="1"/>
  <c r="N108" i="1"/>
  <c r="C91" i="1" s="1"/>
  <c r="M108" i="1"/>
  <c r="C111" i="1" s="1"/>
  <c r="N107" i="1"/>
  <c r="E91" i="1" s="1"/>
  <c r="M107" i="1"/>
  <c r="E111" i="1" s="1"/>
  <c r="G91" i="1"/>
  <c r="G111" i="1"/>
  <c r="N105" i="1"/>
  <c r="I91" i="1" s="1"/>
  <c r="M105" i="1"/>
  <c r="I111" i="1" s="1"/>
  <c r="N104" i="1"/>
  <c r="B90" i="1" s="1"/>
  <c r="M104" i="1"/>
  <c r="B110" i="1" s="1"/>
  <c r="N103" i="1"/>
  <c r="D90" i="1" s="1"/>
  <c r="M103" i="1"/>
  <c r="D110" i="1" s="1"/>
  <c r="F90" i="1"/>
  <c r="F110" i="1"/>
  <c r="N101" i="1"/>
  <c r="H90" i="1" s="1"/>
  <c r="M101" i="1"/>
  <c r="H110" i="1" s="1"/>
  <c r="N100" i="1"/>
  <c r="C90" i="1" s="1"/>
  <c r="M100" i="1"/>
  <c r="C110" i="1" s="1"/>
  <c r="N99" i="1"/>
  <c r="E90" i="1" s="1"/>
  <c r="M99" i="1"/>
  <c r="E110" i="1" s="1"/>
  <c r="G90" i="1"/>
  <c r="G110" i="1"/>
  <c r="N97" i="1"/>
  <c r="M97" i="1"/>
  <c r="I110" i="1" s="1"/>
  <c r="N96" i="1"/>
  <c r="B89" i="1" s="1"/>
  <c r="M96" i="1"/>
  <c r="B109" i="1" s="1"/>
  <c r="N95" i="1"/>
  <c r="D89" i="1" s="1"/>
  <c r="M95" i="1"/>
  <c r="D109" i="1" s="1"/>
  <c r="F89" i="1"/>
  <c r="F109" i="1"/>
  <c r="N93" i="1"/>
  <c r="H89" i="1" s="1"/>
  <c r="M93" i="1"/>
  <c r="H109" i="1" s="1"/>
  <c r="N92" i="1"/>
  <c r="C89" i="1" s="1"/>
  <c r="M92" i="1"/>
  <c r="C109" i="1" s="1"/>
  <c r="N91" i="1"/>
  <c r="E89" i="1" s="1"/>
  <c r="M91" i="1"/>
  <c r="E109" i="1" s="1"/>
  <c r="G89" i="1"/>
  <c r="G109" i="1"/>
  <c r="N89" i="1"/>
  <c r="M89" i="1"/>
  <c r="I109" i="1" s="1"/>
  <c r="N88" i="1"/>
  <c r="B88" i="1" s="1"/>
  <c r="M88" i="1"/>
  <c r="B108" i="1" s="1"/>
  <c r="N87" i="1"/>
  <c r="D88" i="1" s="1"/>
  <c r="M87" i="1"/>
  <c r="D108" i="1" s="1"/>
  <c r="F88" i="1"/>
  <c r="F108" i="1"/>
  <c r="N85" i="1"/>
  <c r="H88" i="1" s="1"/>
  <c r="M85" i="1"/>
  <c r="H108" i="1" s="1"/>
  <c r="N84" i="1"/>
  <c r="C88" i="1" s="1"/>
  <c r="M84" i="1"/>
  <c r="C108" i="1" s="1"/>
  <c r="N83" i="1"/>
  <c r="E88" i="1" s="1"/>
  <c r="M83" i="1"/>
  <c r="E108" i="1" s="1"/>
  <c r="G88" i="1"/>
  <c r="G108" i="1"/>
  <c r="N81" i="1"/>
  <c r="I88" i="1" s="1"/>
  <c r="F36" i="1"/>
  <c r="E36" i="1"/>
  <c r="M53" i="1"/>
  <c r="G37" i="1" s="1"/>
  <c r="F37" i="1"/>
  <c r="M55" i="1"/>
  <c r="E37" i="1" s="1"/>
  <c r="M59" i="1"/>
  <c r="G38" i="1" s="1"/>
  <c r="F38" i="1"/>
  <c r="M61" i="1"/>
  <c r="E38" i="1" s="1"/>
  <c r="M65" i="1"/>
  <c r="G39" i="1" s="1"/>
  <c r="F39" i="1"/>
  <c r="M67" i="1"/>
  <c r="E39" i="1" s="1"/>
  <c r="M71" i="1"/>
  <c r="G40" i="1" s="1"/>
  <c r="F40" i="1"/>
  <c r="M73" i="1"/>
  <c r="E40" i="1" s="1"/>
  <c r="G36" i="1"/>
  <c r="N65" i="1"/>
  <c r="G29" i="1" s="1"/>
  <c r="F29" i="1"/>
  <c r="N67" i="1"/>
  <c r="E29" i="1" s="1"/>
  <c r="N71" i="1"/>
  <c r="G30" i="1" s="1"/>
  <c r="F30" i="1"/>
  <c r="N73" i="1"/>
  <c r="E30" i="1" s="1"/>
  <c r="F28" i="1"/>
  <c r="N61" i="1"/>
  <c r="E28" i="1" s="1"/>
  <c r="N59" i="1"/>
  <c r="G28" i="1" s="1"/>
  <c r="N55" i="1"/>
  <c r="E27" i="1" s="1"/>
  <c r="F27" i="1"/>
  <c r="N53" i="1"/>
  <c r="G27" i="1" s="1"/>
  <c r="N49" i="1"/>
  <c r="E26" i="1" s="1"/>
  <c r="N47" i="1"/>
  <c r="G26" i="1" s="1"/>
  <c r="I97" i="1" l="1"/>
  <c r="I93" i="1"/>
  <c r="I92" i="1"/>
  <c r="I96" i="1"/>
  <c r="I89" i="1"/>
  <c r="I95" i="1"/>
  <c r="I90" i="1"/>
</calcChain>
</file>

<file path=xl/sharedStrings.xml><?xml version="1.0" encoding="utf-8"?>
<sst xmlns="http://schemas.openxmlformats.org/spreadsheetml/2006/main" count="278" uniqueCount="49">
  <si>
    <t>בעיית סיפוק אילוצים</t>
  </si>
  <si>
    <t>התכנסות לפתרון</t>
  </si>
  <si>
    <t>זמן ריצה</t>
  </si>
  <si>
    <t xml:space="preserve">מקסימום שימוש בזכרון </t>
  </si>
  <si>
    <t>התכנסות</t>
  </si>
  <si>
    <t>לפתרון</t>
  </si>
  <si>
    <t>זמן</t>
  </si>
  <si>
    <t>שימוש</t>
  </si>
  <si>
    <t>בעיית סיפור אילוצים</t>
  </si>
  <si>
    <t>גודל לוח</t>
  </si>
  <si>
    <t>פרמטר להשוואה</t>
  </si>
  <si>
    <t>מדד תאימות</t>
  </si>
  <si>
    <t>בעיית סיפוק</t>
  </si>
  <si>
    <t xml:space="preserve"> </t>
  </si>
  <si>
    <t>ממוצע</t>
  </si>
  <si>
    <t>חציון</t>
  </si>
  <si>
    <t>4x4</t>
  </si>
  <si>
    <t>5x5</t>
  </si>
  <si>
    <t>6x6</t>
  </si>
  <si>
    <t>7x7</t>
  </si>
  <si>
    <t>8x8</t>
  </si>
  <si>
    <t>9x9</t>
  </si>
  <si>
    <t>10x10</t>
  </si>
  <si>
    <t>11x11</t>
  </si>
  <si>
    <t>12x12</t>
  </si>
  <si>
    <t>13x13</t>
  </si>
  <si>
    <t>14x14</t>
  </si>
  <si>
    <t>15x15</t>
  </si>
  <si>
    <t>16x16</t>
  </si>
  <si>
    <t>אלגוריתם גנטי</t>
  </si>
  <si>
    <t>מצבים שחושבו</t>
  </si>
  <si>
    <t>שימוש בזיכרון</t>
  </si>
  <si>
    <t>מס כרומוזומים שחושבו</t>
  </si>
  <si>
    <t>שימוש בזכרון</t>
  </si>
  <si>
    <t>זמן ריצה (ns)</t>
  </si>
  <si>
    <t>שימוש בזכרון (bytes)</t>
  </si>
  <si>
    <t>בזכרון (bytes)</t>
  </si>
  <si>
    <t>(מספר פיתוחים)</t>
  </si>
  <si>
    <t>#</t>
  </si>
  <si>
    <t>כ</t>
  </si>
  <si>
    <r>
      <rPr>
        <u/>
        <sz val="28"/>
        <color theme="1"/>
        <rFont val="Calibri (Body)_x0000_"/>
      </rPr>
      <t>ניסוי 1</t>
    </r>
    <r>
      <rPr>
        <u/>
        <sz val="24"/>
        <color theme="1"/>
        <rFont val="Arial"/>
        <family val="2"/>
        <scheme val="minor"/>
      </rPr>
      <t xml:space="preserve"> - השוואת אלגוריתם גנטי לעצמו - בדיקת מדד תאימות</t>
    </r>
  </si>
  <si>
    <r>
      <rPr>
        <u/>
        <sz val="28"/>
        <color theme="1"/>
        <rFont val="Calibri (Body)_x0000_"/>
      </rPr>
      <t>ניסוי 2</t>
    </r>
    <r>
      <rPr>
        <u/>
        <sz val="24"/>
        <color theme="1"/>
        <rFont val="Arial"/>
        <family val="2"/>
        <scheme val="minor"/>
      </rPr>
      <t xml:space="preserve"> - השוואת אלגוריתם גנטי לאלגוריתם סיפוק אילוצים - בדיקת השפעת גודל לוח</t>
    </r>
  </si>
  <si>
    <t xml:space="preserve"> שימוש בזכרון </t>
  </si>
  <si>
    <t>זמן ריצה (s)</t>
  </si>
  <si>
    <t xml:space="preserve">   זמן ריצה </t>
  </si>
  <si>
    <t>ריצה (s)</t>
  </si>
  <si>
    <t>תוצאות - ממוצע</t>
  </si>
  <si>
    <t>:</t>
  </si>
  <si>
    <t>תוצאות - חציון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</si>
</sst>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rial"/>
      <family val="2"/>
      <scheme val="minor"/>
    </font>
    <font>
      <sz val="18"/>
      <color theme="0"/>
      <name val="Arial"/>
      <family val="2"/>
      <scheme val="minor"/>
    </font>
    <font>
      <u/>
      <sz val="12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24"/>
      <color theme="1"/>
      <name val="Arial"/>
      <family val="2"/>
      <scheme val="minor"/>
    </font>
    <font>
      <sz val="26"/>
      <color theme="1"/>
      <name val="Arial"/>
      <family val="2"/>
      <scheme val="minor"/>
    </font>
    <font>
      <u/>
      <sz val="24"/>
      <color theme="1"/>
      <name val="Arial"/>
      <family val="2"/>
      <scheme val="minor"/>
    </font>
    <font>
      <u/>
      <sz val="28"/>
      <color theme="1"/>
      <name val="Calibri (Body)_x0000_"/>
    </font>
    <font>
      <sz val="12"/>
      <color theme="9" tint="-0.499984740745262"/>
      <name val="Arial"/>
      <family val="2"/>
      <scheme val="minor"/>
    </font>
    <font>
      <sz val="9"/>
      <color rgb="FFA9B7C6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7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1" fillId="6" borderId="0" xfId="0" applyFont="1" applyFill="1" applyAlignment="1">
      <alignment horizontal="right"/>
    </xf>
    <xf numFmtId="0" fontId="1" fillId="6" borderId="0" xfId="0" applyFont="1" applyFill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readingOrder="2"/>
    </xf>
    <xf numFmtId="0" fontId="0" fillId="2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6" borderId="0" xfId="0" applyFill="1"/>
    <xf numFmtId="0" fontId="0" fillId="6" borderId="0" xfId="0" applyFill="1" applyBorder="1"/>
    <xf numFmtId="0" fontId="5" fillId="7" borderId="0" xfId="0" applyFont="1" applyFill="1" applyAlignment="1">
      <alignment horizontal="center"/>
    </xf>
    <xf numFmtId="0" fontId="9" fillId="0" borderId="0" xfId="0" applyFont="1" applyFill="1"/>
    <xf numFmtId="0" fontId="0" fillId="0" borderId="0" xfId="0" applyFont="1" applyFill="1" applyBorder="1" applyAlignment="1">
      <alignment horizontal="center"/>
    </xf>
    <xf numFmtId="0" fontId="10" fillId="0" borderId="0" xfId="0" applyFont="1"/>
    <xf numFmtId="2" fontId="0" fillId="2" borderId="1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 readingOrder="2"/>
    </xf>
    <xf numFmtId="2" fontId="0" fillId="4" borderId="1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he-IL">
                <a:solidFill>
                  <a:schemeClr val="tx1"/>
                </a:solidFill>
              </a:rPr>
              <a:t>שימוש</a:t>
            </a:r>
            <a:r>
              <a:rPr lang="he-IL" baseline="0">
                <a:solidFill>
                  <a:schemeClr val="tx1"/>
                </a:solidFill>
              </a:rPr>
              <a:t> בזכרון (פיתוחים)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2"/>
          <c:order val="1"/>
          <c:tx>
            <c:v>ממוצע אילוצים</c:v>
          </c:tx>
          <c:spPr>
            <a:ln>
              <a:solidFill>
                <a:schemeClr val="accent2"/>
              </a:solidFill>
            </a:ln>
          </c:spPr>
          <c:cat>
            <c:strRef>
              <c:f>Sheet1!$J$88:$J$100</c:f>
              <c:strCache>
                <c:ptCount val="13"/>
                <c:pt idx="0">
                  <c:v>4x4</c:v>
                </c:pt>
                <c:pt idx="1">
                  <c:v>5x5</c:v>
                </c:pt>
                <c:pt idx="2">
                  <c:v>6x6</c:v>
                </c:pt>
                <c:pt idx="3">
                  <c:v>7x7</c:v>
                </c:pt>
                <c:pt idx="4">
                  <c:v>8x8</c:v>
                </c:pt>
                <c:pt idx="5">
                  <c:v>9x9</c:v>
                </c:pt>
                <c:pt idx="6">
                  <c:v>10x10</c:v>
                </c:pt>
                <c:pt idx="7">
                  <c:v>11x11</c:v>
                </c:pt>
                <c:pt idx="8">
                  <c:v>12x12</c:v>
                </c:pt>
                <c:pt idx="9">
                  <c:v>13x13</c:v>
                </c:pt>
                <c:pt idx="10">
                  <c:v>14x14</c:v>
                </c:pt>
                <c:pt idx="11">
                  <c:v>15x15</c:v>
                </c:pt>
                <c:pt idx="12">
                  <c:v>16x16</c:v>
                </c:pt>
              </c:strCache>
            </c:strRef>
          </c:cat>
          <c:val>
            <c:numRef>
              <c:f>Sheet1!$B$88:$B$100</c:f>
              <c:numCache>
                <c:formatCode>General</c:formatCode>
                <c:ptCount val="13"/>
                <c:pt idx="0">
                  <c:v>32.450000000000003</c:v>
                </c:pt>
                <c:pt idx="1">
                  <c:v>47.55</c:v>
                </c:pt>
                <c:pt idx="2">
                  <c:v>681.7</c:v>
                </c:pt>
                <c:pt idx="3">
                  <c:v>249.2</c:v>
                </c:pt>
                <c:pt idx="4">
                  <c:v>1480.05</c:v>
                </c:pt>
                <c:pt idx="5">
                  <c:v>3338.7</c:v>
                </c:pt>
                <c:pt idx="6">
                  <c:v>85119.2</c:v>
                </c:pt>
                <c:pt idx="7">
                  <c:v>227534.15</c:v>
                </c:pt>
                <c:pt idx="8">
                  <c:v>587540.69999999995</c:v>
                </c:pt>
                <c:pt idx="9">
                  <c:v>892631.95</c:v>
                </c:pt>
                <c:pt idx="10">
                  <c:v>1226354.1499999999</c:v>
                </c:pt>
                <c:pt idx="11">
                  <c:v>2530993.9500000002</c:v>
                </c:pt>
                <c:pt idx="12">
                  <c:v>9754186.5500000007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9-DB42-BB3C-83E10A119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720159"/>
        <c:axId val="1084695823"/>
      </c:lineChart>
      <c:scatterChart>
        <c:scatterStyle val="lineMarker"/>
        <c:varyColors val="0"/>
        <c:ser>
          <c:idx val="0"/>
          <c:order val="0"/>
          <c:tx>
            <c:v>ממוצע גנטי</c:v>
          </c:tx>
          <c:xVal>
            <c:strRef>
              <c:f>Sheet1!$J$88:$J$100</c:f>
              <c:strCache>
                <c:ptCount val="13"/>
                <c:pt idx="0">
                  <c:v>4x4</c:v>
                </c:pt>
                <c:pt idx="1">
                  <c:v>5x5</c:v>
                </c:pt>
                <c:pt idx="2">
                  <c:v>6x6</c:v>
                </c:pt>
                <c:pt idx="3">
                  <c:v>7x7</c:v>
                </c:pt>
                <c:pt idx="4">
                  <c:v>8x8</c:v>
                </c:pt>
                <c:pt idx="5">
                  <c:v>9x9</c:v>
                </c:pt>
                <c:pt idx="6">
                  <c:v>10x10</c:v>
                </c:pt>
                <c:pt idx="7">
                  <c:v>11x11</c:v>
                </c:pt>
                <c:pt idx="8">
                  <c:v>12x12</c:v>
                </c:pt>
                <c:pt idx="9">
                  <c:v>13x13</c:v>
                </c:pt>
                <c:pt idx="10">
                  <c:v>14x14</c:v>
                </c:pt>
                <c:pt idx="11">
                  <c:v>15x15</c:v>
                </c:pt>
                <c:pt idx="12">
                  <c:v>16x16</c:v>
                </c:pt>
              </c:strCache>
            </c:strRef>
          </c:xVal>
          <c:yVal>
            <c:numRef>
              <c:f>Sheet1!$C$88:$C$100</c:f>
              <c:numCache>
                <c:formatCode>General</c:formatCode>
                <c:ptCount val="13"/>
                <c:pt idx="0">
                  <c:v>69.3</c:v>
                </c:pt>
                <c:pt idx="1">
                  <c:v>67.8</c:v>
                </c:pt>
                <c:pt idx="2">
                  <c:v>224.9</c:v>
                </c:pt>
                <c:pt idx="3">
                  <c:v>251.7</c:v>
                </c:pt>
                <c:pt idx="4">
                  <c:v>490.6</c:v>
                </c:pt>
                <c:pt idx="5">
                  <c:v>1187.8</c:v>
                </c:pt>
                <c:pt idx="6">
                  <c:v>6065.6</c:v>
                </c:pt>
                <c:pt idx="7">
                  <c:v>10632.1</c:v>
                </c:pt>
                <c:pt idx="8">
                  <c:v>15666</c:v>
                </c:pt>
                <c:pt idx="9">
                  <c:v>13936.1</c:v>
                </c:pt>
                <c:pt idx="10">
                  <c:v>14017.9</c:v>
                </c:pt>
                <c:pt idx="11">
                  <c:v>15733.4</c:v>
                </c:pt>
                <c:pt idx="12">
                  <c:v>16314.3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9-DB42-BB3C-83E10A119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788991"/>
        <c:axId val="1153786783"/>
      </c:scatterChart>
      <c:catAx>
        <c:axId val="1076720159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/>
                    </a:solidFill>
                  </a:defRPr>
                </a:pPr>
                <a:r>
                  <a:rPr lang="he-IL" sz="1200" b="0" i="0" baseline="0">
                    <a:effectLst/>
                  </a:rPr>
                  <a:t>גודל לוח</a:t>
                </a:r>
                <a:endParaRPr lang="en-US" sz="12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solidFill>
              <a:schemeClr val="tx1">
                <a:lumMod val="25000"/>
                <a:lumOff val="75000"/>
              </a:schemeClr>
            </a:solidFill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he-IL"/>
          </a:p>
        </c:txPr>
        <c:crossAx val="1084695823"/>
        <c:crosses val="autoZero"/>
        <c:auto val="1"/>
        <c:lblAlgn val="ctr"/>
        <c:lblOffset val="100"/>
        <c:noMultiLvlLbl val="0"/>
      </c:catAx>
      <c:valAx>
        <c:axId val="1084695823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rtl="1">
                  <a:defRPr/>
                </a:pPr>
                <a:r>
                  <a:rPr lang="he-IL" sz="1200" b="0">
                    <a:solidFill>
                      <a:schemeClr val="tx1"/>
                    </a:solidFill>
                  </a:rPr>
                  <a:t>מספר פיתוחים</a:t>
                </a:r>
                <a:endParaRPr lang="en-US" sz="1200" b="0">
                  <a:solidFill>
                    <a:schemeClr val="tx1"/>
                  </a:solidFill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solidFill>
              <a:schemeClr val="tx1">
                <a:lumMod val="25000"/>
                <a:lumOff val="75000"/>
              </a:schemeClr>
            </a:solidFill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he-IL"/>
          </a:p>
        </c:txPr>
        <c:crossAx val="1076720159"/>
        <c:crosses val="autoZero"/>
        <c:crossBetween val="between"/>
      </c:valAx>
      <c:valAx>
        <c:axId val="115378678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53788991"/>
        <c:crosses val="max"/>
        <c:crossBetween val="midCat"/>
      </c:valAx>
      <c:valAx>
        <c:axId val="1153788991"/>
        <c:scaling>
          <c:orientation val="minMax"/>
        </c:scaling>
        <c:delete val="1"/>
        <c:axPos val="t"/>
        <c:majorTickMark val="out"/>
        <c:minorTickMark val="none"/>
        <c:tickLblPos val="nextTo"/>
        <c:crossAx val="1153786783"/>
        <c:crosses val="max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>
                <a:solidFill>
                  <a:schemeClr val="tx1"/>
                </a:solidFill>
              </a:rPr>
              <a:t>התכנסות לפתרון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ממוצע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Sheet1!$H$26:$H$30</c:f>
              <c:numCache>
                <c:formatCode>General</c:formatCode>
                <c:ptCount val="5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</c:numCache>
            </c:numRef>
          </c:cat>
          <c:val>
            <c:numRef>
              <c:f>Sheet1!$G$26:$G$30</c:f>
              <c:numCache>
                <c:formatCode>General</c:formatCode>
                <c:ptCount val="5"/>
                <c:pt idx="0">
                  <c:v>0.9</c:v>
                </c:pt>
                <c:pt idx="1">
                  <c:v>0.75</c:v>
                </c:pt>
                <c:pt idx="2">
                  <c:v>0.65</c:v>
                </c:pt>
                <c:pt idx="3">
                  <c:v>0.8</c:v>
                </c:pt>
                <c:pt idx="4">
                  <c:v>0.85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C2D-004E-A9DC-A7C186473730}"/>
            </c:ext>
          </c:extLst>
        </c:ser>
        <c:ser>
          <c:idx val="1"/>
          <c:order val="1"/>
          <c:tx>
            <c:v>חציון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Sheet1!$H$26:$H$30</c:f>
              <c:numCache>
                <c:formatCode>General</c:formatCode>
                <c:ptCount val="5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</c:numCache>
            </c:numRef>
          </c:cat>
          <c:val>
            <c:numRef>
              <c:f>Sheet1!$G$36:$G$40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D-004E-A9DC-A7C18647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034783"/>
        <c:axId val="1076549407"/>
      </c:lineChart>
      <c:catAx>
        <c:axId val="108503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>
                    <a:solidFill>
                      <a:schemeClr val="tx1"/>
                    </a:solidFill>
                  </a:rPr>
                  <a:t>קצב מוטציה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76549407"/>
        <c:crosses val="autoZero"/>
        <c:auto val="1"/>
        <c:lblAlgn val="ctr"/>
        <c:lblOffset val="100"/>
        <c:noMultiLvlLbl val="0"/>
      </c:catAx>
      <c:valAx>
        <c:axId val="10765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>
                    <a:solidFill>
                      <a:schemeClr val="tx1"/>
                    </a:solidFill>
                  </a:rPr>
                  <a:t>התכנסות</a:t>
                </a:r>
                <a:r>
                  <a:rPr lang="he-IL" sz="1200" baseline="0">
                    <a:solidFill>
                      <a:schemeClr val="tx1"/>
                    </a:solidFill>
                  </a:rPr>
                  <a:t> לפתרון (מתכנס = 1, לא מתכנס = 0)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8503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he-IL">
                <a:solidFill>
                  <a:schemeClr val="tx1"/>
                </a:solidFill>
              </a:rPr>
              <a:t>מספר כרומוזומים</a:t>
            </a:r>
            <a:r>
              <a:rPr lang="he-IL" baseline="0">
                <a:solidFill>
                  <a:schemeClr val="tx1"/>
                </a:solidFill>
              </a:rPr>
              <a:t> שחושבו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ממוצע</c:v>
          </c:tx>
          <c:xVal>
            <c:numRef>
              <c:f>Sheet1!$H$26:$H$30</c:f>
              <c:numCache>
                <c:formatCode>General</c:formatCode>
                <c:ptCount val="5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Sheet1!$D$26:$D$30</c:f>
              <c:numCache>
                <c:formatCode>General</c:formatCode>
                <c:ptCount val="5"/>
                <c:pt idx="0">
                  <c:v>14305.6</c:v>
                </c:pt>
                <c:pt idx="1">
                  <c:v>18272.3</c:v>
                </c:pt>
                <c:pt idx="2">
                  <c:v>21090.6</c:v>
                </c:pt>
                <c:pt idx="3">
                  <c:v>17029.3</c:v>
                </c:pt>
                <c:pt idx="4">
                  <c:v>16706.900000000001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C2-3C44-94BC-1740BFEE0162}"/>
            </c:ext>
          </c:extLst>
        </c:ser>
        <c:ser>
          <c:idx val="1"/>
          <c:order val="1"/>
          <c:tx>
            <c:v>חציון</c:v>
          </c:tx>
          <c:xVal>
            <c:numRef>
              <c:f>Sheet1!$H$26:$H$30</c:f>
              <c:numCache>
                <c:formatCode>General</c:formatCode>
                <c:ptCount val="5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Sheet1!$D$36:$D$40</c:f>
              <c:numCache>
                <c:formatCode>General</c:formatCode>
                <c:ptCount val="5"/>
                <c:pt idx="0">
                  <c:v>10987</c:v>
                </c:pt>
                <c:pt idx="1">
                  <c:v>18379</c:v>
                </c:pt>
                <c:pt idx="2">
                  <c:v>21246</c:v>
                </c:pt>
                <c:pt idx="3">
                  <c:v>18066</c:v>
                </c:pt>
                <c:pt idx="4">
                  <c:v>18554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C2-3C44-94BC-1740BFEE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720159"/>
        <c:axId val="1084695823"/>
      </c:scatterChart>
      <c:valAx>
        <c:axId val="107672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he-IL" sz="1200" b="0" i="0" baseline="0">
                    <a:effectLst/>
                  </a:rPr>
                  <a:t>קצב מוטציה</a:t>
                </a:r>
                <a:endParaRPr lang="en-US" sz="12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84695823"/>
        <c:crosses val="autoZero"/>
        <c:crossBetween val="midCat"/>
      </c:valAx>
      <c:valAx>
        <c:axId val="108469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he-IL" sz="1200" b="0"/>
                  <a:t>אוכלוסית</a:t>
                </a:r>
                <a:r>
                  <a:rPr lang="he-IL" sz="1200" b="0" baseline="0"/>
                  <a:t> כרומוזומים</a:t>
                </a:r>
                <a:endParaRPr lang="en-US" sz="12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76720159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>
                <a:solidFill>
                  <a:schemeClr val="tx1"/>
                </a:solidFill>
              </a:rPr>
              <a:t>שימוש</a:t>
            </a:r>
            <a:r>
              <a:rPr lang="he-IL" baseline="0">
                <a:solidFill>
                  <a:schemeClr val="tx1"/>
                </a:solidFill>
              </a:rPr>
              <a:t> בזכרון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ממוצע</c:v>
          </c:tx>
          <c:xVal>
            <c:numRef>
              <c:f>Sheet1!$H$26:$H$30</c:f>
              <c:numCache>
                <c:formatCode>General</c:formatCode>
                <c:ptCount val="5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Sheet1!$E$26:$E$30</c:f>
              <c:numCache>
                <c:formatCode>0.00</c:formatCode>
                <c:ptCount val="5"/>
                <c:pt idx="0" formatCode="General">
                  <c:v>43708720.799999997</c:v>
                </c:pt>
                <c:pt idx="1">
                  <c:v>51094781.200000003</c:v>
                </c:pt>
                <c:pt idx="2" formatCode="General">
                  <c:v>51998080</c:v>
                </c:pt>
                <c:pt idx="3" formatCode="General">
                  <c:v>42668603.200000003</c:v>
                </c:pt>
                <c:pt idx="4" formatCode="General">
                  <c:v>39070445.200000003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83-7D4E-9EF9-343272F34876}"/>
            </c:ext>
          </c:extLst>
        </c:ser>
        <c:ser>
          <c:idx val="1"/>
          <c:order val="1"/>
          <c:tx>
            <c:v>חציון</c:v>
          </c:tx>
          <c:xVal>
            <c:numRef>
              <c:f>Sheet1!$H$26:$H$30</c:f>
              <c:numCache>
                <c:formatCode>General</c:formatCode>
                <c:ptCount val="5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Sheet1!$E$36:$E$40</c:f>
              <c:numCache>
                <c:formatCode>General</c:formatCode>
                <c:ptCount val="5"/>
                <c:pt idx="0">
                  <c:v>39122012</c:v>
                </c:pt>
                <c:pt idx="1">
                  <c:v>47489280</c:v>
                </c:pt>
                <c:pt idx="2">
                  <c:v>42521144</c:v>
                </c:pt>
                <c:pt idx="3">
                  <c:v>39984592</c:v>
                </c:pt>
                <c:pt idx="4">
                  <c:v>33951716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83-7D4E-9EF9-343272F34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720159"/>
        <c:axId val="1084695823"/>
      </c:scatterChart>
      <c:valAx>
        <c:axId val="107672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 b="0" i="0" baseline="0">
                    <a:effectLst/>
                  </a:rPr>
                  <a:t>קצב מוטציה</a:t>
                </a:r>
                <a:endParaRPr lang="en-US" sz="12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84695823"/>
        <c:crosses val="autoZero"/>
        <c:crossBetween val="midCat"/>
      </c:valAx>
      <c:valAx>
        <c:axId val="108469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rtl="1">
                  <a:defRPr/>
                </a:pPr>
                <a:r>
                  <a:rPr lang="he-IL" sz="1200" b="0">
                    <a:solidFill>
                      <a:schemeClr val="tx1"/>
                    </a:solidFill>
                  </a:rPr>
                  <a:t>שימוש</a:t>
                </a:r>
                <a:r>
                  <a:rPr lang="he-IL" sz="1200" b="0" baseline="0">
                    <a:solidFill>
                      <a:schemeClr val="tx1"/>
                    </a:solidFill>
                  </a:rPr>
                  <a:t> בזכרון </a:t>
                </a:r>
                <a:r>
                  <a:rPr lang="en-US" sz="1200" b="0" baseline="0">
                    <a:solidFill>
                      <a:schemeClr val="tx1"/>
                    </a:solidFill>
                  </a:rPr>
                  <a:t>(bytes)</a:t>
                </a:r>
                <a:endParaRPr lang="en-US" sz="1200" b="0">
                  <a:solidFill>
                    <a:schemeClr val="tx1"/>
                  </a:solidFill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76720159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he-IL">
                <a:solidFill>
                  <a:schemeClr val="tx1"/>
                </a:solidFill>
              </a:rPr>
              <a:t>שימוש</a:t>
            </a:r>
            <a:r>
              <a:rPr lang="he-IL" baseline="0">
                <a:solidFill>
                  <a:schemeClr val="tx1"/>
                </a:solidFill>
              </a:rPr>
              <a:t> בזכרון (פיתוחים) - ממוצע גנטי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ממוצע גנטי</c:v>
          </c:tx>
          <c:xVal>
            <c:strRef>
              <c:f>Sheet1!$J$88:$J$100</c:f>
              <c:strCache>
                <c:ptCount val="13"/>
                <c:pt idx="0">
                  <c:v>4x4</c:v>
                </c:pt>
                <c:pt idx="1">
                  <c:v>5x5</c:v>
                </c:pt>
                <c:pt idx="2">
                  <c:v>6x6</c:v>
                </c:pt>
                <c:pt idx="3">
                  <c:v>7x7</c:v>
                </c:pt>
                <c:pt idx="4">
                  <c:v>8x8</c:v>
                </c:pt>
                <c:pt idx="5">
                  <c:v>9x9</c:v>
                </c:pt>
                <c:pt idx="6">
                  <c:v>10x10</c:v>
                </c:pt>
                <c:pt idx="7">
                  <c:v>11x11</c:v>
                </c:pt>
                <c:pt idx="8">
                  <c:v>12x12</c:v>
                </c:pt>
                <c:pt idx="9">
                  <c:v>13x13</c:v>
                </c:pt>
                <c:pt idx="10">
                  <c:v>14x14</c:v>
                </c:pt>
                <c:pt idx="11">
                  <c:v>15x15</c:v>
                </c:pt>
                <c:pt idx="12">
                  <c:v>16x16</c:v>
                </c:pt>
              </c:strCache>
            </c:strRef>
          </c:xVal>
          <c:yVal>
            <c:numRef>
              <c:f>Sheet1!$C$88:$C$100</c:f>
              <c:numCache>
                <c:formatCode>General</c:formatCode>
                <c:ptCount val="13"/>
                <c:pt idx="0">
                  <c:v>69.3</c:v>
                </c:pt>
                <c:pt idx="1">
                  <c:v>67.8</c:v>
                </c:pt>
                <c:pt idx="2">
                  <c:v>224.9</c:v>
                </c:pt>
                <c:pt idx="3">
                  <c:v>251.7</c:v>
                </c:pt>
                <c:pt idx="4">
                  <c:v>490.6</c:v>
                </c:pt>
                <c:pt idx="5">
                  <c:v>1187.8</c:v>
                </c:pt>
                <c:pt idx="6">
                  <c:v>6065.6</c:v>
                </c:pt>
                <c:pt idx="7">
                  <c:v>10632.1</c:v>
                </c:pt>
                <c:pt idx="8">
                  <c:v>15666</c:v>
                </c:pt>
                <c:pt idx="9">
                  <c:v>13936.1</c:v>
                </c:pt>
                <c:pt idx="10">
                  <c:v>14017.9</c:v>
                </c:pt>
                <c:pt idx="11">
                  <c:v>15733.4</c:v>
                </c:pt>
                <c:pt idx="12">
                  <c:v>16314.3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5-D04B-A6D8-4AC15BC28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720159"/>
        <c:axId val="1084695823"/>
      </c:scatterChart>
      <c:catAx>
        <c:axId val="1076720159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/>
                    </a:solidFill>
                  </a:defRPr>
                </a:pPr>
                <a:r>
                  <a:rPr lang="he-IL" sz="1200" b="0" i="0" baseline="0">
                    <a:effectLst/>
                  </a:rPr>
                  <a:t>גודל לוח</a:t>
                </a:r>
                <a:endParaRPr lang="en-US" sz="12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solidFill>
              <a:schemeClr val="tx1">
                <a:lumMod val="25000"/>
                <a:lumOff val="75000"/>
              </a:schemeClr>
            </a:solidFill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he-IL"/>
          </a:p>
        </c:txPr>
        <c:crossAx val="1084695823"/>
        <c:crosses val="autoZero"/>
        <c:auto val="1"/>
        <c:lblAlgn val="ctr"/>
        <c:lblOffset val="100"/>
        <c:noMultiLvlLbl val="0"/>
      </c:catAx>
      <c:valAx>
        <c:axId val="1084695823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rtl="1">
                  <a:defRPr/>
                </a:pPr>
                <a:r>
                  <a:rPr lang="he-IL" sz="1200" b="0">
                    <a:solidFill>
                      <a:schemeClr val="tx1"/>
                    </a:solidFill>
                  </a:rPr>
                  <a:t>מספר פיתוחים</a:t>
                </a:r>
                <a:endParaRPr lang="en-US" sz="1200" b="0">
                  <a:solidFill>
                    <a:schemeClr val="tx1"/>
                  </a:solidFill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solidFill>
              <a:schemeClr val="tx1">
                <a:lumMod val="25000"/>
                <a:lumOff val="75000"/>
              </a:schemeClr>
            </a:solidFill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he-IL"/>
          </a:p>
        </c:txPr>
        <c:crossAx val="1076720159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>
                <a:solidFill>
                  <a:schemeClr val="tx1"/>
                </a:solidFill>
              </a:rPr>
              <a:t>התכנסות</a:t>
            </a:r>
            <a:r>
              <a:rPr lang="he-IL" baseline="0">
                <a:solidFill>
                  <a:schemeClr val="tx1"/>
                </a:solidFill>
              </a:rPr>
              <a:t> לפתרון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cked"/>
        <c:varyColors val="0"/>
        <c:ser>
          <c:idx val="2"/>
          <c:order val="1"/>
          <c:tx>
            <c:v>ממוצע אילוצים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strRef>
              <c:f>Sheet1!$J$88:$J$100</c:f>
              <c:strCache>
                <c:ptCount val="13"/>
                <c:pt idx="0">
                  <c:v>4x4</c:v>
                </c:pt>
                <c:pt idx="1">
                  <c:v>5x5</c:v>
                </c:pt>
                <c:pt idx="2">
                  <c:v>6x6</c:v>
                </c:pt>
                <c:pt idx="3">
                  <c:v>7x7</c:v>
                </c:pt>
                <c:pt idx="4">
                  <c:v>8x8</c:v>
                </c:pt>
                <c:pt idx="5">
                  <c:v>9x9</c:v>
                </c:pt>
                <c:pt idx="6">
                  <c:v>10x10</c:v>
                </c:pt>
                <c:pt idx="7">
                  <c:v>11x11</c:v>
                </c:pt>
                <c:pt idx="8">
                  <c:v>12x12</c:v>
                </c:pt>
                <c:pt idx="9">
                  <c:v>13x13</c:v>
                </c:pt>
                <c:pt idx="10">
                  <c:v>14x14</c:v>
                </c:pt>
                <c:pt idx="11">
                  <c:v>15x15</c:v>
                </c:pt>
                <c:pt idx="12">
                  <c:v>16x16</c:v>
                </c:pt>
              </c:strCache>
            </c:strRef>
          </c:cat>
          <c:val>
            <c:numRef>
              <c:f>Sheet1!$H$88:$H$100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3-FB41-9006-70166B39A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720159"/>
        <c:axId val="1084695823"/>
      </c:lineChart>
      <c:scatterChart>
        <c:scatterStyle val="lineMarker"/>
        <c:varyColors val="0"/>
        <c:ser>
          <c:idx val="0"/>
          <c:order val="0"/>
          <c:tx>
            <c:v>ממוצע גנטי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strRef>
              <c:f>Sheet1!$J$88:$J$100</c:f>
              <c:strCache>
                <c:ptCount val="13"/>
                <c:pt idx="0">
                  <c:v>4x4</c:v>
                </c:pt>
                <c:pt idx="1">
                  <c:v>5x5</c:v>
                </c:pt>
                <c:pt idx="2">
                  <c:v>6x6</c:v>
                </c:pt>
                <c:pt idx="3">
                  <c:v>7x7</c:v>
                </c:pt>
                <c:pt idx="4">
                  <c:v>8x8</c:v>
                </c:pt>
                <c:pt idx="5">
                  <c:v>9x9</c:v>
                </c:pt>
                <c:pt idx="6">
                  <c:v>10x10</c:v>
                </c:pt>
                <c:pt idx="7">
                  <c:v>11x11</c:v>
                </c:pt>
                <c:pt idx="8">
                  <c:v>12x12</c:v>
                </c:pt>
                <c:pt idx="9">
                  <c:v>13x13</c:v>
                </c:pt>
                <c:pt idx="10">
                  <c:v>14x14</c:v>
                </c:pt>
                <c:pt idx="11">
                  <c:v>15x15</c:v>
                </c:pt>
                <c:pt idx="12">
                  <c:v>16x16</c:v>
                </c:pt>
              </c:strCache>
            </c:strRef>
          </c:xVal>
          <c:yVal>
            <c:numRef>
              <c:f>Sheet1!$I$88:$I$100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B3-FB41-9006-70166B39A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788991"/>
        <c:axId val="1153786783"/>
      </c:scatterChart>
      <c:catAx>
        <c:axId val="107672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 b="0" i="0" baseline="0">
                    <a:effectLst/>
                  </a:rPr>
                  <a:t>גודל לוח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84695823"/>
        <c:crosses val="autoZero"/>
        <c:auto val="1"/>
        <c:lblAlgn val="ctr"/>
        <c:lblOffset val="100"/>
        <c:noMultiLvlLbl val="0"/>
      </c:catAx>
      <c:valAx>
        <c:axId val="108469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1"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 b="0">
                    <a:solidFill>
                      <a:schemeClr val="tx1"/>
                    </a:solidFill>
                  </a:rPr>
                  <a:t>התכנסות</a:t>
                </a:r>
                <a:endParaRPr lang="en-US" sz="1200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1"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76720159"/>
        <c:crosses val="autoZero"/>
        <c:crossBetween val="between"/>
      </c:valAx>
      <c:valAx>
        <c:axId val="115378678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53788991"/>
        <c:crosses val="max"/>
        <c:crossBetween val="midCat"/>
      </c:valAx>
      <c:valAx>
        <c:axId val="1153788991"/>
        <c:scaling>
          <c:orientation val="minMax"/>
        </c:scaling>
        <c:delete val="1"/>
        <c:axPos val="t"/>
        <c:majorTickMark val="out"/>
        <c:minorTickMark val="none"/>
        <c:tickLblPos val="nextTo"/>
        <c:crossAx val="1153786783"/>
        <c:crosses val="max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he-IL">
                <a:solidFill>
                  <a:schemeClr val="tx1"/>
                </a:solidFill>
              </a:rPr>
              <a:t>זמן ריצה</a:t>
            </a:r>
            <a:endParaRPr lang="he-IL" baseline="0">
              <a:solidFill>
                <a:schemeClr val="tx1"/>
              </a:solidFill>
            </a:endParaRP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2"/>
          <c:order val="1"/>
          <c:tx>
            <c:v>ממוצע אילוצים</c:v>
          </c:tx>
          <c:spPr>
            <a:ln>
              <a:solidFill>
                <a:schemeClr val="accent2"/>
              </a:solidFill>
            </a:ln>
          </c:spPr>
          <c:cat>
            <c:strRef>
              <c:f>Sheet1!$J$88:$J$100</c:f>
              <c:strCache>
                <c:ptCount val="13"/>
                <c:pt idx="0">
                  <c:v>4x4</c:v>
                </c:pt>
                <c:pt idx="1">
                  <c:v>5x5</c:v>
                </c:pt>
                <c:pt idx="2">
                  <c:v>6x6</c:v>
                </c:pt>
                <c:pt idx="3">
                  <c:v>7x7</c:v>
                </c:pt>
                <c:pt idx="4">
                  <c:v>8x8</c:v>
                </c:pt>
                <c:pt idx="5">
                  <c:v>9x9</c:v>
                </c:pt>
                <c:pt idx="6">
                  <c:v>10x10</c:v>
                </c:pt>
                <c:pt idx="7">
                  <c:v>11x11</c:v>
                </c:pt>
                <c:pt idx="8">
                  <c:v>12x12</c:v>
                </c:pt>
                <c:pt idx="9">
                  <c:v>13x13</c:v>
                </c:pt>
                <c:pt idx="10">
                  <c:v>14x14</c:v>
                </c:pt>
                <c:pt idx="11">
                  <c:v>15x15</c:v>
                </c:pt>
                <c:pt idx="12">
                  <c:v>16x16</c:v>
                </c:pt>
              </c:strCache>
            </c:strRef>
          </c:cat>
          <c:val>
            <c:numRef>
              <c:f>Sheet1!$F$88:$F$100</c:f>
              <c:numCache>
                <c:formatCode>General</c:formatCode>
                <c:ptCount val="13"/>
                <c:pt idx="0">
                  <c:v>7.1793573099999994E-2</c:v>
                </c:pt>
                <c:pt idx="1">
                  <c:v>5.4036588950000006E-2</c:v>
                </c:pt>
                <c:pt idx="2">
                  <c:v>7.3831838150000009E-2</c:v>
                </c:pt>
                <c:pt idx="3">
                  <c:v>6.1833364600000003E-2</c:v>
                </c:pt>
                <c:pt idx="4">
                  <c:v>8.720038640000001E-2</c:v>
                </c:pt>
                <c:pt idx="5">
                  <c:v>0.11345133915000001</c:v>
                </c:pt>
                <c:pt idx="6">
                  <c:v>1.0426901256500001</c:v>
                </c:pt>
                <c:pt idx="7">
                  <c:v>2.6352155373499997</c:v>
                </c:pt>
                <c:pt idx="8">
                  <c:v>6.7460755097999998</c:v>
                </c:pt>
                <c:pt idx="9">
                  <c:v>10.2961426268</c:v>
                </c:pt>
                <c:pt idx="10">
                  <c:v>17.59050380955</c:v>
                </c:pt>
                <c:pt idx="11">
                  <c:v>29.422019988700001</c:v>
                </c:pt>
                <c:pt idx="12">
                  <c:v>134.7225577943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4-7E43-95F3-5A2C71D66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720159"/>
        <c:axId val="1084695823"/>
      </c:lineChart>
      <c:scatterChart>
        <c:scatterStyle val="lineMarker"/>
        <c:varyColors val="0"/>
        <c:ser>
          <c:idx val="0"/>
          <c:order val="0"/>
          <c:tx>
            <c:v>ממוצע גנטי</c:v>
          </c:tx>
          <c:xVal>
            <c:strRef>
              <c:f>Sheet1!$J$88:$J$100</c:f>
              <c:strCache>
                <c:ptCount val="13"/>
                <c:pt idx="0">
                  <c:v>4x4</c:v>
                </c:pt>
                <c:pt idx="1">
                  <c:v>5x5</c:v>
                </c:pt>
                <c:pt idx="2">
                  <c:v>6x6</c:v>
                </c:pt>
                <c:pt idx="3">
                  <c:v>7x7</c:v>
                </c:pt>
                <c:pt idx="4">
                  <c:v>8x8</c:v>
                </c:pt>
                <c:pt idx="5">
                  <c:v>9x9</c:v>
                </c:pt>
                <c:pt idx="6">
                  <c:v>10x10</c:v>
                </c:pt>
                <c:pt idx="7">
                  <c:v>11x11</c:v>
                </c:pt>
                <c:pt idx="8">
                  <c:v>12x12</c:v>
                </c:pt>
                <c:pt idx="9">
                  <c:v>13x13</c:v>
                </c:pt>
                <c:pt idx="10">
                  <c:v>14x14</c:v>
                </c:pt>
                <c:pt idx="11">
                  <c:v>15x15</c:v>
                </c:pt>
                <c:pt idx="12">
                  <c:v>16x16</c:v>
                </c:pt>
              </c:strCache>
            </c:strRef>
          </c:xVal>
          <c:yVal>
            <c:numRef>
              <c:f>Sheet1!$G$88:$G$100</c:f>
              <c:numCache>
                <c:formatCode>General</c:formatCode>
                <c:ptCount val="13"/>
                <c:pt idx="0">
                  <c:v>8.9594070550000002E-2</c:v>
                </c:pt>
                <c:pt idx="1">
                  <c:v>8.7882393650000001E-2</c:v>
                </c:pt>
                <c:pt idx="2">
                  <c:v>8.7212005849999996E-2</c:v>
                </c:pt>
                <c:pt idx="3">
                  <c:v>9.1581207349999999E-2</c:v>
                </c:pt>
                <c:pt idx="4">
                  <c:v>9.437795915000001E-2</c:v>
                </c:pt>
                <c:pt idx="5">
                  <c:v>0.11302083354999999</c:v>
                </c:pt>
                <c:pt idx="6">
                  <c:v>0.32381126415</c:v>
                </c:pt>
                <c:pt idx="7">
                  <c:v>0.85403043585000005</c:v>
                </c:pt>
                <c:pt idx="8">
                  <c:v>0.88762505074999998</c:v>
                </c:pt>
                <c:pt idx="9">
                  <c:v>0.72324879965</c:v>
                </c:pt>
                <c:pt idx="10">
                  <c:v>0.73109006879999994</c:v>
                </c:pt>
                <c:pt idx="11">
                  <c:v>1.0072913577</c:v>
                </c:pt>
                <c:pt idx="12">
                  <c:v>28.349513423049999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04-7E43-95F3-5A2C71D66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788991"/>
        <c:axId val="1153786783"/>
      </c:scatterChart>
      <c:catAx>
        <c:axId val="1076720159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/>
                    </a:solidFill>
                  </a:defRPr>
                </a:pPr>
                <a:r>
                  <a:rPr lang="he-IL" sz="1200" b="0" i="0" baseline="0">
                    <a:effectLst/>
                  </a:rPr>
                  <a:t>גודל לוח</a:t>
                </a:r>
                <a:endParaRPr lang="en-US" sz="12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solidFill>
              <a:schemeClr val="tx1">
                <a:lumMod val="25000"/>
                <a:lumOff val="75000"/>
              </a:schemeClr>
            </a:solidFill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he-IL"/>
          </a:p>
        </c:txPr>
        <c:crossAx val="1084695823"/>
        <c:crosses val="autoZero"/>
        <c:auto val="1"/>
        <c:lblAlgn val="ctr"/>
        <c:lblOffset val="100"/>
        <c:noMultiLvlLbl val="0"/>
      </c:catAx>
      <c:valAx>
        <c:axId val="1084695823"/>
        <c:scaling>
          <c:orientation val="minMax"/>
          <c:max val="150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rtl="1">
                  <a:defRPr/>
                </a:pPr>
                <a:r>
                  <a:rPr lang="he-IL" sz="1200" b="0">
                    <a:solidFill>
                      <a:schemeClr val="tx1"/>
                    </a:solidFill>
                  </a:rPr>
                  <a:t>זמן</a:t>
                </a:r>
                <a:r>
                  <a:rPr lang="he-IL" sz="1200" b="0" baseline="0">
                    <a:solidFill>
                      <a:schemeClr val="tx1"/>
                    </a:solidFill>
                  </a:rPr>
                  <a:t> ריצה (</a:t>
                </a:r>
                <a:r>
                  <a:rPr lang="en-US" sz="1200" b="0" baseline="0">
                    <a:solidFill>
                      <a:schemeClr val="tx1"/>
                    </a:solidFill>
                  </a:rPr>
                  <a:t>s</a:t>
                </a:r>
                <a:r>
                  <a:rPr lang="he-IL" sz="1200" b="0" baseline="0">
                    <a:solidFill>
                      <a:schemeClr val="tx1"/>
                    </a:solidFill>
                  </a:rPr>
                  <a:t>)</a:t>
                </a:r>
                <a:endParaRPr lang="en-US" sz="1200" b="0">
                  <a:solidFill>
                    <a:schemeClr val="tx1"/>
                  </a:solidFill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solidFill>
              <a:schemeClr val="tx1">
                <a:lumMod val="25000"/>
                <a:lumOff val="75000"/>
              </a:schemeClr>
            </a:solidFill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he-IL"/>
          </a:p>
        </c:txPr>
        <c:crossAx val="1076720159"/>
        <c:crosses val="autoZero"/>
        <c:crossBetween val="between"/>
      </c:valAx>
      <c:valAx>
        <c:axId val="115378678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53788991"/>
        <c:crosses val="max"/>
        <c:crossBetween val="midCat"/>
      </c:valAx>
      <c:valAx>
        <c:axId val="1153788991"/>
        <c:scaling>
          <c:orientation val="minMax"/>
        </c:scaling>
        <c:delete val="1"/>
        <c:axPos val="t"/>
        <c:majorTickMark val="out"/>
        <c:minorTickMark val="none"/>
        <c:tickLblPos val="nextTo"/>
        <c:crossAx val="1153786783"/>
        <c:crosses val="max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>
                <a:solidFill>
                  <a:schemeClr val="tx1"/>
                </a:solidFill>
              </a:rPr>
              <a:t>שימוש בזיכרון </a:t>
            </a:r>
            <a:r>
              <a:rPr lang="en-US">
                <a:solidFill>
                  <a:schemeClr val="tx1"/>
                </a:solidFill>
              </a:rPr>
              <a:t>(Bytes)</a:t>
            </a:r>
            <a:endParaRPr lang="he-IL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cked"/>
        <c:varyColors val="0"/>
        <c:ser>
          <c:idx val="2"/>
          <c:order val="1"/>
          <c:tx>
            <c:v>ממוצע אילוצים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strRef>
              <c:f>Sheet1!$J$88:$J$100</c:f>
              <c:strCache>
                <c:ptCount val="13"/>
                <c:pt idx="0">
                  <c:v>4x4</c:v>
                </c:pt>
                <c:pt idx="1">
                  <c:v>5x5</c:v>
                </c:pt>
                <c:pt idx="2">
                  <c:v>6x6</c:v>
                </c:pt>
                <c:pt idx="3">
                  <c:v>7x7</c:v>
                </c:pt>
                <c:pt idx="4">
                  <c:v>8x8</c:v>
                </c:pt>
                <c:pt idx="5">
                  <c:v>9x9</c:v>
                </c:pt>
                <c:pt idx="6">
                  <c:v>10x10</c:v>
                </c:pt>
                <c:pt idx="7">
                  <c:v>11x11</c:v>
                </c:pt>
                <c:pt idx="8">
                  <c:v>12x12</c:v>
                </c:pt>
                <c:pt idx="9">
                  <c:v>13x13</c:v>
                </c:pt>
                <c:pt idx="10">
                  <c:v>14x14</c:v>
                </c:pt>
                <c:pt idx="11">
                  <c:v>15x15</c:v>
                </c:pt>
                <c:pt idx="12">
                  <c:v>16x16</c:v>
                </c:pt>
              </c:strCache>
            </c:strRef>
          </c:cat>
          <c:val>
            <c:numRef>
              <c:f>Sheet1!$D$88:$D$100</c:f>
              <c:numCache>
                <c:formatCode>General</c:formatCode>
                <c:ptCount val="13"/>
                <c:pt idx="0">
                  <c:v>1554889.2</c:v>
                </c:pt>
                <c:pt idx="1">
                  <c:v>1552107.6</c:v>
                </c:pt>
                <c:pt idx="2">
                  <c:v>1870868.8</c:v>
                </c:pt>
                <c:pt idx="3">
                  <c:v>1606790</c:v>
                </c:pt>
                <c:pt idx="4">
                  <c:v>2480074.4</c:v>
                </c:pt>
                <c:pt idx="5">
                  <c:v>3894476.7999999998</c:v>
                </c:pt>
                <c:pt idx="6">
                  <c:v>19454763.199999999</c:v>
                </c:pt>
                <c:pt idx="7">
                  <c:v>41077385.600000001</c:v>
                </c:pt>
                <c:pt idx="8">
                  <c:v>39387609.600000001</c:v>
                </c:pt>
                <c:pt idx="9">
                  <c:v>49830341.200000003</c:v>
                </c:pt>
                <c:pt idx="10">
                  <c:v>62357166.399999999</c:v>
                </c:pt>
                <c:pt idx="11">
                  <c:v>76323555.200000003</c:v>
                </c:pt>
                <c:pt idx="12">
                  <c:v>53883125.600000001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4-D744-891B-997EAEEF7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720159"/>
        <c:axId val="1084695823"/>
      </c:lineChart>
      <c:scatterChart>
        <c:scatterStyle val="lineMarker"/>
        <c:varyColors val="0"/>
        <c:ser>
          <c:idx val="0"/>
          <c:order val="0"/>
          <c:tx>
            <c:v>ממוצע גנטי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strRef>
              <c:f>Sheet1!$J$88:$J$100</c:f>
              <c:strCache>
                <c:ptCount val="13"/>
                <c:pt idx="0">
                  <c:v>4x4</c:v>
                </c:pt>
                <c:pt idx="1">
                  <c:v>5x5</c:v>
                </c:pt>
                <c:pt idx="2">
                  <c:v>6x6</c:v>
                </c:pt>
                <c:pt idx="3">
                  <c:v>7x7</c:v>
                </c:pt>
                <c:pt idx="4">
                  <c:v>8x8</c:v>
                </c:pt>
                <c:pt idx="5">
                  <c:v>9x9</c:v>
                </c:pt>
                <c:pt idx="6">
                  <c:v>10x10</c:v>
                </c:pt>
                <c:pt idx="7">
                  <c:v>11x11</c:v>
                </c:pt>
                <c:pt idx="8">
                  <c:v>12x12</c:v>
                </c:pt>
                <c:pt idx="9">
                  <c:v>13x13</c:v>
                </c:pt>
                <c:pt idx="10">
                  <c:v>14x14</c:v>
                </c:pt>
                <c:pt idx="11">
                  <c:v>15x15</c:v>
                </c:pt>
                <c:pt idx="12">
                  <c:v>16x16</c:v>
                </c:pt>
              </c:strCache>
            </c:strRef>
          </c:xVal>
          <c:yVal>
            <c:numRef>
              <c:f>Sheet1!$E$88:$E$100</c:f>
              <c:numCache>
                <c:formatCode>General</c:formatCode>
                <c:ptCount val="13"/>
                <c:pt idx="0">
                  <c:v>3145874</c:v>
                </c:pt>
                <c:pt idx="1">
                  <c:v>3145966</c:v>
                </c:pt>
                <c:pt idx="2">
                  <c:v>3197390</c:v>
                </c:pt>
                <c:pt idx="3">
                  <c:v>3297054.4</c:v>
                </c:pt>
                <c:pt idx="4">
                  <c:v>3405788</c:v>
                </c:pt>
                <c:pt idx="5">
                  <c:v>4076995.2</c:v>
                </c:pt>
                <c:pt idx="6">
                  <c:v>8044637.2000000002</c:v>
                </c:pt>
                <c:pt idx="7">
                  <c:v>9839787.5999999996</c:v>
                </c:pt>
                <c:pt idx="8">
                  <c:v>36574332.399999999</c:v>
                </c:pt>
                <c:pt idx="9">
                  <c:v>22618174</c:v>
                </c:pt>
                <c:pt idx="10">
                  <c:v>29006945.600000001</c:v>
                </c:pt>
                <c:pt idx="11">
                  <c:v>31816575.199999999</c:v>
                </c:pt>
                <c:pt idx="12">
                  <c:v>30949701.600000001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E4-D744-891B-997EAEEF7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788991"/>
        <c:axId val="1153786783"/>
      </c:scatterChart>
      <c:catAx>
        <c:axId val="107672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 b="0" i="0" baseline="0">
                    <a:effectLst/>
                  </a:rPr>
                  <a:t>גודל לוח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84695823"/>
        <c:crosses val="autoZero"/>
        <c:auto val="1"/>
        <c:lblAlgn val="ctr"/>
        <c:lblOffset val="100"/>
        <c:noMultiLvlLbl val="0"/>
      </c:catAx>
      <c:valAx>
        <c:axId val="108469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1"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 b="0">
                    <a:solidFill>
                      <a:schemeClr val="tx1"/>
                    </a:solidFill>
                  </a:rPr>
                  <a:t>שימוש</a:t>
                </a:r>
                <a:r>
                  <a:rPr lang="he-IL" sz="1200" b="0" baseline="0">
                    <a:solidFill>
                      <a:schemeClr val="tx1"/>
                    </a:solidFill>
                  </a:rPr>
                  <a:t> בזיכרון </a:t>
                </a:r>
                <a:r>
                  <a:rPr lang="en-US" sz="1200" b="0" baseline="0">
                    <a:solidFill>
                      <a:schemeClr val="tx1"/>
                    </a:solidFill>
                  </a:rPr>
                  <a:t>(Bytes)</a:t>
                </a:r>
                <a:r>
                  <a:rPr lang="he-IL" sz="1200" b="0" baseline="0">
                    <a:solidFill>
                      <a:schemeClr val="tx1"/>
                    </a:solidFill>
                  </a:rPr>
                  <a:t> </a:t>
                </a:r>
                <a:endParaRPr lang="en-US" sz="1200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1"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76720159"/>
        <c:crosses val="autoZero"/>
        <c:crossBetween val="between"/>
      </c:valAx>
      <c:valAx>
        <c:axId val="115378678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53788991"/>
        <c:crosses val="max"/>
        <c:crossBetween val="midCat"/>
      </c:valAx>
      <c:valAx>
        <c:axId val="1153788991"/>
        <c:scaling>
          <c:orientation val="minMax"/>
        </c:scaling>
        <c:delete val="1"/>
        <c:axPos val="t"/>
        <c:majorTickMark val="out"/>
        <c:minorTickMark val="none"/>
        <c:tickLblPos val="nextTo"/>
        <c:crossAx val="1153786783"/>
        <c:crosses val="max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>
                <a:solidFill>
                  <a:schemeClr val="tx1"/>
                </a:solidFill>
              </a:rPr>
              <a:t>התכנסות</a:t>
            </a:r>
            <a:r>
              <a:rPr lang="he-IL" baseline="0">
                <a:solidFill>
                  <a:schemeClr val="tx1"/>
                </a:solidFill>
              </a:rPr>
              <a:t> לפתרון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cked"/>
        <c:varyColors val="0"/>
        <c:ser>
          <c:idx val="2"/>
          <c:order val="1"/>
          <c:tx>
            <c:v>חציון אילוצים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strRef>
              <c:f>Sheet1!$J$88:$J$100</c:f>
              <c:strCache>
                <c:ptCount val="13"/>
                <c:pt idx="0">
                  <c:v>4x4</c:v>
                </c:pt>
                <c:pt idx="1">
                  <c:v>5x5</c:v>
                </c:pt>
                <c:pt idx="2">
                  <c:v>6x6</c:v>
                </c:pt>
                <c:pt idx="3">
                  <c:v>7x7</c:v>
                </c:pt>
                <c:pt idx="4">
                  <c:v>8x8</c:v>
                </c:pt>
                <c:pt idx="5">
                  <c:v>9x9</c:v>
                </c:pt>
                <c:pt idx="6">
                  <c:v>10x10</c:v>
                </c:pt>
                <c:pt idx="7">
                  <c:v>11x11</c:v>
                </c:pt>
                <c:pt idx="8">
                  <c:v>12x12</c:v>
                </c:pt>
                <c:pt idx="9">
                  <c:v>13x13</c:v>
                </c:pt>
                <c:pt idx="10">
                  <c:v>14x14</c:v>
                </c:pt>
                <c:pt idx="11">
                  <c:v>15x15</c:v>
                </c:pt>
                <c:pt idx="12">
                  <c:v>16x16</c:v>
                </c:pt>
              </c:strCache>
            </c:strRef>
          </c:cat>
          <c:val>
            <c:numRef>
              <c:f>Sheet1!$H$108:$H$120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2-624E-AB06-289559208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720159"/>
        <c:axId val="1084695823"/>
      </c:lineChart>
      <c:scatterChart>
        <c:scatterStyle val="lineMarker"/>
        <c:varyColors val="0"/>
        <c:ser>
          <c:idx val="0"/>
          <c:order val="0"/>
          <c:tx>
            <c:v>חציון גנטי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strRef>
              <c:f>Sheet1!$J$88:$J$100</c:f>
              <c:strCache>
                <c:ptCount val="13"/>
                <c:pt idx="0">
                  <c:v>4x4</c:v>
                </c:pt>
                <c:pt idx="1">
                  <c:v>5x5</c:v>
                </c:pt>
                <c:pt idx="2">
                  <c:v>6x6</c:v>
                </c:pt>
                <c:pt idx="3">
                  <c:v>7x7</c:v>
                </c:pt>
                <c:pt idx="4">
                  <c:v>8x8</c:v>
                </c:pt>
                <c:pt idx="5">
                  <c:v>9x9</c:v>
                </c:pt>
                <c:pt idx="6">
                  <c:v>10x10</c:v>
                </c:pt>
                <c:pt idx="7">
                  <c:v>11x11</c:v>
                </c:pt>
                <c:pt idx="8">
                  <c:v>12x12</c:v>
                </c:pt>
                <c:pt idx="9">
                  <c:v>13x13</c:v>
                </c:pt>
                <c:pt idx="10">
                  <c:v>14x14</c:v>
                </c:pt>
                <c:pt idx="11">
                  <c:v>15x15</c:v>
                </c:pt>
                <c:pt idx="12">
                  <c:v>16x16</c:v>
                </c:pt>
              </c:strCache>
            </c:strRef>
          </c:xVal>
          <c:yVal>
            <c:numRef>
              <c:f>Sheet1!$I$108:$I$120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92-624E-AB06-289559208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788991"/>
        <c:axId val="1153786783"/>
      </c:scatterChart>
      <c:catAx>
        <c:axId val="107672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 b="0" i="0" baseline="0">
                    <a:effectLst/>
                  </a:rPr>
                  <a:t>גודל לוח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84695823"/>
        <c:crosses val="autoZero"/>
        <c:auto val="1"/>
        <c:lblAlgn val="ctr"/>
        <c:lblOffset val="100"/>
        <c:noMultiLvlLbl val="0"/>
      </c:catAx>
      <c:valAx>
        <c:axId val="108469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1"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 b="0">
                    <a:solidFill>
                      <a:schemeClr val="tx1"/>
                    </a:solidFill>
                  </a:rPr>
                  <a:t>התכנסות</a:t>
                </a:r>
                <a:endParaRPr lang="en-US" sz="1200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1"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76720159"/>
        <c:crosses val="autoZero"/>
        <c:crossBetween val="between"/>
      </c:valAx>
      <c:valAx>
        <c:axId val="115378678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53788991"/>
        <c:crosses val="max"/>
        <c:crossBetween val="midCat"/>
      </c:valAx>
      <c:valAx>
        <c:axId val="1153788991"/>
        <c:scaling>
          <c:orientation val="minMax"/>
        </c:scaling>
        <c:delete val="1"/>
        <c:axPos val="t"/>
        <c:majorTickMark val="out"/>
        <c:minorTickMark val="none"/>
        <c:tickLblPos val="nextTo"/>
        <c:crossAx val="1153786783"/>
        <c:crosses val="max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he-IL">
                <a:solidFill>
                  <a:schemeClr val="tx1"/>
                </a:solidFill>
              </a:rPr>
              <a:t>זמן ריצה</a:t>
            </a:r>
            <a:endParaRPr lang="he-IL" baseline="0">
              <a:solidFill>
                <a:schemeClr val="tx1"/>
              </a:solidFill>
            </a:endParaRP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2"/>
          <c:order val="1"/>
          <c:tx>
            <c:v>חציון אילוצים</c:v>
          </c:tx>
          <c:spPr>
            <a:ln>
              <a:solidFill>
                <a:schemeClr val="accent2"/>
              </a:solidFill>
            </a:ln>
          </c:spPr>
          <c:cat>
            <c:strRef>
              <c:f>Sheet1!$J$88:$J$100</c:f>
              <c:strCache>
                <c:ptCount val="13"/>
                <c:pt idx="0">
                  <c:v>4x4</c:v>
                </c:pt>
                <c:pt idx="1">
                  <c:v>5x5</c:v>
                </c:pt>
                <c:pt idx="2">
                  <c:v>6x6</c:v>
                </c:pt>
                <c:pt idx="3">
                  <c:v>7x7</c:v>
                </c:pt>
                <c:pt idx="4">
                  <c:v>8x8</c:v>
                </c:pt>
                <c:pt idx="5">
                  <c:v>9x9</c:v>
                </c:pt>
                <c:pt idx="6">
                  <c:v>10x10</c:v>
                </c:pt>
                <c:pt idx="7">
                  <c:v>11x11</c:v>
                </c:pt>
                <c:pt idx="8">
                  <c:v>12x12</c:v>
                </c:pt>
                <c:pt idx="9">
                  <c:v>13x13</c:v>
                </c:pt>
                <c:pt idx="10">
                  <c:v>14x14</c:v>
                </c:pt>
                <c:pt idx="11">
                  <c:v>15x15</c:v>
                </c:pt>
                <c:pt idx="12">
                  <c:v>16x16</c:v>
                </c:pt>
              </c:strCache>
            </c:strRef>
          </c:cat>
          <c:val>
            <c:numRef>
              <c:f>Sheet1!$F$108:$F$120</c:f>
              <c:numCache>
                <c:formatCode>General</c:formatCode>
                <c:ptCount val="13"/>
                <c:pt idx="0">
                  <c:v>8.3137174999999994E-2</c:v>
                </c:pt>
                <c:pt idx="1">
                  <c:v>5.4031701000000001E-2</c:v>
                </c:pt>
                <c:pt idx="2">
                  <c:v>6.7442474000000002E-2</c:v>
                </c:pt>
                <c:pt idx="3">
                  <c:v>5.8773504499999997E-2</c:v>
                </c:pt>
                <c:pt idx="4">
                  <c:v>8.2150703500000005E-2</c:v>
                </c:pt>
                <c:pt idx="5">
                  <c:v>8.1699704999999997E-2</c:v>
                </c:pt>
                <c:pt idx="6">
                  <c:v>0.289788465</c:v>
                </c:pt>
                <c:pt idx="7">
                  <c:v>0.269369044</c:v>
                </c:pt>
                <c:pt idx="8">
                  <c:v>0.6764365215</c:v>
                </c:pt>
                <c:pt idx="9">
                  <c:v>2.890075511</c:v>
                </c:pt>
                <c:pt idx="10">
                  <c:v>2.1107242794999999</c:v>
                </c:pt>
                <c:pt idx="11">
                  <c:v>11.420693436500001</c:v>
                </c:pt>
                <c:pt idx="12">
                  <c:v>25.131947554500002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D-2547-8AEF-7D45900AA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720159"/>
        <c:axId val="1084695823"/>
      </c:lineChart>
      <c:scatterChart>
        <c:scatterStyle val="lineMarker"/>
        <c:varyColors val="0"/>
        <c:ser>
          <c:idx val="0"/>
          <c:order val="0"/>
          <c:tx>
            <c:v>חציון גנטי</c:v>
          </c:tx>
          <c:xVal>
            <c:strRef>
              <c:f>Sheet1!$J$88:$J$100</c:f>
              <c:strCache>
                <c:ptCount val="13"/>
                <c:pt idx="0">
                  <c:v>4x4</c:v>
                </c:pt>
                <c:pt idx="1">
                  <c:v>5x5</c:v>
                </c:pt>
                <c:pt idx="2">
                  <c:v>6x6</c:v>
                </c:pt>
                <c:pt idx="3">
                  <c:v>7x7</c:v>
                </c:pt>
                <c:pt idx="4">
                  <c:v>8x8</c:v>
                </c:pt>
                <c:pt idx="5">
                  <c:v>9x9</c:v>
                </c:pt>
                <c:pt idx="6">
                  <c:v>10x10</c:v>
                </c:pt>
                <c:pt idx="7">
                  <c:v>11x11</c:v>
                </c:pt>
                <c:pt idx="8">
                  <c:v>12x12</c:v>
                </c:pt>
                <c:pt idx="9">
                  <c:v>13x13</c:v>
                </c:pt>
                <c:pt idx="10">
                  <c:v>14x14</c:v>
                </c:pt>
                <c:pt idx="11">
                  <c:v>15x15</c:v>
                </c:pt>
                <c:pt idx="12">
                  <c:v>16x16</c:v>
                </c:pt>
              </c:strCache>
            </c:strRef>
          </c:xVal>
          <c:yVal>
            <c:numRef>
              <c:f>Sheet1!$G$108:$G$120</c:f>
              <c:numCache>
                <c:formatCode>General</c:formatCode>
                <c:ptCount val="13"/>
                <c:pt idx="0">
                  <c:v>8.9015091500000004E-2</c:v>
                </c:pt>
                <c:pt idx="1">
                  <c:v>8.6472001500000006E-2</c:v>
                </c:pt>
                <c:pt idx="2">
                  <c:v>8.5960478000000007E-2</c:v>
                </c:pt>
                <c:pt idx="3">
                  <c:v>8.8806505999999993E-2</c:v>
                </c:pt>
                <c:pt idx="4">
                  <c:v>8.7154439E-2</c:v>
                </c:pt>
                <c:pt idx="5">
                  <c:v>0.10539443549999999</c:v>
                </c:pt>
                <c:pt idx="6">
                  <c:v>0.185318076</c:v>
                </c:pt>
                <c:pt idx="7">
                  <c:v>0.42208591299999998</c:v>
                </c:pt>
                <c:pt idx="8">
                  <c:v>0.67875557649999996</c:v>
                </c:pt>
                <c:pt idx="9">
                  <c:v>0.58672168300000005</c:v>
                </c:pt>
                <c:pt idx="10">
                  <c:v>0.56907705900000005</c:v>
                </c:pt>
                <c:pt idx="11">
                  <c:v>0.94178515500000004</c:v>
                </c:pt>
                <c:pt idx="12">
                  <c:v>1.1276834714999999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D-2547-8AEF-7D45900AA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788991"/>
        <c:axId val="1153786783"/>
      </c:scatterChart>
      <c:catAx>
        <c:axId val="1076720159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/>
                    </a:solidFill>
                  </a:defRPr>
                </a:pPr>
                <a:r>
                  <a:rPr lang="he-IL" sz="1200" b="0" i="0" baseline="0">
                    <a:effectLst/>
                  </a:rPr>
                  <a:t>גודל לוח</a:t>
                </a:r>
                <a:endParaRPr lang="en-US" sz="12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solidFill>
              <a:schemeClr val="tx1">
                <a:lumMod val="25000"/>
                <a:lumOff val="75000"/>
              </a:schemeClr>
            </a:solidFill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he-IL"/>
          </a:p>
        </c:txPr>
        <c:crossAx val="1084695823"/>
        <c:crosses val="autoZero"/>
        <c:auto val="1"/>
        <c:lblAlgn val="ctr"/>
        <c:lblOffset val="100"/>
        <c:noMultiLvlLbl val="0"/>
      </c:catAx>
      <c:valAx>
        <c:axId val="1084695823"/>
        <c:scaling>
          <c:orientation val="minMax"/>
          <c:max val="150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rtl="1">
                  <a:defRPr/>
                </a:pPr>
                <a:r>
                  <a:rPr lang="he-IL" sz="1200" b="0">
                    <a:solidFill>
                      <a:schemeClr val="tx1"/>
                    </a:solidFill>
                  </a:rPr>
                  <a:t>זמן</a:t>
                </a:r>
                <a:r>
                  <a:rPr lang="he-IL" sz="1200" b="0" baseline="0">
                    <a:solidFill>
                      <a:schemeClr val="tx1"/>
                    </a:solidFill>
                  </a:rPr>
                  <a:t> ריצה (</a:t>
                </a:r>
                <a:r>
                  <a:rPr lang="en-US" sz="1200" b="0" baseline="0">
                    <a:solidFill>
                      <a:schemeClr val="tx1"/>
                    </a:solidFill>
                  </a:rPr>
                  <a:t>s</a:t>
                </a:r>
                <a:r>
                  <a:rPr lang="he-IL" sz="1200" b="0" baseline="0">
                    <a:solidFill>
                      <a:schemeClr val="tx1"/>
                    </a:solidFill>
                  </a:rPr>
                  <a:t>)</a:t>
                </a:r>
                <a:endParaRPr lang="en-US" sz="1200" b="0">
                  <a:solidFill>
                    <a:schemeClr val="tx1"/>
                  </a:solidFill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solidFill>
              <a:schemeClr val="tx1">
                <a:lumMod val="25000"/>
                <a:lumOff val="75000"/>
              </a:schemeClr>
            </a:solidFill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he-IL"/>
          </a:p>
        </c:txPr>
        <c:crossAx val="1076720159"/>
        <c:crosses val="autoZero"/>
        <c:crossBetween val="between"/>
      </c:valAx>
      <c:valAx>
        <c:axId val="115378678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53788991"/>
        <c:crosses val="max"/>
        <c:crossBetween val="midCat"/>
      </c:valAx>
      <c:valAx>
        <c:axId val="1153788991"/>
        <c:scaling>
          <c:orientation val="minMax"/>
        </c:scaling>
        <c:delete val="1"/>
        <c:axPos val="t"/>
        <c:majorTickMark val="out"/>
        <c:minorTickMark val="none"/>
        <c:tickLblPos val="nextTo"/>
        <c:crossAx val="1153786783"/>
        <c:crosses val="max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>
                <a:solidFill>
                  <a:schemeClr val="tx1"/>
                </a:solidFill>
              </a:rPr>
              <a:t>שימוש</a:t>
            </a:r>
            <a:r>
              <a:rPr lang="he-IL" baseline="0">
                <a:solidFill>
                  <a:schemeClr val="tx1"/>
                </a:solidFill>
              </a:rPr>
              <a:t> בזכרון (פיתוחים)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cked"/>
        <c:varyColors val="0"/>
        <c:ser>
          <c:idx val="2"/>
          <c:order val="1"/>
          <c:tx>
            <c:v>חציון אילוצים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strRef>
              <c:f>Sheet1!$J$88:$J$100</c:f>
              <c:strCache>
                <c:ptCount val="13"/>
                <c:pt idx="0">
                  <c:v>4x4</c:v>
                </c:pt>
                <c:pt idx="1">
                  <c:v>5x5</c:v>
                </c:pt>
                <c:pt idx="2">
                  <c:v>6x6</c:v>
                </c:pt>
                <c:pt idx="3">
                  <c:v>7x7</c:v>
                </c:pt>
                <c:pt idx="4">
                  <c:v>8x8</c:v>
                </c:pt>
                <c:pt idx="5">
                  <c:v>9x9</c:v>
                </c:pt>
                <c:pt idx="6">
                  <c:v>10x10</c:v>
                </c:pt>
                <c:pt idx="7">
                  <c:v>11x11</c:v>
                </c:pt>
                <c:pt idx="8">
                  <c:v>12x12</c:v>
                </c:pt>
                <c:pt idx="9">
                  <c:v>13x13</c:v>
                </c:pt>
                <c:pt idx="10">
                  <c:v>14x14</c:v>
                </c:pt>
                <c:pt idx="11">
                  <c:v>15x15</c:v>
                </c:pt>
                <c:pt idx="12">
                  <c:v>16x16</c:v>
                </c:pt>
              </c:strCache>
            </c:strRef>
          </c:cat>
          <c:val>
            <c:numRef>
              <c:f>Sheet1!$B$108:$B$120</c:f>
              <c:numCache>
                <c:formatCode>General</c:formatCode>
                <c:ptCount val="13"/>
                <c:pt idx="0">
                  <c:v>27.5</c:v>
                </c:pt>
                <c:pt idx="1">
                  <c:v>45</c:v>
                </c:pt>
                <c:pt idx="2">
                  <c:v>282.5</c:v>
                </c:pt>
                <c:pt idx="3">
                  <c:v>145</c:v>
                </c:pt>
                <c:pt idx="4">
                  <c:v>952.5</c:v>
                </c:pt>
                <c:pt idx="5">
                  <c:v>894.5</c:v>
                </c:pt>
                <c:pt idx="6">
                  <c:v>15120</c:v>
                </c:pt>
                <c:pt idx="7">
                  <c:v>13652.5</c:v>
                </c:pt>
                <c:pt idx="8">
                  <c:v>50752</c:v>
                </c:pt>
                <c:pt idx="9">
                  <c:v>239843.5</c:v>
                </c:pt>
                <c:pt idx="10">
                  <c:v>128096.5</c:v>
                </c:pt>
                <c:pt idx="11">
                  <c:v>973426</c:v>
                </c:pt>
                <c:pt idx="12">
                  <c:v>2123788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7-0A4B-AFB1-09CAA8AEF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720159"/>
        <c:axId val="1084695823"/>
      </c:lineChart>
      <c:scatterChart>
        <c:scatterStyle val="lineMarker"/>
        <c:varyColors val="0"/>
        <c:ser>
          <c:idx val="0"/>
          <c:order val="0"/>
          <c:tx>
            <c:v>חציון גנטי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strRef>
              <c:f>Sheet1!$J$108:$J$120</c:f>
              <c:strCache>
                <c:ptCount val="13"/>
                <c:pt idx="0">
                  <c:v>4x4</c:v>
                </c:pt>
                <c:pt idx="1">
                  <c:v>5x5</c:v>
                </c:pt>
                <c:pt idx="2">
                  <c:v>6x6</c:v>
                </c:pt>
                <c:pt idx="3">
                  <c:v>7x7</c:v>
                </c:pt>
                <c:pt idx="4">
                  <c:v>8x8</c:v>
                </c:pt>
                <c:pt idx="5">
                  <c:v>9x9</c:v>
                </c:pt>
                <c:pt idx="6">
                  <c:v>10x10</c:v>
                </c:pt>
                <c:pt idx="7">
                  <c:v>11x11</c:v>
                </c:pt>
                <c:pt idx="8">
                  <c:v>12x12</c:v>
                </c:pt>
                <c:pt idx="9">
                  <c:v>13x13</c:v>
                </c:pt>
                <c:pt idx="10">
                  <c:v>14x14</c:v>
                </c:pt>
                <c:pt idx="11">
                  <c:v>15x15</c:v>
                </c:pt>
                <c:pt idx="12">
                  <c:v>16x16</c:v>
                </c:pt>
              </c:strCache>
            </c:strRef>
          </c:xVal>
          <c:yVal>
            <c:numRef>
              <c:f>Sheet1!$C$108:$C$120</c:f>
              <c:numCache>
                <c:formatCode>General</c:formatCode>
                <c:ptCount val="13"/>
                <c:pt idx="0">
                  <c:v>67</c:v>
                </c:pt>
                <c:pt idx="1">
                  <c:v>68</c:v>
                </c:pt>
                <c:pt idx="2">
                  <c:v>178</c:v>
                </c:pt>
                <c:pt idx="3">
                  <c:v>111</c:v>
                </c:pt>
                <c:pt idx="4">
                  <c:v>236</c:v>
                </c:pt>
                <c:pt idx="5">
                  <c:v>856</c:v>
                </c:pt>
                <c:pt idx="6">
                  <c:v>3843</c:v>
                </c:pt>
                <c:pt idx="7">
                  <c:v>7854</c:v>
                </c:pt>
                <c:pt idx="8">
                  <c:v>14917</c:v>
                </c:pt>
                <c:pt idx="9">
                  <c:v>13805</c:v>
                </c:pt>
                <c:pt idx="10">
                  <c:v>13950</c:v>
                </c:pt>
                <c:pt idx="11">
                  <c:v>17411</c:v>
                </c:pt>
                <c:pt idx="12">
                  <c:v>18358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E7-0A4B-AFB1-09CAA8AEF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788991"/>
        <c:axId val="1153786783"/>
      </c:scatterChart>
      <c:catAx>
        <c:axId val="107672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 b="0" i="0" baseline="0">
                    <a:effectLst/>
                  </a:rPr>
                  <a:t>גודל לוח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84695823"/>
        <c:crosses val="autoZero"/>
        <c:auto val="1"/>
        <c:lblAlgn val="ctr"/>
        <c:lblOffset val="100"/>
        <c:noMultiLvlLbl val="0"/>
      </c:catAx>
      <c:valAx>
        <c:axId val="108469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1"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 b="0">
                    <a:solidFill>
                      <a:schemeClr val="tx1"/>
                    </a:solidFill>
                  </a:rPr>
                  <a:t>מספר פיתוחים</a:t>
                </a:r>
                <a:endParaRPr lang="en-US" sz="1200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1"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76720159"/>
        <c:crosses val="autoZero"/>
        <c:crossBetween val="between"/>
      </c:valAx>
      <c:valAx>
        <c:axId val="115378678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53788991"/>
        <c:crosses val="max"/>
        <c:crossBetween val="midCat"/>
      </c:valAx>
      <c:valAx>
        <c:axId val="1153788991"/>
        <c:scaling>
          <c:orientation val="minMax"/>
        </c:scaling>
        <c:delete val="1"/>
        <c:axPos val="t"/>
        <c:majorTickMark val="out"/>
        <c:minorTickMark val="none"/>
        <c:tickLblPos val="nextTo"/>
        <c:crossAx val="1153786783"/>
        <c:crosses val="max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>
                <a:solidFill>
                  <a:schemeClr val="tx1"/>
                </a:solidFill>
              </a:rPr>
              <a:t>שימוש בזיכרון </a:t>
            </a:r>
            <a:r>
              <a:rPr lang="en-US">
                <a:solidFill>
                  <a:schemeClr val="tx1"/>
                </a:solidFill>
              </a:rPr>
              <a:t>(Bytes)</a:t>
            </a:r>
            <a:endParaRPr lang="he-IL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cked"/>
        <c:varyColors val="0"/>
        <c:ser>
          <c:idx val="2"/>
          <c:order val="1"/>
          <c:tx>
            <c:v>חיציון אילוצים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strRef>
              <c:f>Sheet1!$J$88:$J$100</c:f>
              <c:strCache>
                <c:ptCount val="13"/>
                <c:pt idx="0">
                  <c:v>4x4</c:v>
                </c:pt>
                <c:pt idx="1">
                  <c:v>5x5</c:v>
                </c:pt>
                <c:pt idx="2">
                  <c:v>6x6</c:v>
                </c:pt>
                <c:pt idx="3">
                  <c:v>7x7</c:v>
                </c:pt>
                <c:pt idx="4">
                  <c:v>8x8</c:v>
                </c:pt>
                <c:pt idx="5">
                  <c:v>9x9</c:v>
                </c:pt>
                <c:pt idx="6">
                  <c:v>10x10</c:v>
                </c:pt>
                <c:pt idx="7">
                  <c:v>11x11</c:v>
                </c:pt>
                <c:pt idx="8">
                  <c:v>12x12</c:v>
                </c:pt>
                <c:pt idx="9">
                  <c:v>13x13</c:v>
                </c:pt>
                <c:pt idx="10">
                  <c:v>14x14</c:v>
                </c:pt>
                <c:pt idx="11">
                  <c:v>15x15</c:v>
                </c:pt>
                <c:pt idx="12">
                  <c:v>16x16</c:v>
                </c:pt>
              </c:strCache>
            </c:strRef>
          </c:cat>
          <c:val>
            <c:numRef>
              <c:f>Sheet1!$D$108:$D$120</c:f>
              <c:numCache>
                <c:formatCode>General</c:formatCode>
                <c:ptCount val="13"/>
                <c:pt idx="0">
                  <c:v>1552100</c:v>
                </c:pt>
                <c:pt idx="1">
                  <c:v>1551992</c:v>
                </c:pt>
                <c:pt idx="2">
                  <c:v>1552608</c:v>
                </c:pt>
                <c:pt idx="3">
                  <c:v>1552244</c:v>
                </c:pt>
                <c:pt idx="4">
                  <c:v>2097536</c:v>
                </c:pt>
                <c:pt idx="5">
                  <c:v>1844432</c:v>
                </c:pt>
                <c:pt idx="6">
                  <c:v>8115976</c:v>
                </c:pt>
                <c:pt idx="7">
                  <c:v>12038196</c:v>
                </c:pt>
                <c:pt idx="8">
                  <c:v>22927696</c:v>
                </c:pt>
                <c:pt idx="9">
                  <c:v>38808596</c:v>
                </c:pt>
                <c:pt idx="10">
                  <c:v>51603352</c:v>
                </c:pt>
                <c:pt idx="11">
                  <c:v>76017108</c:v>
                </c:pt>
                <c:pt idx="12">
                  <c:v>48539624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4-8048-A7EE-48CB11FF7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720159"/>
        <c:axId val="1084695823"/>
      </c:lineChart>
      <c:scatterChart>
        <c:scatterStyle val="lineMarker"/>
        <c:varyColors val="0"/>
        <c:ser>
          <c:idx val="0"/>
          <c:order val="0"/>
          <c:tx>
            <c:v>חציון גנטי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strRef>
              <c:f>Sheet1!$J$88:$J$100</c:f>
              <c:strCache>
                <c:ptCount val="13"/>
                <c:pt idx="0">
                  <c:v>4x4</c:v>
                </c:pt>
                <c:pt idx="1">
                  <c:v>5x5</c:v>
                </c:pt>
                <c:pt idx="2">
                  <c:v>6x6</c:v>
                </c:pt>
                <c:pt idx="3">
                  <c:v>7x7</c:v>
                </c:pt>
                <c:pt idx="4">
                  <c:v>8x8</c:v>
                </c:pt>
                <c:pt idx="5">
                  <c:v>9x9</c:v>
                </c:pt>
                <c:pt idx="6">
                  <c:v>10x10</c:v>
                </c:pt>
                <c:pt idx="7">
                  <c:v>11x11</c:v>
                </c:pt>
                <c:pt idx="8">
                  <c:v>12x12</c:v>
                </c:pt>
                <c:pt idx="9">
                  <c:v>13x13</c:v>
                </c:pt>
                <c:pt idx="10">
                  <c:v>14x14</c:v>
                </c:pt>
                <c:pt idx="11">
                  <c:v>15x15</c:v>
                </c:pt>
                <c:pt idx="12">
                  <c:v>16x16</c:v>
                </c:pt>
              </c:strCache>
            </c:strRef>
          </c:xVal>
          <c:yVal>
            <c:numRef>
              <c:f>Sheet1!$E$108:$E$120</c:f>
              <c:numCache>
                <c:formatCode>General</c:formatCode>
                <c:ptCount val="13"/>
                <c:pt idx="0">
                  <c:v>3145740</c:v>
                </c:pt>
                <c:pt idx="1">
                  <c:v>3145732</c:v>
                </c:pt>
                <c:pt idx="2">
                  <c:v>3145756</c:v>
                </c:pt>
                <c:pt idx="3">
                  <c:v>3145748</c:v>
                </c:pt>
                <c:pt idx="4">
                  <c:v>3146740</c:v>
                </c:pt>
                <c:pt idx="5">
                  <c:v>3657780</c:v>
                </c:pt>
                <c:pt idx="6">
                  <c:v>6291456</c:v>
                </c:pt>
                <c:pt idx="7">
                  <c:v>9164604</c:v>
                </c:pt>
                <c:pt idx="8">
                  <c:v>20522732</c:v>
                </c:pt>
                <c:pt idx="9">
                  <c:v>20840632</c:v>
                </c:pt>
                <c:pt idx="10">
                  <c:v>31719120</c:v>
                </c:pt>
                <c:pt idx="11">
                  <c:v>34530796</c:v>
                </c:pt>
                <c:pt idx="12">
                  <c:v>27432816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54-8048-A7EE-48CB11FF7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788991"/>
        <c:axId val="1153786783"/>
      </c:scatterChart>
      <c:catAx>
        <c:axId val="107672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 b="0" i="0" baseline="0">
                    <a:effectLst/>
                  </a:rPr>
                  <a:t>גודל לוח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84695823"/>
        <c:crosses val="autoZero"/>
        <c:auto val="1"/>
        <c:lblAlgn val="ctr"/>
        <c:lblOffset val="100"/>
        <c:noMultiLvlLbl val="0"/>
      </c:catAx>
      <c:valAx>
        <c:axId val="108469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1"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 b="0">
                    <a:solidFill>
                      <a:schemeClr val="tx1"/>
                    </a:solidFill>
                  </a:rPr>
                  <a:t>שימוש</a:t>
                </a:r>
                <a:r>
                  <a:rPr lang="he-IL" sz="1200" b="0" baseline="0">
                    <a:solidFill>
                      <a:schemeClr val="tx1"/>
                    </a:solidFill>
                  </a:rPr>
                  <a:t> בזיכרון </a:t>
                </a:r>
                <a:r>
                  <a:rPr lang="en-US" sz="1200" b="0" baseline="0">
                    <a:solidFill>
                      <a:schemeClr val="tx1"/>
                    </a:solidFill>
                  </a:rPr>
                  <a:t>(Bytes)</a:t>
                </a:r>
                <a:r>
                  <a:rPr lang="he-IL" sz="1200" b="0" baseline="0">
                    <a:solidFill>
                      <a:schemeClr val="tx1"/>
                    </a:solidFill>
                  </a:rPr>
                  <a:t> </a:t>
                </a:r>
                <a:endParaRPr lang="en-US" sz="1200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1"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76720159"/>
        <c:crosses val="autoZero"/>
        <c:crossBetween val="between"/>
      </c:valAx>
      <c:valAx>
        <c:axId val="115378678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53788991"/>
        <c:crosses val="max"/>
        <c:crossBetween val="midCat"/>
      </c:valAx>
      <c:valAx>
        <c:axId val="1153788991"/>
        <c:scaling>
          <c:orientation val="minMax"/>
        </c:scaling>
        <c:delete val="1"/>
        <c:axPos val="t"/>
        <c:majorTickMark val="out"/>
        <c:minorTickMark val="none"/>
        <c:tickLblPos val="nextTo"/>
        <c:crossAx val="1153786783"/>
        <c:crosses val="max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>
                <a:solidFill>
                  <a:schemeClr val="tx1"/>
                </a:solidFill>
              </a:rPr>
              <a:t>זמן ריצה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ממוצע</c:v>
          </c:tx>
          <c:xVal>
            <c:numRef>
              <c:f>Sheet1!$H$26:$H$30</c:f>
              <c:numCache>
                <c:formatCode>General</c:formatCode>
                <c:ptCount val="5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Sheet1!$F$26:$F$30</c:f>
              <c:numCache>
                <c:formatCode>0.00</c:formatCode>
                <c:ptCount val="5"/>
                <c:pt idx="0">
                  <c:v>107.99871791071432</c:v>
                </c:pt>
                <c:pt idx="1">
                  <c:v>118.5680454316669</c:v>
                </c:pt>
                <c:pt idx="2">
                  <c:v>121.78310002328618</c:v>
                </c:pt>
                <c:pt idx="3">
                  <c:v>106.46890296866904</c:v>
                </c:pt>
                <c:pt idx="4">
                  <c:v>99.990316766290476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B-CC49-B805-97B48D5142BC}"/>
            </c:ext>
          </c:extLst>
        </c:ser>
        <c:ser>
          <c:idx val="1"/>
          <c:order val="1"/>
          <c:tx>
            <c:v>חציון</c:v>
          </c:tx>
          <c:xVal>
            <c:numRef>
              <c:f>Sheet1!$H$36:$H$40</c:f>
              <c:numCache>
                <c:formatCode>General</c:formatCode>
                <c:ptCount val="5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Sheet1!$F$36:$F$40</c:f>
              <c:numCache>
                <c:formatCode>General</c:formatCode>
                <c:ptCount val="5"/>
                <c:pt idx="0">
                  <c:v>85.421316250000004</c:v>
                </c:pt>
                <c:pt idx="1">
                  <c:v>108.12204883699999</c:v>
                </c:pt>
                <c:pt idx="2">
                  <c:v>106.50430493899999</c:v>
                </c:pt>
                <c:pt idx="3">
                  <c:v>67.613497985999999</c:v>
                </c:pt>
                <c:pt idx="4">
                  <c:v>88.511741932000007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B-CC49-B805-97B48D51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720159"/>
        <c:axId val="1084695823"/>
      </c:scatterChart>
      <c:valAx>
        <c:axId val="107672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he-IL" sz="1200" b="0"/>
                  <a:t>קצב מוטציה</a:t>
                </a:r>
                <a:endParaRPr lang="en-US" sz="12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84695823"/>
        <c:crosses val="autoZero"/>
        <c:crossBetween val="midCat"/>
      </c:valAx>
      <c:valAx>
        <c:axId val="108469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rtl="1">
                  <a:defRPr/>
                </a:pPr>
                <a:r>
                  <a:rPr lang="en-US" sz="1200" b="0"/>
                  <a:t> </a:t>
                </a:r>
                <a:r>
                  <a:rPr lang="he-IL" sz="1200" b="0"/>
                  <a:t>זמן ריצה (</a:t>
                </a:r>
                <a:r>
                  <a:rPr lang="en-US" sz="1200" b="0"/>
                  <a:t>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76720159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317538</xdr:colOff>
      <xdr:row>157</xdr:row>
      <xdr:rowOff>124567</xdr:rowOff>
    </xdr:from>
    <xdr:to>
      <xdr:col>11</xdr:col>
      <xdr:colOff>204088</xdr:colOff>
      <xdr:row>173</xdr:row>
      <xdr:rowOff>86912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886650BD-B494-744B-B3DC-B4DC1FF5C6D2}"/>
            </a:ext>
          </a:extLst>
        </xdr:cNvPr>
        <xdr:cNvGrpSpPr/>
      </xdr:nvGrpSpPr>
      <xdr:grpSpPr>
        <a:xfrm>
          <a:off x="8592858" y="39367567"/>
          <a:ext cx="7643710" cy="4107625"/>
          <a:chOff x="246418" y="42948967"/>
          <a:chExt cx="6937590" cy="4188905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212A219C-26B5-624B-857A-AB4E7B5AD0EC}"/>
              </a:ext>
            </a:extLst>
          </xdr:cNvPr>
          <xdr:cNvSpPr/>
        </xdr:nvSpPr>
        <xdr:spPr>
          <a:xfrm>
            <a:off x="246418" y="42948967"/>
            <a:ext cx="6937590" cy="4188905"/>
          </a:xfrm>
          <a:prstGeom prst="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52" name="Chart 51">
            <a:extLst>
              <a:ext uri="{FF2B5EF4-FFF2-40B4-BE49-F238E27FC236}">
                <a16:creationId xmlns:a16="http://schemas.microsoft.com/office/drawing/2014/main" id="{3E2583E5-6771-0B45-9FBB-FB08AD3A7990}"/>
              </a:ext>
            </a:extLst>
          </xdr:cNvPr>
          <xdr:cNvGraphicFramePr>
            <a:graphicFrameLocks/>
          </xdr:cNvGraphicFramePr>
        </xdr:nvGraphicFramePr>
        <xdr:xfrm>
          <a:off x="305907" y="43216796"/>
          <a:ext cx="6819522" cy="3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5</xdr:col>
      <xdr:colOff>241150</xdr:colOff>
      <xdr:row>124</xdr:row>
      <xdr:rowOff>10459</xdr:rowOff>
    </xdr:from>
    <xdr:to>
      <xdr:col>11</xdr:col>
      <xdr:colOff>133976</xdr:colOff>
      <xdr:row>139</xdr:row>
      <xdr:rowOff>236965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F2330C0F-EB25-294C-87A9-079C1A2FD373}"/>
            </a:ext>
          </a:extLst>
        </xdr:cNvPr>
        <xdr:cNvGrpSpPr/>
      </xdr:nvGrpSpPr>
      <xdr:grpSpPr>
        <a:xfrm>
          <a:off x="8516470" y="30703819"/>
          <a:ext cx="7649986" cy="4112706"/>
          <a:chOff x="7759550" y="43149819"/>
          <a:chExt cx="6943866" cy="4188906"/>
        </a:xfrm>
      </xdr:grpSpPr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A6B0EBC9-39ED-0746-923A-E33DF3F15E8F}"/>
              </a:ext>
            </a:extLst>
          </xdr:cNvPr>
          <xdr:cNvSpPr/>
        </xdr:nvSpPr>
        <xdr:spPr>
          <a:xfrm>
            <a:off x="7759550" y="43149819"/>
            <a:ext cx="6943866" cy="4188906"/>
          </a:xfrm>
          <a:prstGeom prst="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55" name="Chart 54">
            <a:extLst>
              <a:ext uri="{FF2B5EF4-FFF2-40B4-BE49-F238E27FC236}">
                <a16:creationId xmlns:a16="http://schemas.microsoft.com/office/drawing/2014/main" id="{0732FCC0-D760-1349-B82B-005761FC3D2D}"/>
              </a:ext>
            </a:extLst>
          </xdr:cNvPr>
          <xdr:cNvGraphicFramePr>
            <a:graphicFrameLocks/>
          </xdr:cNvGraphicFramePr>
        </xdr:nvGraphicFramePr>
        <xdr:xfrm>
          <a:off x="7819039" y="43417648"/>
          <a:ext cx="6825798" cy="3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5</xdr:col>
      <xdr:colOff>304800</xdr:colOff>
      <xdr:row>140</xdr:row>
      <xdr:rowOff>205143</xdr:rowOff>
    </xdr:from>
    <xdr:to>
      <xdr:col>11</xdr:col>
      <xdr:colOff>194787</xdr:colOff>
      <xdr:row>156</xdr:row>
      <xdr:rowOff>167488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BB428237-C3DD-A148-95B7-B14AF0D88597}"/>
            </a:ext>
          </a:extLst>
        </xdr:cNvPr>
        <xdr:cNvGrpSpPr/>
      </xdr:nvGrpSpPr>
      <xdr:grpSpPr>
        <a:xfrm>
          <a:off x="8580120" y="35043783"/>
          <a:ext cx="7647147" cy="4107625"/>
          <a:chOff x="7741920" y="38721703"/>
          <a:chExt cx="6941027" cy="4188905"/>
        </a:xfrm>
      </xdr:grpSpPr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064464EE-4BCB-D344-9E08-1DD8B69190E2}"/>
              </a:ext>
            </a:extLst>
          </xdr:cNvPr>
          <xdr:cNvSpPr/>
        </xdr:nvSpPr>
        <xdr:spPr>
          <a:xfrm>
            <a:off x="7741920" y="38721703"/>
            <a:ext cx="6941027" cy="4188905"/>
          </a:xfrm>
          <a:prstGeom prst="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57" name="Chart 56">
            <a:extLst>
              <a:ext uri="{FF2B5EF4-FFF2-40B4-BE49-F238E27FC236}">
                <a16:creationId xmlns:a16="http://schemas.microsoft.com/office/drawing/2014/main" id="{252073F3-0EEB-0546-BE52-42890749B579}"/>
              </a:ext>
            </a:extLst>
          </xdr:cNvPr>
          <xdr:cNvGraphicFramePr>
            <a:graphicFrameLocks/>
          </xdr:cNvGraphicFramePr>
        </xdr:nvGraphicFramePr>
        <xdr:xfrm>
          <a:off x="7781089" y="38959052"/>
          <a:ext cx="6822959" cy="3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5</xdr:col>
      <xdr:colOff>365760</xdr:colOff>
      <xdr:row>174</xdr:row>
      <xdr:rowOff>12509</xdr:rowOff>
    </xdr:from>
    <xdr:to>
      <xdr:col>11</xdr:col>
      <xdr:colOff>252310</xdr:colOff>
      <xdr:row>191</xdr:row>
      <xdr:rowOff>137414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F6D1A6CC-FBA0-2C47-B6E6-A257ADBCD80A}"/>
            </a:ext>
          </a:extLst>
        </xdr:cNvPr>
        <xdr:cNvGrpSpPr/>
      </xdr:nvGrpSpPr>
      <xdr:grpSpPr>
        <a:xfrm>
          <a:off x="8641080" y="43659869"/>
          <a:ext cx="7643710" cy="4102545"/>
          <a:chOff x="0" y="34800349"/>
          <a:chExt cx="6937590" cy="4188905"/>
        </a:xfrm>
      </xdr:grpSpPr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F1A0EA40-632C-6C41-80E0-51885213943E}"/>
              </a:ext>
            </a:extLst>
          </xdr:cNvPr>
          <xdr:cNvSpPr/>
        </xdr:nvSpPr>
        <xdr:spPr>
          <a:xfrm>
            <a:off x="0" y="34800349"/>
            <a:ext cx="6937590" cy="4188905"/>
          </a:xfrm>
          <a:prstGeom prst="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62" name="Chart 61">
            <a:extLst>
              <a:ext uri="{FF2B5EF4-FFF2-40B4-BE49-F238E27FC236}">
                <a16:creationId xmlns:a16="http://schemas.microsoft.com/office/drawing/2014/main" id="{2A06A063-96F9-E747-809E-9173B0890AA8}"/>
              </a:ext>
            </a:extLst>
          </xdr:cNvPr>
          <xdr:cNvGraphicFramePr>
            <a:graphicFrameLocks/>
          </xdr:cNvGraphicFramePr>
        </xdr:nvGraphicFramePr>
        <xdr:xfrm>
          <a:off x="40640" y="35029397"/>
          <a:ext cx="6825798" cy="3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0</xdr:col>
      <xdr:colOff>576430</xdr:colOff>
      <xdr:row>124</xdr:row>
      <xdr:rowOff>20619</xdr:rowOff>
    </xdr:from>
    <xdr:to>
      <xdr:col>5</xdr:col>
      <xdr:colOff>22216</xdr:colOff>
      <xdr:row>139</xdr:row>
      <xdr:rowOff>247125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3A786B67-5999-1F4F-8D71-AB2E96483730}"/>
            </a:ext>
          </a:extLst>
        </xdr:cNvPr>
        <xdr:cNvGrpSpPr/>
      </xdr:nvGrpSpPr>
      <xdr:grpSpPr>
        <a:xfrm>
          <a:off x="576430" y="30713979"/>
          <a:ext cx="7721106" cy="4112706"/>
          <a:chOff x="7759550" y="43149819"/>
          <a:chExt cx="6943866" cy="4188906"/>
        </a:xfrm>
      </xdr:grpSpPr>
      <xdr:sp macro="" textlink="">
        <xdr:nvSpPr>
          <xdr:cNvPr id="65" name="Rectangle 64">
            <a:extLst>
              <a:ext uri="{FF2B5EF4-FFF2-40B4-BE49-F238E27FC236}">
                <a16:creationId xmlns:a16="http://schemas.microsoft.com/office/drawing/2014/main" id="{192187C4-ACFC-974D-8F48-95321C274029}"/>
              </a:ext>
            </a:extLst>
          </xdr:cNvPr>
          <xdr:cNvSpPr/>
        </xdr:nvSpPr>
        <xdr:spPr>
          <a:xfrm>
            <a:off x="7759550" y="43149819"/>
            <a:ext cx="6943866" cy="4188906"/>
          </a:xfrm>
          <a:prstGeom prst="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66" name="Chart 65">
            <a:extLst>
              <a:ext uri="{FF2B5EF4-FFF2-40B4-BE49-F238E27FC236}">
                <a16:creationId xmlns:a16="http://schemas.microsoft.com/office/drawing/2014/main" id="{19518E13-FF07-984E-84CC-E06C8E6F8211}"/>
              </a:ext>
            </a:extLst>
          </xdr:cNvPr>
          <xdr:cNvGraphicFramePr>
            <a:graphicFrameLocks/>
          </xdr:cNvGraphicFramePr>
        </xdr:nvGraphicFramePr>
        <xdr:xfrm>
          <a:off x="7819039" y="43417648"/>
          <a:ext cx="6825798" cy="3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0</xdr:col>
      <xdr:colOff>589280</xdr:colOff>
      <xdr:row>140</xdr:row>
      <xdr:rowOff>194983</xdr:rowOff>
    </xdr:from>
    <xdr:to>
      <xdr:col>5</xdr:col>
      <xdr:colOff>32227</xdr:colOff>
      <xdr:row>156</xdr:row>
      <xdr:rowOff>157328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14BF73AC-590C-E745-91B7-790136A0018B}"/>
            </a:ext>
          </a:extLst>
        </xdr:cNvPr>
        <xdr:cNvGrpSpPr/>
      </xdr:nvGrpSpPr>
      <xdr:grpSpPr>
        <a:xfrm>
          <a:off x="589280" y="35033623"/>
          <a:ext cx="7718267" cy="4107625"/>
          <a:chOff x="7741920" y="38721703"/>
          <a:chExt cx="6941027" cy="4188905"/>
        </a:xfrm>
      </xdr:grpSpPr>
      <xdr:sp macro="" textlink="">
        <xdr:nvSpPr>
          <xdr:cNvPr id="68" name="Rectangle 67">
            <a:extLst>
              <a:ext uri="{FF2B5EF4-FFF2-40B4-BE49-F238E27FC236}">
                <a16:creationId xmlns:a16="http://schemas.microsoft.com/office/drawing/2014/main" id="{00ECE736-747F-4743-BA8F-CE9B47067A37}"/>
              </a:ext>
            </a:extLst>
          </xdr:cNvPr>
          <xdr:cNvSpPr/>
        </xdr:nvSpPr>
        <xdr:spPr>
          <a:xfrm>
            <a:off x="7741920" y="38721703"/>
            <a:ext cx="6941027" cy="4188905"/>
          </a:xfrm>
          <a:prstGeom prst="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69" name="Chart 68">
            <a:extLst>
              <a:ext uri="{FF2B5EF4-FFF2-40B4-BE49-F238E27FC236}">
                <a16:creationId xmlns:a16="http://schemas.microsoft.com/office/drawing/2014/main" id="{558EB156-5A90-0D45-889D-E41982CBC9CB}"/>
              </a:ext>
            </a:extLst>
          </xdr:cNvPr>
          <xdr:cNvGraphicFramePr>
            <a:graphicFrameLocks/>
          </xdr:cNvGraphicFramePr>
        </xdr:nvGraphicFramePr>
        <xdr:xfrm>
          <a:off x="7781089" y="38959052"/>
          <a:ext cx="6822959" cy="3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0</xdr:col>
      <xdr:colOff>612178</xdr:colOff>
      <xdr:row>157</xdr:row>
      <xdr:rowOff>134727</xdr:rowOff>
    </xdr:from>
    <xdr:to>
      <xdr:col>5</xdr:col>
      <xdr:colOff>51688</xdr:colOff>
      <xdr:row>173</xdr:row>
      <xdr:rowOff>97072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8F3A3C86-C844-F542-B770-92115CF91012}"/>
            </a:ext>
          </a:extLst>
        </xdr:cNvPr>
        <xdr:cNvGrpSpPr/>
      </xdr:nvGrpSpPr>
      <xdr:grpSpPr>
        <a:xfrm>
          <a:off x="612178" y="39377727"/>
          <a:ext cx="7714830" cy="4107625"/>
          <a:chOff x="246418" y="42948967"/>
          <a:chExt cx="6937590" cy="4188905"/>
        </a:xfrm>
      </xdr:grpSpPr>
      <xdr:sp macro="" textlink="">
        <xdr:nvSpPr>
          <xdr:cNvPr id="71" name="Rectangle 70">
            <a:extLst>
              <a:ext uri="{FF2B5EF4-FFF2-40B4-BE49-F238E27FC236}">
                <a16:creationId xmlns:a16="http://schemas.microsoft.com/office/drawing/2014/main" id="{285C84D0-6623-754B-A1C3-9531708F7AD8}"/>
              </a:ext>
            </a:extLst>
          </xdr:cNvPr>
          <xdr:cNvSpPr/>
        </xdr:nvSpPr>
        <xdr:spPr>
          <a:xfrm>
            <a:off x="246418" y="42948967"/>
            <a:ext cx="6937590" cy="4188905"/>
          </a:xfrm>
          <a:prstGeom prst="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72" name="Chart 71">
            <a:extLst>
              <a:ext uri="{FF2B5EF4-FFF2-40B4-BE49-F238E27FC236}">
                <a16:creationId xmlns:a16="http://schemas.microsoft.com/office/drawing/2014/main" id="{4A736D7B-F5AB-8D4A-AF9A-26DBE7AFE7D1}"/>
              </a:ext>
            </a:extLst>
          </xdr:cNvPr>
          <xdr:cNvGraphicFramePr>
            <a:graphicFrameLocks/>
          </xdr:cNvGraphicFramePr>
        </xdr:nvGraphicFramePr>
        <xdr:xfrm>
          <a:off x="305907" y="43216796"/>
          <a:ext cx="6819522" cy="3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0</xdr:col>
      <xdr:colOff>640080</xdr:colOff>
      <xdr:row>174</xdr:row>
      <xdr:rowOff>2349</xdr:rowOff>
    </xdr:from>
    <xdr:to>
      <xdr:col>5</xdr:col>
      <xdr:colOff>79590</xdr:colOff>
      <xdr:row>191</xdr:row>
      <xdr:rowOff>127254</xdr:rowOff>
    </xdr:to>
    <xdr:grpSp>
      <xdr:nvGrpSpPr>
        <xdr:cNvPr id="73" name="Group 72">
          <a:extLst>
            <a:ext uri="{FF2B5EF4-FFF2-40B4-BE49-F238E27FC236}">
              <a16:creationId xmlns:a16="http://schemas.microsoft.com/office/drawing/2014/main" id="{2E2E6B2B-5D59-564B-BD13-605F04CA35D1}"/>
            </a:ext>
          </a:extLst>
        </xdr:cNvPr>
        <xdr:cNvGrpSpPr/>
      </xdr:nvGrpSpPr>
      <xdr:grpSpPr>
        <a:xfrm>
          <a:off x="640080" y="43649709"/>
          <a:ext cx="7714830" cy="4102545"/>
          <a:chOff x="0" y="34800349"/>
          <a:chExt cx="6937590" cy="4188905"/>
        </a:xfrm>
      </xdr:grpSpPr>
      <xdr:sp macro="" textlink="">
        <xdr:nvSpPr>
          <xdr:cNvPr id="74" name="Rectangle 73">
            <a:extLst>
              <a:ext uri="{FF2B5EF4-FFF2-40B4-BE49-F238E27FC236}">
                <a16:creationId xmlns:a16="http://schemas.microsoft.com/office/drawing/2014/main" id="{3CD86C51-71C9-004F-8D39-26F1E160FD37}"/>
              </a:ext>
            </a:extLst>
          </xdr:cNvPr>
          <xdr:cNvSpPr/>
        </xdr:nvSpPr>
        <xdr:spPr>
          <a:xfrm>
            <a:off x="0" y="34800349"/>
            <a:ext cx="6937590" cy="4188905"/>
          </a:xfrm>
          <a:prstGeom prst="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75" name="Chart 74">
            <a:extLst>
              <a:ext uri="{FF2B5EF4-FFF2-40B4-BE49-F238E27FC236}">
                <a16:creationId xmlns:a16="http://schemas.microsoft.com/office/drawing/2014/main" id="{86652E61-4582-9D43-AE77-05C02499D6E8}"/>
              </a:ext>
            </a:extLst>
          </xdr:cNvPr>
          <xdr:cNvGraphicFramePr>
            <a:graphicFrameLocks/>
          </xdr:cNvGraphicFramePr>
        </xdr:nvGraphicFramePr>
        <xdr:xfrm>
          <a:off x="40640" y="35029397"/>
          <a:ext cx="6825798" cy="3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5</xdr:col>
      <xdr:colOff>203200</xdr:colOff>
      <xdr:row>59</xdr:row>
      <xdr:rowOff>254482</xdr:rowOff>
    </xdr:from>
    <xdr:to>
      <xdr:col>11</xdr:col>
      <xdr:colOff>81538</xdr:colOff>
      <xdr:row>75</xdr:row>
      <xdr:rowOff>76200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B3FC6101-CE0E-2244-AA73-EAB3761EC881}"/>
            </a:ext>
          </a:extLst>
        </xdr:cNvPr>
        <xdr:cNvGrpSpPr/>
      </xdr:nvGrpSpPr>
      <xdr:grpSpPr>
        <a:xfrm>
          <a:off x="8478520" y="13619962"/>
          <a:ext cx="7635498" cy="3966998"/>
          <a:chOff x="8418810" y="4660163"/>
          <a:chExt cx="6300672" cy="3122911"/>
        </a:xfrm>
      </xdr:grpSpPr>
      <xdr:sp macro="" textlink="">
        <xdr:nvSpPr>
          <xdr:cNvPr id="87" name="Rectangle 86">
            <a:extLst>
              <a:ext uri="{FF2B5EF4-FFF2-40B4-BE49-F238E27FC236}">
                <a16:creationId xmlns:a16="http://schemas.microsoft.com/office/drawing/2014/main" id="{75964ED1-F280-014F-A8DF-0EDCCA7B5971}"/>
              </a:ext>
            </a:extLst>
          </xdr:cNvPr>
          <xdr:cNvSpPr/>
        </xdr:nvSpPr>
        <xdr:spPr>
          <a:xfrm>
            <a:off x="8418810" y="4660163"/>
            <a:ext cx="6300672" cy="3122911"/>
          </a:xfrm>
          <a:prstGeom prst="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88" name="Chart 87">
            <a:extLst>
              <a:ext uri="{FF2B5EF4-FFF2-40B4-BE49-F238E27FC236}">
                <a16:creationId xmlns:a16="http://schemas.microsoft.com/office/drawing/2014/main" id="{7ECCC47D-8954-134C-8790-A5727245432E}"/>
              </a:ext>
            </a:extLst>
          </xdr:cNvPr>
          <xdr:cNvGraphicFramePr/>
        </xdr:nvGraphicFramePr>
        <xdr:xfrm>
          <a:off x="8588145" y="4829312"/>
          <a:ext cx="5985013" cy="279344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5</xdr:col>
      <xdr:colOff>225507</xdr:colOff>
      <xdr:row>43</xdr:row>
      <xdr:rowOff>1266</xdr:rowOff>
    </xdr:from>
    <xdr:to>
      <xdr:col>11</xdr:col>
      <xdr:colOff>76200</xdr:colOff>
      <xdr:row>58</xdr:row>
      <xdr:rowOff>101600</xdr:rowOff>
    </xdr:to>
    <xdr:grpSp>
      <xdr:nvGrpSpPr>
        <xdr:cNvPr id="78" name="Group 77">
          <a:extLst>
            <a:ext uri="{FF2B5EF4-FFF2-40B4-BE49-F238E27FC236}">
              <a16:creationId xmlns:a16="http://schemas.microsoft.com/office/drawing/2014/main" id="{F80B6969-6828-4644-BB1B-B0F09D4181D9}"/>
            </a:ext>
          </a:extLst>
        </xdr:cNvPr>
        <xdr:cNvGrpSpPr/>
      </xdr:nvGrpSpPr>
      <xdr:grpSpPr>
        <a:xfrm>
          <a:off x="8500827" y="9343386"/>
          <a:ext cx="7607853" cy="3864614"/>
          <a:chOff x="9083261" y="952500"/>
          <a:chExt cx="5356087" cy="3147390"/>
        </a:xfrm>
      </xdr:grpSpPr>
      <xdr:sp macro="" textlink="">
        <xdr:nvSpPr>
          <xdr:cNvPr id="85" name="Rectangle 84">
            <a:extLst>
              <a:ext uri="{FF2B5EF4-FFF2-40B4-BE49-F238E27FC236}">
                <a16:creationId xmlns:a16="http://schemas.microsoft.com/office/drawing/2014/main" id="{821284A0-E78A-6043-9827-918B51222B82}"/>
              </a:ext>
            </a:extLst>
          </xdr:cNvPr>
          <xdr:cNvSpPr/>
        </xdr:nvSpPr>
        <xdr:spPr>
          <a:xfrm>
            <a:off x="9083261" y="952500"/>
            <a:ext cx="5356087" cy="3147390"/>
          </a:xfrm>
          <a:prstGeom prst="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86" name="Chart 85">
            <a:extLst>
              <a:ext uri="{FF2B5EF4-FFF2-40B4-BE49-F238E27FC236}">
                <a16:creationId xmlns:a16="http://schemas.microsoft.com/office/drawing/2014/main" id="{6725BACC-5EFC-2C41-B6A6-894D68316240}"/>
              </a:ext>
            </a:extLst>
          </xdr:cNvPr>
          <xdr:cNvGraphicFramePr/>
        </xdr:nvGraphicFramePr>
        <xdr:xfrm>
          <a:off x="9221304" y="1078211"/>
          <a:ext cx="5048709" cy="28560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  <xdr:twoCellAnchor>
    <xdr:from>
      <xdr:col>0</xdr:col>
      <xdr:colOff>496910</xdr:colOff>
      <xdr:row>59</xdr:row>
      <xdr:rowOff>228600</xdr:rowOff>
    </xdr:from>
    <xdr:to>
      <xdr:col>4</xdr:col>
      <xdr:colOff>1778000</xdr:colOff>
      <xdr:row>75</xdr:row>
      <xdr:rowOff>50800</xdr:rowOff>
    </xdr:to>
    <xdr:grpSp>
      <xdr:nvGrpSpPr>
        <xdr:cNvPr id="79" name="Group 78">
          <a:extLst>
            <a:ext uri="{FF2B5EF4-FFF2-40B4-BE49-F238E27FC236}">
              <a16:creationId xmlns:a16="http://schemas.microsoft.com/office/drawing/2014/main" id="{BE87AA8B-A81F-B146-B04A-82E423049ED6}"/>
            </a:ext>
          </a:extLst>
        </xdr:cNvPr>
        <xdr:cNvGrpSpPr/>
      </xdr:nvGrpSpPr>
      <xdr:grpSpPr>
        <a:xfrm>
          <a:off x="496910" y="13594080"/>
          <a:ext cx="7453290" cy="3967480"/>
          <a:chOff x="2015066" y="4656666"/>
          <a:chExt cx="6176433" cy="3122911"/>
        </a:xfrm>
      </xdr:grpSpPr>
      <xdr:sp macro="" textlink="">
        <xdr:nvSpPr>
          <xdr:cNvPr id="83" name="Rectangle 82">
            <a:extLst>
              <a:ext uri="{FF2B5EF4-FFF2-40B4-BE49-F238E27FC236}">
                <a16:creationId xmlns:a16="http://schemas.microsoft.com/office/drawing/2014/main" id="{9C8FBC53-02CB-784B-A2FB-2A1CF4C5ED32}"/>
              </a:ext>
            </a:extLst>
          </xdr:cNvPr>
          <xdr:cNvSpPr/>
        </xdr:nvSpPr>
        <xdr:spPr>
          <a:xfrm>
            <a:off x="2015066" y="4656666"/>
            <a:ext cx="6176433" cy="3122911"/>
          </a:xfrm>
          <a:prstGeom prst="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84" name="Chart 83">
            <a:extLst>
              <a:ext uri="{FF2B5EF4-FFF2-40B4-BE49-F238E27FC236}">
                <a16:creationId xmlns:a16="http://schemas.microsoft.com/office/drawing/2014/main" id="{DAB48B7D-F0A2-624B-B2B1-3F7D8CA0732E}"/>
              </a:ext>
            </a:extLst>
          </xdr:cNvPr>
          <xdr:cNvGraphicFramePr>
            <a:graphicFrameLocks/>
          </xdr:cNvGraphicFramePr>
        </xdr:nvGraphicFramePr>
        <xdr:xfrm>
          <a:off x="2132128" y="4834650"/>
          <a:ext cx="5880100" cy="279344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  <xdr:twoCellAnchor>
    <xdr:from>
      <xdr:col>0</xdr:col>
      <xdr:colOff>482600</xdr:colOff>
      <xdr:row>43</xdr:row>
      <xdr:rowOff>76200</xdr:rowOff>
    </xdr:from>
    <xdr:to>
      <xdr:col>4</xdr:col>
      <xdr:colOff>1701800</xdr:colOff>
      <xdr:row>58</xdr:row>
      <xdr:rowOff>152400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D6EA8DA2-7683-5D44-BEF0-491938463341}"/>
            </a:ext>
          </a:extLst>
        </xdr:cNvPr>
        <xdr:cNvGrpSpPr/>
      </xdr:nvGrpSpPr>
      <xdr:grpSpPr>
        <a:xfrm>
          <a:off x="482600" y="9418320"/>
          <a:ext cx="7391400" cy="3840480"/>
          <a:chOff x="2030527" y="951212"/>
          <a:chExt cx="6176433" cy="3122912"/>
        </a:xfrm>
      </xdr:grpSpPr>
      <xdr:sp macro="" textlink="">
        <xdr:nvSpPr>
          <xdr:cNvPr id="81" name="Rectangle 80">
            <a:extLst>
              <a:ext uri="{FF2B5EF4-FFF2-40B4-BE49-F238E27FC236}">
                <a16:creationId xmlns:a16="http://schemas.microsoft.com/office/drawing/2014/main" id="{6AF9C462-C280-1344-AB69-A950FEEF1308}"/>
              </a:ext>
            </a:extLst>
          </xdr:cNvPr>
          <xdr:cNvSpPr/>
        </xdr:nvSpPr>
        <xdr:spPr>
          <a:xfrm>
            <a:off x="2030527" y="951212"/>
            <a:ext cx="6176433" cy="3122912"/>
          </a:xfrm>
          <a:prstGeom prst="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82" name="Chart 81">
            <a:extLst>
              <a:ext uri="{FF2B5EF4-FFF2-40B4-BE49-F238E27FC236}">
                <a16:creationId xmlns:a16="http://schemas.microsoft.com/office/drawing/2014/main" id="{D7D3E5E8-7360-1C4C-B24D-0B9B96E13678}"/>
              </a:ext>
            </a:extLst>
          </xdr:cNvPr>
          <xdr:cNvGraphicFramePr>
            <a:graphicFrameLocks/>
          </xdr:cNvGraphicFramePr>
        </xdr:nvGraphicFramePr>
        <xdr:xfrm>
          <a:off x="2199861" y="1107476"/>
          <a:ext cx="5880100" cy="279344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</xdr:grpSp>
    <xdr:clientData/>
  </xdr:twoCellAnchor>
  <xdr:twoCellAnchor>
    <xdr:from>
      <xdr:col>13</xdr:col>
      <xdr:colOff>50800</xdr:colOff>
      <xdr:row>4</xdr:row>
      <xdr:rowOff>0</xdr:rowOff>
    </xdr:from>
    <xdr:to>
      <xdr:col>31</xdr:col>
      <xdr:colOff>25400</xdr:colOff>
      <xdr:row>40</xdr:row>
      <xdr:rowOff>25400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B9B0DF7-607B-084A-BB54-87B7D7368233}"/>
            </a:ext>
          </a:extLst>
        </xdr:cNvPr>
        <xdr:cNvSpPr txBox="1"/>
      </xdr:nvSpPr>
      <xdr:spPr>
        <a:xfrm>
          <a:off x="18384520" y="792480"/>
          <a:ext cx="24511000" cy="795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he-IL" sz="2400"/>
            <a:t>הערות:</a:t>
          </a:r>
        </a:p>
        <a:p>
          <a:pPr algn="r"/>
          <a:endParaRPr lang="he-IL" sz="2400"/>
        </a:p>
        <a:p>
          <a:pPr algn="r" rtl="1"/>
          <a:r>
            <a:rPr lang="he-IL" sz="2400"/>
            <a:t>1. התכנסות - כאשר</a:t>
          </a:r>
          <a:r>
            <a:rPr lang="he-IL" sz="2400" baseline="0"/>
            <a:t> האלגוריתם מתכנס הוא מסומן ב״1״ , אחרת ב-״0״</a:t>
          </a:r>
          <a:endParaRPr lang="he-IL" sz="2400"/>
        </a:p>
        <a:p>
          <a:pPr algn="r" rtl="1"/>
          <a:r>
            <a:rPr lang="he-IL" sz="2400"/>
            <a:t>2. זמן</a:t>
          </a:r>
          <a:r>
            <a:rPr lang="he-IL" sz="2400" baseline="0"/>
            <a:t> הריצה - לאורך כל ה-20 הרצות הוא נמדד ב-</a:t>
          </a:r>
          <a:r>
            <a:rPr lang="en-US" sz="2400" baseline="0"/>
            <a:t>ns</a:t>
          </a:r>
          <a:r>
            <a:rPr lang="he-IL" sz="2400" baseline="0"/>
            <a:t> (ננו-שניות) ובממוצע ובחציון הוא מחושב בשניות.</a:t>
          </a:r>
        </a:p>
        <a:p>
          <a:pPr algn="r" rtl="1"/>
          <a:endParaRPr lang="en-US" sz="2400"/>
        </a:p>
      </xdr:txBody>
    </xdr:sp>
    <xdr:clientData/>
  </xdr:twoCellAnchor>
  <xdr:twoCellAnchor>
    <xdr:from>
      <xdr:col>5</xdr:col>
      <xdr:colOff>317538</xdr:colOff>
      <xdr:row>193</xdr:row>
      <xdr:rowOff>10267</xdr:rowOff>
    </xdr:from>
    <xdr:to>
      <xdr:col>11</xdr:col>
      <xdr:colOff>204088</xdr:colOff>
      <xdr:row>214</xdr:row>
      <xdr:rowOff>188512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D338C4CE-F7C0-5442-A5A2-84F181653EC1}"/>
            </a:ext>
          </a:extLst>
        </xdr:cNvPr>
        <xdr:cNvSpPr/>
      </xdr:nvSpPr>
      <xdr:spPr>
        <a:xfrm>
          <a:off x="8592858" y="48031507"/>
          <a:ext cx="7643710" cy="4338765"/>
        </a:xfrm>
        <a:prstGeom prst="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he-IL"/>
        </a:p>
      </xdr:txBody>
    </xdr:sp>
    <xdr:clientData/>
  </xdr:twoCellAnchor>
  <xdr:twoCellAnchor>
    <xdr:from>
      <xdr:col>5</xdr:col>
      <xdr:colOff>355600</xdr:colOff>
      <xdr:row>194</xdr:row>
      <xdr:rowOff>76200</xdr:rowOff>
    </xdr:from>
    <xdr:to>
      <xdr:col>11</xdr:col>
      <xdr:colOff>124341</xdr:colOff>
      <xdr:row>213</xdr:row>
      <xdr:rowOff>96026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5836989-3B52-304F-853B-243F6F76E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98A35-F188-F840-B408-A60F5978DC30}">
  <dimension ref="A1:BX187"/>
  <sheetViews>
    <sheetView tabSelected="1" topLeftCell="A157" zoomScale="50" zoomScaleNormal="116" workbookViewId="0">
      <selection activeCell="AM62" sqref="AM62"/>
    </sheetView>
  </sheetViews>
  <sheetFormatPr defaultColWidth="10.90625" defaultRowHeight="15"/>
  <cols>
    <col min="2" max="2" width="19.36328125" bestFit="1" customWidth="1"/>
    <col min="3" max="3" width="16.6328125" bestFit="1" customWidth="1"/>
    <col min="4" max="4" width="26.453125" bestFit="1" customWidth="1"/>
    <col min="5" max="5" width="25" bestFit="1" customWidth="1"/>
    <col min="6" max="6" width="18.36328125" bestFit="1" customWidth="1"/>
    <col min="7" max="7" width="20" bestFit="1" customWidth="1"/>
    <col min="8" max="9" width="16" bestFit="1" customWidth="1"/>
    <col min="10" max="11" width="11" bestFit="1" customWidth="1"/>
    <col min="13" max="13" width="16.453125" bestFit="1" customWidth="1"/>
    <col min="14" max="14" width="17.6328125" bestFit="1" customWidth="1"/>
    <col min="15" max="33" width="16.1796875" bestFit="1" customWidth="1"/>
    <col min="34" max="34" width="24.36328125" customWidth="1"/>
    <col min="35" max="35" width="22" bestFit="1" customWidth="1"/>
    <col min="36" max="36" width="17" bestFit="1" customWidth="1"/>
    <col min="37" max="37" width="15.36328125" bestFit="1" customWidth="1"/>
    <col min="41" max="44" width="11" bestFit="1" customWidth="1"/>
    <col min="45" max="47" width="13.6328125" bestFit="1" customWidth="1"/>
    <col min="48" max="48" width="12.6328125" bestFit="1" customWidth="1"/>
    <col min="49" max="52" width="13.6328125" bestFit="1" customWidth="1"/>
    <col min="53" max="60" width="13.453125" bestFit="1" customWidth="1"/>
    <col min="61" max="64" width="13.1796875" bestFit="1" customWidth="1"/>
    <col min="65" max="65" width="18.6328125" bestFit="1" customWidth="1"/>
    <col min="67" max="67" width="11.36328125" bestFit="1" customWidth="1"/>
  </cols>
  <sheetData>
    <row r="1" spans="13:31">
      <c r="M1" s="3"/>
      <c r="N1" s="3"/>
      <c r="O1" s="3"/>
      <c r="P1" s="3"/>
      <c r="Q1" s="3"/>
      <c r="R1" s="3"/>
      <c r="S1" s="11"/>
    </row>
    <row r="2" spans="13:31">
      <c r="M2" s="3"/>
      <c r="N2" s="3"/>
      <c r="O2" s="3"/>
      <c r="P2" s="3"/>
    </row>
    <row r="3" spans="13:31">
      <c r="M3" s="3"/>
      <c r="N3" s="3"/>
      <c r="O3" s="3"/>
      <c r="P3" s="3"/>
      <c r="Q3" s="3"/>
      <c r="R3" s="3"/>
      <c r="S3" s="11"/>
    </row>
    <row r="4" spans="13:31">
      <c r="M4" s="3"/>
      <c r="N4" s="3"/>
      <c r="O4" s="3"/>
      <c r="P4" s="3"/>
      <c r="Q4" s="3"/>
      <c r="R4" s="3"/>
      <c r="S4" s="11"/>
      <c r="AD4" t="s">
        <v>47</v>
      </c>
    </row>
    <row r="5" spans="13:31">
      <c r="M5" s="3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</row>
    <row r="6" spans="13:31">
      <c r="M6" s="3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</row>
    <row r="7" spans="13:31">
      <c r="M7" s="3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</row>
    <row r="8" spans="13:31">
      <c r="M8" s="3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</row>
    <row r="9" spans="13:31">
      <c r="M9" s="3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</row>
    <row r="10" spans="13:31">
      <c r="M10" s="3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</row>
    <row r="11" spans="13:31">
      <c r="M11" s="3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</row>
    <row r="12" spans="13:31">
      <c r="M12" s="3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</row>
    <row r="13" spans="13:31">
      <c r="M13" s="3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</row>
    <row r="14" spans="13:31">
      <c r="M14" s="3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</row>
    <row r="15" spans="13:31">
      <c r="M15" s="3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</row>
    <row r="16" spans="13:31">
      <c r="M16" s="3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</row>
    <row r="17" spans="2:31">
      <c r="M17" s="3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</row>
    <row r="18" spans="2:31">
      <c r="M18" s="3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</row>
    <row r="19" spans="2:31">
      <c r="M19" s="3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</row>
    <row r="20" spans="2:31">
      <c r="B20" s="3"/>
      <c r="C20" s="3"/>
      <c r="D20" s="3"/>
      <c r="E20" s="11"/>
      <c r="M20" s="3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</row>
    <row r="21" spans="2:31" ht="34.799999999999997">
      <c r="C21" s="52" t="s">
        <v>40</v>
      </c>
      <c r="D21" s="52"/>
      <c r="E21" s="52"/>
      <c r="F21" s="52"/>
      <c r="G21" s="52"/>
      <c r="H21" s="52"/>
      <c r="I21" s="52"/>
      <c r="M21" s="3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</row>
    <row r="22" spans="2:31">
      <c r="M22" s="3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</row>
    <row r="23" spans="2:31" ht="30">
      <c r="B23" s="4"/>
      <c r="C23" s="4"/>
      <c r="D23" s="4"/>
      <c r="E23" s="53" t="s">
        <v>14</v>
      </c>
      <c r="F23" s="53"/>
      <c r="G23" s="53"/>
      <c r="H23" s="4"/>
      <c r="I23" s="4"/>
      <c r="J23" s="4"/>
      <c r="K23" s="4"/>
      <c r="M23" s="3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</row>
    <row r="24" spans="2:31">
      <c r="C24" s="1"/>
      <c r="F24" s="10"/>
      <c r="M24" s="3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</row>
    <row r="25" spans="2:31" ht="22.8">
      <c r="D25" s="21" t="s">
        <v>32</v>
      </c>
      <c r="E25" s="21" t="s">
        <v>35</v>
      </c>
      <c r="F25" s="21" t="s">
        <v>43</v>
      </c>
      <c r="G25" s="21" t="s">
        <v>1</v>
      </c>
      <c r="H25" s="21" t="s">
        <v>11</v>
      </c>
      <c r="I25" s="21" t="s">
        <v>38</v>
      </c>
      <c r="M25" s="3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</row>
    <row r="26" spans="2:31">
      <c r="D26" s="16">
        <f>N50</f>
        <v>14305.6</v>
      </c>
      <c r="E26" s="7">
        <f>N49</f>
        <v>43708720.799999997</v>
      </c>
      <c r="F26" s="22">
        <f>N48</f>
        <v>107.99871791071432</v>
      </c>
      <c r="G26" s="5">
        <f>N47</f>
        <v>0.9</v>
      </c>
      <c r="H26" s="10">
        <v>1E-3</v>
      </c>
      <c r="M26" s="3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</row>
    <row r="27" spans="2:31">
      <c r="D27" s="16">
        <f>N56</f>
        <v>18272.3</v>
      </c>
      <c r="E27" s="49">
        <f>N55</f>
        <v>51094781.200000003</v>
      </c>
      <c r="F27" s="22">
        <f>N54</f>
        <v>118.5680454316669</v>
      </c>
      <c r="G27" s="5">
        <f>N53</f>
        <v>0.75</v>
      </c>
      <c r="H27" s="10">
        <v>5.0000000000000001E-3</v>
      </c>
      <c r="M27" s="3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</row>
    <row r="28" spans="2:31">
      <c r="D28" s="16">
        <f>N62</f>
        <v>21090.6</v>
      </c>
      <c r="E28" s="7">
        <f>N61</f>
        <v>51998080</v>
      </c>
      <c r="F28" s="22">
        <f>N60</f>
        <v>121.78310002328618</v>
      </c>
      <c r="G28" s="5">
        <f>N59</f>
        <v>0.65</v>
      </c>
      <c r="H28" s="10">
        <v>0.01</v>
      </c>
      <c r="M28" s="3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</row>
    <row r="29" spans="2:31">
      <c r="D29" s="16">
        <f>N68</f>
        <v>17029.3</v>
      </c>
      <c r="E29" s="7">
        <f>N67</f>
        <v>42668603.200000003</v>
      </c>
      <c r="F29" s="22">
        <f>N66</f>
        <v>106.46890296866904</v>
      </c>
      <c r="G29" s="5">
        <f>N65</f>
        <v>0.8</v>
      </c>
      <c r="H29" s="10">
        <v>0.05</v>
      </c>
      <c r="M29" s="3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</row>
    <row r="30" spans="2:31">
      <c r="D30" s="16">
        <f>N74</f>
        <v>16706.900000000001</v>
      </c>
      <c r="E30" s="7">
        <f>N73</f>
        <v>39070445.200000003</v>
      </c>
      <c r="F30" s="22">
        <f>N72</f>
        <v>99.990316766290476</v>
      </c>
      <c r="G30" s="5">
        <f>N71</f>
        <v>0.85</v>
      </c>
      <c r="H30" s="10">
        <v>0.1</v>
      </c>
      <c r="M30" s="3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</row>
    <row r="31" spans="2:31">
      <c r="M31" s="3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2:31" ht="30">
      <c r="B32" s="4"/>
      <c r="C32" s="4"/>
      <c r="D32" s="4"/>
      <c r="E32" s="53" t="s">
        <v>15</v>
      </c>
      <c r="F32" s="53"/>
      <c r="G32" s="53"/>
      <c r="H32" s="4"/>
      <c r="I32" s="4"/>
      <c r="J32" s="4"/>
      <c r="K32" s="4"/>
      <c r="M32" s="3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</row>
    <row r="33" spans="1:73">
      <c r="M33" s="3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</row>
    <row r="34" spans="1:73">
      <c r="C34" s="1"/>
      <c r="F34" s="12"/>
      <c r="G34" s="13"/>
      <c r="I34" s="12"/>
      <c r="J34" s="13"/>
      <c r="M34" s="3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</row>
    <row r="35" spans="1:73" ht="22.8">
      <c r="D35" s="21" t="s">
        <v>32</v>
      </c>
      <c r="E35" s="21" t="s">
        <v>35</v>
      </c>
      <c r="F35" s="21" t="s">
        <v>34</v>
      </c>
      <c r="G35" s="21" t="s">
        <v>1</v>
      </c>
      <c r="H35" s="21" t="s">
        <v>11</v>
      </c>
      <c r="I35" s="21" t="s">
        <v>38</v>
      </c>
      <c r="M35" s="3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</row>
    <row r="36" spans="1:73">
      <c r="D36" s="16">
        <f>M50</f>
        <v>10987</v>
      </c>
      <c r="E36" s="7">
        <f>M49</f>
        <v>39122012</v>
      </c>
      <c r="F36" s="15">
        <f>M48</f>
        <v>85.421316250000004</v>
      </c>
      <c r="G36" s="5">
        <f>M47</f>
        <v>1</v>
      </c>
      <c r="H36" s="10">
        <v>1E-3</v>
      </c>
      <c r="I36" s="10">
        <v>1</v>
      </c>
      <c r="M36" s="3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</row>
    <row r="37" spans="1:73">
      <c r="D37" s="16">
        <f>M56</f>
        <v>18379</v>
      </c>
      <c r="E37" s="7">
        <f>M55</f>
        <v>47489280</v>
      </c>
      <c r="F37" s="15">
        <f>M54</f>
        <v>108.12204883699999</v>
      </c>
      <c r="G37" s="5">
        <f>M53</f>
        <v>1</v>
      </c>
      <c r="H37" s="10">
        <v>5.0000000000000001E-3</v>
      </c>
      <c r="I37" s="10">
        <v>2</v>
      </c>
      <c r="M37" s="3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</row>
    <row r="38" spans="1:73">
      <c r="D38" s="16">
        <f>M62</f>
        <v>21246</v>
      </c>
      <c r="E38" s="7">
        <f>M61</f>
        <v>42521144</v>
      </c>
      <c r="F38" s="15">
        <f>M60</f>
        <v>106.50430493899999</v>
      </c>
      <c r="G38" s="5">
        <f>M59</f>
        <v>1</v>
      </c>
      <c r="H38" s="10">
        <v>0.01</v>
      </c>
      <c r="I38" s="10">
        <v>3</v>
      </c>
      <c r="M38" s="3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</row>
    <row r="39" spans="1:73">
      <c r="D39" s="16">
        <f>M68</f>
        <v>18066</v>
      </c>
      <c r="E39" s="7">
        <f>M67</f>
        <v>39984592</v>
      </c>
      <c r="F39" s="15">
        <f>M66</f>
        <v>67.613497985999999</v>
      </c>
      <c r="G39" s="5">
        <f>M65</f>
        <v>1</v>
      </c>
      <c r="H39" s="10">
        <v>0.05</v>
      </c>
      <c r="I39" s="10">
        <v>4</v>
      </c>
      <c r="M39" s="3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</row>
    <row r="40" spans="1:73">
      <c r="D40" s="16">
        <f>M74</f>
        <v>18554</v>
      </c>
      <c r="E40" s="7">
        <f>M73</f>
        <v>33951716</v>
      </c>
      <c r="F40" s="15">
        <f>M72</f>
        <v>88.511741932000007</v>
      </c>
      <c r="G40" s="5">
        <f>M71</f>
        <v>1</v>
      </c>
      <c r="H40" s="10">
        <v>0.1</v>
      </c>
      <c r="I40" s="10">
        <v>5</v>
      </c>
      <c r="M40" s="3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</row>
    <row r="41" spans="1:73">
      <c r="A41" s="2"/>
      <c r="M41" s="3"/>
      <c r="N41" s="3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</row>
    <row r="42" spans="1:73" ht="18" customHeight="1">
      <c r="A42" s="2"/>
      <c r="M42" s="3"/>
      <c r="N42" s="3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3"/>
      <c r="AO42" s="2"/>
      <c r="AP42" s="2"/>
      <c r="AQ42" s="2"/>
      <c r="AR42" s="2"/>
      <c r="AS42" s="2"/>
      <c r="AT42" s="2"/>
      <c r="AZ42" s="52"/>
      <c r="BA42" s="52"/>
      <c r="BB42" s="52"/>
      <c r="BC42" s="52"/>
      <c r="BD42" s="52"/>
      <c r="BE42" s="52"/>
      <c r="BF42" s="52"/>
    </row>
    <row r="43" spans="1:7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3"/>
      <c r="N43" s="3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3"/>
      <c r="AO43" s="2"/>
      <c r="AP43" s="2"/>
      <c r="AQ43" s="2"/>
      <c r="AR43" s="2"/>
      <c r="AS43" s="2"/>
      <c r="AT43" s="2"/>
    </row>
    <row r="44" spans="1:73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23"/>
      <c r="AO44" s="2"/>
      <c r="AP44" s="2"/>
      <c r="AQ44" s="2"/>
      <c r="AR44" s="2"/>
      <c r="AS44" s="2"/>
      <c r="AT44" s="2"/>
    </row>
    <row r="45" spans="1:73">
      <c r="AN45" s="23"/>
    </row>
    <row r="46" spans="1:73" ht="24.6">
      <c r="M46" s="33" t="s">
        <v>15</v>
      </c>
      <c r="N46" s="34" t="s">
        <v>14</v>
      </c>
      <c r="O46" s="33">
        <v>20</v>
      </c>
      <c r="P46" s="33">
        <v>19</v>
      </c>
      <c r="Q46" s="33">
        <v>18</v>
      </c>
      <c r="R46" s="33">
        <v>17</v>
      </c>
      <c r="S46" s="33">
        <v>16</v>
      </c>
      <c r="T46" s="33">
        <v>15</v>
      </c>
      <c r="U46" s="33">
        <v>14</v>
      </c>
      <c r="V46" s="33">
        <v>13</v>
      </c>
      <c r="W46" s="33">
        <v>12</v>
      </c>
      <c r="X46" s="33">
        <v>11</v>
      </c>
      <c r="Y46" s="33">
        <v>10</v>
      </c>
      <c r="Z46" s="33">
        <v>9</v>
      </c>
      <c r="AA46" s="33">
        <v>8</v>
      </c>
      <c r="AB46" s="33">
        <v>7</v>
      </c>
      <c r="AC46" s="33">
        <v>6</v>
      </c>
      <c r="AD46" s="33">
        <v>5</v>
      </c>
      <c r="AE46" s="33">
        <v>4</v>
      </c>
      <c r="AF46" s="33">
        <v>3</v>
      </c>
      <c r="AG46" s="33">
        <v>2</v>
      </c>
      <c r="AH46" s="33">
        <v>1</v>
      </c>
      <c r="AI46" s="33" t="s">
        <v>10</v>
      </c>
      <c r="AJ46" s="33" t="s">
        <v>11</v>
      </c>
      <c r="AK46" s="33"/>
      <c r="AL46" s="29"/>
      <c r="AM46" s="29"/>
      <c r="AN46" s="42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3"/>
      <c r="BQ46" s="3"/>
      <c r="BR46" s="3"/>
      <c r="BS46" s="3"/>
      <c r="BT46" s="3"/>
      <c r="BU46" s="3"/>
    </row>
    <row r="47" spans="1:73">
      <c r="M47" s="44">
        <f>MEDIAN(O47:BL47)</f>
        <v>1</v>
      </c>
      <c r="N47" s="45">
        <f>AVERAGE(O47:BL47)</f>
        <v>0.9</v>
      </c>
      <c r="O47" s="44">
        <v>1</v>
      </c>
      <c r="P47" s="44">
        <v>1</v>
      </c>
      <c r="Q47" s="44">
        <v>0</v>
      </c>
      <c r="R47" s="44">
        <v>1</v>
      </c>
      <c r="S47" s="44">
        <v>1</v>
      </c>
      <c r="T47" s="44">
        <v>1</v>
      </c>
      <c r="U47" s="44">
        <v>1</v>
      </c>
      <c r="V47" s="44">
        <v>1</v>
      </c>
      <c r="W47" s="44">
        <v>1</v>
      </c>
      <c r="X47" s="44">
        <v>1</v>
      </c>
      <c r="Y47" s="44">
        <v>1</v>
      </c>
      <c r="Z47" s="44">
        <v>1</v>
      </c>
      <c r="AA47" s="44">
        <v>1</v>
      </c>
      <c r="AB47" s="44">
        <v>1</v>
      </c>
      <c r="AC47" s="44">
        <v>0</v>
      </c>
      <c r="AD47" s="44">
        <v>1</v>
      </c>
      <c r="AE47" s="44">
        <v>1</v>
      </c>
      <c r="AF47" s="44">
        <v>1</v>
      </c>
      <c r="AG47" s="44">
        <v>1</v>
      </c>
      <c r="AH47" s="44">
        <v>1</v>
      </c>
      <c r="AI47" s="6" t="s">
        <v>1</v>
      </c>
      <c r="AJ47" s="6"/>
      <c r="AK47" s="6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3"/>
      <c r="BQ47" s="3"/>
      <c r="BR47" s="3"/>
      <c r="BS47" s="3"/>
      <c r="BT47" s="3"/>
      <c r="BU47" s="3"/>
    </row>
    <row r="48" spans="1:73" ht="20.399999999999999">
      <c r="M48" s="44">
        <f>MEDIAN(O48:BL48)/1000000000</f>
        <v>85.421316250000004</v>
      </c>
      <c r="N48" s="9">
        <f>AVERAGE(O48:BL48)/1000000000</f>
        <v>107.99871791071432</v>
      </c>
      <c r="O48" s="44">
        <v>106748492785</v>
      </c>
      <c r="P48" s="44">
        <v>8800863228</v>
      </c>
      <c r="Q48" s="44">
        <v>238667733699</v>
      </c>
      <c r="R48" s="44">
        <v>79552199723</v>
      </c>
      <c r="S48" s="44">
        <v>75047005873</v>
      </c>
      <c r="T48" s="44">
        <v>67765614417</v>
      </c>
      <c r="U48" s="44">
        <v>122441907276</v>
      </c>
      <c r="V48" s="44">
        <v>200001963521</v>
      </c>
      <c r="W48" s="44">
        <v>205991042928</v>
      </c>
      <c r="X48" s="44">
        <v>83901892253</v>
      </c>
      <c r="Y48" s="44">
        <v>130883274830</v>
      </c>
      <c r="Z48" s="44">
        <v>85421316250</v>
      </c>
      <c r="AA48" s="44">
        <v>160323388639</v>
      </c>
      <c r="AB48" s="44">
        <v>5875543102</v>
      </c>
      <c r="AC48" s="44">
        <v>238723959809</v>
      </c>
      <c r="AD48" s="44">
        <v>56942676470</v>
      </c>
      <c r="AE48" s="44">
        <v>147804697297</v>
      </c>
      <c r="AF48" s="44">
        <v>61322115219</v>
      </c>
      <c r="AG48" s="44">
        <v>25161590679</v>
      </c>
      <c r="AH48" s="46">
        <v>166595798127</v>
      </c>
      <c r="AI48" s="6" t="s">
        <v>44</v>
      </c>
      <c r="AJ48" s="35">
        <v>1E-3</v>
      </c>
      <c r="AK48" s="35" t="s">
        <v>29</v>
      </c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30"/>
      <c r="BM48" s="29"/>
      <c r="BN48" s="29"/>
      <c r="BO48" s="29"/>
      <c r="BP48" s="3"/>
      <c r="BQ48" s="3"/>
      <c r="BR48" s="3"/>
      <c r="BS48" s="3"/>
      <c r="BT48" s="3"/>
      <c r="BU48" s="3"/>
    </row>
    <row r="49" spans="13:73" ht="20.399999999999999">
      <c r="M49" s="44">
        <f>MEDIAN(O49:BL49)</f>
        <v>39122012</v>
      </c>
      <c r="N49" s="9">
        <f>AVERAGE(O49:BL49)</f>
        <v>43708720.799999997</v>
      </c>
      <c r="O49" s="44">
        <v>28512408</v>
      </c>
      <c r="P49" s="44">
        <v>22007960</v>
      </c>
      <c r="Q49" s="44">
        <v>88575888</v>
      </c>
      <c r="R49" s="44">
        <v>6936024</v>
      </c>
      <c r="S49" s="44">
        <v>39829304</v>
      </c>
      <c r="T49" s="44">
        <v>35466096</v>
      </c>
      <c r="U49" s="44">
        <v>15428736</v>
      </c>
      <c r="V49" s="44">
        <v>66345912</v>
      </c>
      <c r="W49" s="44">
        <v>65732528</v>
      </c>
      <c r="X49" s="44">
        <v>30424696</v>
      </c>
      <c r="Y49" s="44">
        <v>34111416</v>
      </c>
      <c r="Z49" s="44">
        <v>33740288</v>
      </c>
      <c r="AA49" s="44">
        <v>39616464</v>
      </c>
      <c r="AB49" s="44">
        <v>48806312</v>
      </c>
      <c r="AC49" s="44">
        <v>94935440</v>
      </c>
      <c r="AD49" s="44">
        <v>28716992</v>
      </c>
      <c r="AE49" s="44">
        <v>38627560</v>
      </c>
      <c r="AF49" s="44">
        <v>49873024</v>
      </c>
      <c r="AG49" s="44">
        <v>55443928</v>
      </c>
      <c r="AH49" s="44">
        <v>51043440</v>
      </c>
      <c r="AI49" s="6" t="s">
        <v>31</v>
      </c>
      <c r="AJ49" s="35"/>
      <c r="AK49" s="35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3"/>
      <c r="BQ49" s="3"/>
      <c r="BR49" s="3"/>
      <c r="BS49" s="3"/>
      <c r="BT49" s="3"/>
      <c r="BU49" s="3"/>
    </row>
    <row r="50" spans="13:73" ht="20.399999999999999">
      <c r="M50" s="44">
        <f>MEDIAN(O50:BL50)</f>
        <v>10987</v>
      </c>
      <c r="N50" s="9">
        <f>AVERAGE(O50:BL50)</f>
        <v>14305.6</v>
      </c>
      <c r="O50" s="44">
        <v>26930</v>
      </c>
      <c r="P50" s="44">
        <v>10912</v>
      </c>
      <c r="Q50" s="44">
        <v>28202</v>
      </c>
      <c r="R50" s="44">
        <v>15088</v>
      </c>
      <c r="S50" s="44">
        <v>9954</v>
      </c>
      <c r="T50" s="44">
        <v>954</v>
      </c>
      <c r="U50" s="44">
        <v>20060</v>
      </c>
      <c r="V50" s="44">
        <v>21380</v>
      </c>
      <c r="W50" s="44">
        <v>10014</v>
      </c>
      <c r="X50" s="44">
        <v>8216</v>
      </c>
      <c r="Y50" s="44">
        <v>11062</v>
      </c>
      <c r="Z50" s="44">
        <v>9138</v>
      </c>
      <c r="AA50" s="44">
        <v>15670</v>
      </c>
      <c r="AB50" s="44">
        <v>15702</v>
      </c>
      <c r="AC50" s="44">
        <v>28150</v>
      </c>
      <c r="AD50" s="44">
        <v>27860</v>
      </c>
      <c r="AE50" s="44">
        <v>7646</v>
      </c>
      <c r="AF50" s="44">
        <v>6626</v>
      </c>
      <c r="AG50" s="44">
        <v>4880</v>
      </c>
      <c r="AH50" s="44">
        <v>7668</v>
      </c>
      <c r="AI50" s="6" t="s">
        <v>32</v>
      </c>
      <c r="AJ50" s="35"/>
      <c r="AK50" s="35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3"/>
      <c r="BQ50" s="3"/>
      <c r="BR50" s="3"/>
      <c r="BS50" s="3"/>
      <c r="BT50" s="3"/>
      <c r="BU50" s="3"/>
    </row>
    <row r="51" spans="13:73" ht="20.399999999999999">
      <c r="M51" s="47"/>
      <c r="N51" s="48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8"/>
      <c r="AJ51" s="36"/>
      <c r="AK51" s="36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3"/>
      <c r="BQ51" s="3"/>
      <c r="BR51" s="3"/>
      <c r="BS51" s="3"/>
      <c r="BT51" s="3"/>
      <c r="BU51" s="3"/>
    </row>
    <row r="52" spans="13:73" ht="20.399999999999999">
      <c r="M52" s="47"/>
      <c r="N52" s="48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8"/>
      <c r="AJ52" s="36"/>
      <c r="AK52" s="36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3"/>
      <c r="BQ52" s="3"/>
      <c r="BR52" s="3"/>
      <c r="BS52" s="3"/>
      <c r="BT52" s="3"/>
      <c r="BU52" s="3"/>
    </row>
    <row r="53" spans="13:73" ht="20.399999999999999">
      <c r="M53" s="44">
        <f>MEDIAN(O53:BL53)</f>
        <v>1</v>
      </c>
      <c r="N53" s="45">
        <f>AVERAGE(O53:BL53)</f>
        <v>0.75</v>
      </c>
      <c r="O53" s="44">
        <v>1</v>
      </c>
      <c r="P53" s="44">
        <v>0</v>
      </c>
      <c r="Q53" s="44">
        <v>1</v>
      </c>
      <c r="R53" s="44">
        <v>1</v>
      </c>
      <c r="S53" s="44">
        <v>1</v>
      </c>
      <c r="T53" s="44">
        <v>1</v>
      </c>
      <c r="U53" s="44">
        <v>1</v>
      </c>
      <c r="V53" s="44">
        <v>1</v>
      </c>
      <c r="W53" s="44">
        <v>1</v>
      </c>
      <c r="X53" s="44">
        <v>0</v>
      </c>
      <c r="Y53" s="44">
        <v>1</v>
      </c>
      <c r="Z53" s="44">
        <v>1</v>
      </c>
      <c r="AA53" s="44">
        <v>0</v>
      </c>
      <c r="AB53" s="44">
        <v>0</v>
      </c>
      <c r="AC53" s="44">
        <v>1</v>
      </c>
      <c r="AD53" s="44">
        <v>1</v>
      </c>
      <c r="AE53" s="44">
        <v>1</v>
      </c>
      <c r="AF53" s="44">
        <v>1</v>
      </c>
      <c r="AG53" s="44">
        <v>1</v>
      </c>
      <c r="AH53" s="44">
        <v>0</v>
      </c>
      <c r="AI53" s="6" t="s">
        <v>1</v>
      </c>
      <c r="AJ53" s="35"/>
      <c r="AK53" s="35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3"/>
      <c r="BQ53" s="3"/>
      <c r="BR53" s="3"/>
      <c r="BS53" s="3"/>
      <c r="BT53" s="3"/>
      <c r="BU53" s="3"/>
    </row>
    <row r="54" spans="13:73" ht="20.399999999999999">
      <c r="M54" s="44">
        <f>MEDIAN(O54:BL54)/1000000000</f>
        <v>108.12204883699999</v>
      </c>
      <c r="N54" s="45">
        <f>AVERAGE(O54:BL54)/1000000000</f>
        <v>118.5680454316669</v>
      </c>
      <c r="O54" s="44">
        <v>178034345019</v>
      </c>
      <c r="P54" s="44">
        <v>222602223845</v>
      </c>
      <c r="Q54" s="44">
        <v>32740406783</v>
      </c>
      <c r="R54" s="44">
        <v>11702197528</v>
      </c>
      <c r="S54" s="44">
        <v>59214350094</v>
      </c>
      <c r="T54" s="44">
        <v>151549188893</v>
      </c>
      <c r="U54" s="44">
        <v>31902750854</v>
      </c>
      <c r="V54" s="44">
        <v>28332660373</v>
      </c>
      <c r="W54" s="44">
        <v>557553777</v>
      </c>
      <c r="X54" s="44">
        <v>234983628682</v>
      </c>
      <c r="Y54" s="44">
        <v>175455467671</v>
      </c>
      <c r="Z54" s="44">
        <v>45601828402</v>
      </c>
      <c r="AA54" s="44">
        <v>230446248853</v>
      </c>
      <c r="AB54" s="44">
        <v>230277470763</v>
      </c>
      <c r="AC54" s="44">
        <v>117259516458</v>
      </c>
      <c r="AD54" s="44">
        <v>18171018715</v>
      </c>
      <c r="AE54" s="44">
        <v>108122048837</v>
      </c>
      <c r="AF54" s="44">
        <v>294597671274</v>
      </c>
      <c r="AG54" s="44">
        <v>63622994105</v>
      </c>
      <c r="AH54" s="44">
        <v>254755383139</v>
      </c>
      <c r="AI54" s="6" t="s">
        <v>2</v>
      </c>
      <c r="AJ54" s="35">
        <v>5.0000000000000001E-3</v>
      </c>
      <c r="AK54" s="35" t="s">
        <v>29</v>
      </c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3"/>
      <c r="BQ54" s="3"/>
      <c r="BR54" s="3"/>
      <c r="BS54" s="3"/>
      <c r="BT54" s="3"/>
      <c r="BU54" s="3"/>
    </row>
    <row r="55" spans="13:73" ht="20.399999999999999">
      <c r="M55" s="44">
        <f>MEDIAN(O55:BL55)</f>
        <v>47489280</v>
      </c>
      <c r="N55" s="45">
        <f>AVERAGE(O55:BL55)</f>
        <v>51094781.200000003</v>
      </c>
      <c r="O55" s="44">
        <v>59592816</v>
      </c>
      <c r="P55" s="44">
        <v>91649536</v>
      </c>
      <c r="Q55" s="44">
        <v>52831808</v>
      </c>
      <c r="R55" s="44">
        <v>25240392</v>
      </c>
      <c r="S55" s="44">
        <v>12211648</v>
      </c>
      <c r="T55" s="44">
        <v>30327856</v>
      </c>
      <c r="U55" s="44">
        <v>28546584</v>
      </c>
      <c r="V55" s="44">
        <v>7308104</v>
      </c>
      <c r="W55" s="44">
        <v>17449200</v>
      </c>
      <c r="X55" s="44">
        <v>98280088</v>
      </c>
      <c r="Y55" s="44">
        <v>48968992</v>
      </c>
      <c r="Z55" s="44">
        <v>29276616</v>
      </c>
      <c r="AA55" s="44">
        <v>81507464</v>
      </c>
      <c r="AB55" s="44">
        <v>101498200</v>
      </c>
      <c r="AC55" s="44">
        <v>11339200</v>
      </c>
      <c r="AD55" s="44">
        <v>57917056</v>
      </c>
      <c r="AE55" s="44">
        <v>28734352</v>
      </c>
      <c r="AF55" s="44">
        <v>101703256</v>
      </c>
      <c r="AG55" s="44">
        <v>46009568</v>
      </c>
      <c r="AH55" s="44">
        <v>91502888</v>
      </c>
      <c r="AI55" s="6" t="s">
        <v>31</v>
      </c>
      <c r="AJ55" s="35"/>
      <c r="AK55" s="35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3"/>
      <c r="BQ55" s="3"/>
      <c r="BR55" s="3"/>
      <c r="BS55" s="3"/>
      <c r="BT55" s="3"/>
      <c r="BU55" s="3"/>
    </row>
    <row r="56" spans="13:73" ht="20.399999999999999">
      <c r="M56" s="44">
        <f>MEDIAN(O56:BL56)</f>
        <v>18379</v>
      </c>
      <c r="N56" s="45">
        <f>AVERAGE(O56:BL56)</f>
        <v>18272.3</v>
      </c>
      <c r="O56" s="44">
        <v>20322</v>
      </c>
      <c r="P56" s="44">
        <v>28364</v>
      </c>
      <c r="Q56" s="44">
        <v>12284</v>
      </c>
      <c r="R56" s="44">
        <v>976</v>
      </c>
      <c r="S56" s="44">
        <v>28100</v>
      </c>
      <c r="T56" s="44">
        <v>15140</v>
      </c>
      <c r="U56" s="44">
        <v>24698</v>
      </c>
      <c r="V56" s="44">
        <v>16436</v>
      </c>
      <c r="W56" s="44">
        <v>11354</v>
      </c>
      <c r="X56" s="44">
        <v>28401</v>
      </c>
      <c r="Y56" s="44">
        <v>8010</v>
      </c>
      <c r="Z56" s="44">
        <v>6266</v>
      </c>
      <c r="AA56" s="44">
        <v>28306</v>
      </c>
      <c r="AB56" s="44">
        <v>28412</v>
      </c>
      <c r="AC56" s="44">
        <v>27950</v>
      </c>
      <c r="AD56" s="44">
        <v>7106</v>
      </c>
      <c r="AE56" s="44">
        <v>23640</v>
      </c>
      <c r="AF56" s="44">
        <v>13642</v>
      </c>
      <c r="AG56" s="44">
        <v>7536</v>
      </c>
      <c r="AH56" s="9">
        <v>28503</v>
      </c>
      <c r="AI56" s="6" t="s">
        <v>32</v>
      </c>
      <c r="AJ56" s="35"/>
      <c r="AK56" s="35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3"/>
      <c r="BQ56" s="3"/>
      <c r="BR56" s="3"/>
      <c r="BS56" s="3"/>
      <c r="BT56" s="3"/>
      <c r="BU56" s="3"/>
    </row>
    <row r="57" spans="13:73" ht="20.399999999999999">
      <c r="M57" s="47"/>
      <c r="N57" s="48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8"/>
      <c r="AJ57" s="36"/>
      <c r="AK57" s="36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3"/>
      <c r="BQ57" s="3"/>
      <c r="BR57" s="3"/>
      <c r="BS57" s="3"/>
      <c r="BT57" s="3"/>
      <c r="BU57" s="3"/>
    </row>
    <row r="58" spans="13:73" ht="20.399999999999999">
      <c r="M58" s="47"/>
      <c r="N58" s="48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8"/>
      <c r="AJ58" s="36"/>
      <c r="AK58" s="36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3"/>
      <c r="BQ58" s="3"/>
      <c r="BR58" s="3"/>
      <c r="BS58" s="3"/>
      <c r="BT58" s="3"/>
      <c r="BU58" s="3"/>
    </row>
    <row r="59" spans="13:73" ht="20.399999999999999">
      <c r="M59" s="44">
        <f>MEDIAN(O59:BL59)</f>
        <v>1</v>
      </c>
      <c r="N59" s="45">
        <f>AVERAGE(O59:BL59)</f>
        <v>0.65</v>
      </c>
      <c r="O59" s="44">
        <v>0</v>
      </c>
      <c r="P59" s="44">
        <v>0</v>
      </c>
      <c r="Q59" s="44">
        <v>1</v>
      </c>
      <c r="R59" s="44">
        <v>0</v>
      </c>
      <c r="S59" s="44">
        <v>1</v>
      </c>
      <c r="T59" s="44">
        <v>0</v>
      </c>
      <c r="U59" s="44">
        <v>1</v>
      </c>
      <c r="V59" s="44">
        <v>1</v>
      </c>
      <c r="W59" s="44">
        <v>0</v>
      </c>
      <c r="X59" s="44">
        <v>1</v>
      </c>
      <c r="Y59" s="44">
        <v>1</v>
      </c>
      <c r="Z59" s="44">
        <v>1</v>
      </c>
      <c r="AA59" s="44">
        <v>0</v>
      </c>
      <c r="AB59" s="44">
        <v>1</v>
      </c>
      <c r="AC59" s="44">
        <v>1</v>
      </c>
      <c r="AD59" s="44">
        <v>1</v>
      </c>
      <c r="AE59" s="44">
        <v>1</v>
      </c>
      <c r="AF59" s="44">
        <v>1</v>
      </c>
      <c r="AG59" s="44">
        <v>0</v>
      </c>
      <c r="AH59" s="44">
        <v>1</v>
      </c>
      <c r="AI59" s="6" t="s">
        <v>1</v>
      </c>
      <c r="AJ59" s="35"/>
      <c r="AK59" s="35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3"/>
      <c r="BQ59" s="3"/>
      <c r="BR59" s="3"/>
      <c r="BS59" s="3"/>
      <c r="BT59" s="3"/>
      <c r="BU59" s="3"/>
    </row>
    <row r="60" spans="13:73" ht="20.399999999999999">
      <c r="M60" s="44">
        <f>MEDIAN(O60:BL60)/1000000000</f>
        <v>106.50430493899999</v>
      </c>
      <c r="N60" s="45">
        <f>AVERAGE(O60:BL60)/1000000000</f>
        <v>121.78310002328618</v>
      </c>
      <c r="O60" s="44">
        <v>220878240239</v>
      </c>
      <c r="P60" s="44">
        <v>221863221704</v>
      </c>
      <c r="Q60" s="44">
        <v>86654527478</v>
      </c>
      <c r="R60" s="44">
        <v>224320226306</v>
      </c>
      <c r="S60" s="44">
        <v>41478992931</v>
      </c>
      <c r="T60" s="44">
        <v>232253179939</v>
      </c>
      <c r="U60" s="44">
        <v>38703338308</v>
      </c>
      <c r="V60" s="44">
        <v>10123989876</v>
      </c>
      <c r="W60" s="44">
        <v>230945724574</v>
      </c>
      <c r="X60" s="44">
        <v>8482172636</v>
      </c>
      <c r="Y60" s="44">
        <v>155428131593</v>
      </c>
      <c r="Z60" s="44">
        <v>46710113233</v>
      </c>
      <c r="AA60" s="44">
        <v>234202784908</v>
      </c>
      <c r="AB60" s="44">
        <v>48707407300</v>
      </c>
      <c r="AC60" s="44">
        <v>154893598577</v>
      </c>
      <c r="AD60" s="44">
        <v>187340675170</v>
      </c>
      <c r="AE60" s="44">
        <v>106504304939</v>
      </c>
      <c r="AF60" s="44">
        <v>49279585249</v>
      </c>
      <c r="AG60" s="44">
        <v>246759209511</v>
      </c>
      <c r="AH60" s="44">
        <v>11915676018</v>
      </c>
      <c r="AI60" s="6" t="s">
        <v>2</v>
      </c>
      <c r="AJ60" s="35">
        <v>0.01</v>
      </c>
      <c r="AK60" s="35" t="s">
        <v>29</v>
      </c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3"/>
      <c r="BQ60" s="3"/>
      <c r="BR60" s="3"/>
      <c r="BS60" s="3"/>
      <c r="BT60" s="3"/>
      <c r="BU60" s="3"/>
    </row>
    <row r="61" spans="13:73" ht="20.399999999999999">
      <c r="M61" s="44">
        <f>MEDIAN(O61:BL61)</f>
        <v>42521144</v>
      </c>
      <c r="N61" s="45">
        <f>AVERAGE(O61:BL61)</f>
        <v>51998080</v>
      </c>
      <c r="O61" s="44">
        <v>82447920</v>
      </c>
      <c r="P61" s="44">
        <v>104009536</v>
      </c>
      <c r="Q61" s="44">
        <v>6096272</v>
      </c>
      <c r="R61" s="44">
        <v>102992304</v>
      </c>
      <c r="S61" s="44">
        <v>20753432</v>
      </c>
      <c r="T61" s="44">
        <v>90660880</v>
      </c>
      <c r="U61" s="44">
        <v>28283200</v>
      </c>
      <c r="V61" s="44">
        <v>51177064</v>
      </c>
      <c r="W61" s="44">
        <v>105501448</v>
      </c>
      <c r="X61" s="44">
        <v>36623632</v>
      </c>
      <c r="Y61" s="44">
        <v>39869928</v>
      </c>
      <c r="Z61" s="44">
        <v>28082448</v>
      </c>
      <c r="AA61" s="44">
        <v>79046632</v>
      </c>
      <c r="AB61" s="44">
        <v>28664024</v>
      </c>
      <c r="AC61" s="44">
        <v>45172360</v>
      </c>
      <c r="AD61" s="44">
        <v>49144488</v>
      </c>
      <c r="AE61" s="44">
        <v>12847704</v>
      </c>
      <c r="AF61" s="44">
        <v>15467008</v>
      </c>
      <c r="AG61" s="44">
        <v>107686024</v>
      </c>
      <c r="AH61" s="44">
        <v>5435296</v>
      </c>
      <c r="AI61" s="6" t="s">
        <v>31</v>
      </c>
      <c r="AJ61" s="35"/>
      <c r="AK61" s="35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3"/>
      <c r="BQ61" s="3"/>
      <c r="BR61" s="3"/>
      <c r="BS61" s="3"/>
      <c r="BT61" s="3"/>
      <c r="BU61" s="3"/>
    </row>
    <row r="62" spans="13:73" ht="20.399999999999999">
      <c r="M62" s="44">
        <f>MEDIAN(O62:BL62)</f>
        <v>21246</v>
      </c>
      <c r="N62" s="45">
        <f>AVERAGE(O62:BL62)</f>
        <v>21090.6</v>
      </c>
      <c r="O62" s="44">
        <v>28430</v>
      </c>
      <c r="P62" s="44">
        <v>28300</v>
      </c>
      <c r="Q62" s="44">
        <v>19768</v>
      </c>
      <c r="R62" s="44">
        <v>28370</v>
      </c>
      <c r="S62" s="44">
        <v>21656</v>
      </c>
      <c r="T62" s="44">
        <v>28424</v>
      </c>
      <c r="U62" s="44">
        <v>14602</v>
      </c>
      <c r="V62" s="44">
        <v>20836</v>
      </c>
      <c r="W62" s="44">
        <v>28470</v>
      </c>
      <c r="X62" s="44">
        <v>20836</v>
      </c>
      <c r="Y62" s="44">
        <v>27824</v>
      </c>
      <c r="Z62" s="44">
        <v>4630</v>
      </c>
      <c r="AA62" s="44">
        <v>28126</v>
      </c>
      <c r="AB62" s="44">
        <v>12494</v>
      </c>
      <c r="AC62" s="44">
        <v>26458</v>
      </c>
      <c r="AD62" s="44">
        <v>14638</v>
      </c>
      <c r="AE62" s="44">
        <v>18556</v>
      </c>
      <c r="AF62" s="44">
        <v>4608</v>
      </c>
      <c r="AG62" s="44">
        <v>28120</v>
      </c>
      <c r="AH62" s="44">
        <v>16666</v>
      </c>
      <c r="AI62" s="6" t="s">
        <v>32</v>
      </c>
      <c r="AJ62" s="35"/>
      <c r="AK62" s="35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3"/>
      <c r="BQ62" s="3"/>
      <c r="BR62" s="3"/>
      <c r="BS62" s="3"/>
      <c r="BT62" s="3"/>
      <c r="BU62" s="3"/>
    </row>
    <row r="63" spans="13:73" ht="20.399999999999999">
      <c r="M63" s="47"/>
      <c r="N63" s="48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8"/>
      <c r="AJ63" s="36"/>
      <c r="AK63" s="36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3"/>
      <c r="BQ63" s="3"/>
      <c r="BR63" s="3"/>
      <c r="BS63" s="3"/>
      <c r="BT63" s="3"/>
      <c r="BU63" s="3"/>
    </row>
    <row r="64" spans="13:73" ht="20.399999999999999">
      <c r="M64" s="47"/>
      <c r="N64" s="48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8"/>
      <c r="AJ64" s="36"/>
      <c r="AK64" s="36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3"/>
      <c r="BQ64" s="3"/>
      <c r="BR64" s="3"/>
      <c r="BS64" s="3"/>
      <c r="BT64" s="3"/>
      <c r="BU64" s="3"/>
    </row>
    <row r="65" spans="1:76" ht="20.399999999999999">
      <c r="M65" s="44">
        <f>MEDIAN(O65:BL65)</f>
        <v>1</v>
      </c>
      <c r="N65" s="45">
        <f>AVERAGE(O65:BL65)</f>
        <v>0.8</v>
      </c>
      <c r="O65" s="44">
        <v>1</v>
      </c>
      <c r="P65" s="44">
        <v>1</v>
      </c>
      <c r="Q65" s="44">
        <v>1</v>
      </c>
      <c r="R65" s="44">
        <v>1</v>
      </c>
      <c r="S65" s="44">
        <v>0</v>
      </c>
      <c r="T65" s="44">
        <v>1</v>
      </c>
      <c r="U65" s="44">
        <v>1</v>
      </c>
      <c r="V65" s="44">
        <v>0</v>
      </c>
      <c r="W65" s="44">
        <v>1</v>
      </c>
      <c r="X65" s="44">
        <v>0</v>
      </c>
      <c r="Y65" s="44">
        <v>0</v>
      </c>
      <c r="Z65" s="44">
        <v>1</v>
      </c>
      <c r="AA65" s="44">
        <v>1</v>
      </c>
      <c r="AB65" s="44">
        <v>1</v>
      </c>
      <c r="AC65" s="44">
        <v>1</v>
      </c>
      <c r="AD65" s="44">
        <v>1</v>
      </c>
      <c r="AE65" s="44">
        <v>1</v>
      </c>
      <c r="AF65" s="44">
        <v>1</v>
      </c>
      <c r="AG65" s="44">
        <v>1</v>
      </c>
      <c r="AH65" s="44">
        <v>1</v>
      </c>
      <c r="AI65" s="6" t="s">
        <v>1</v>
      </c>
      <c r="AJ65" s="35"/>
      <c r="AK65" s="35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3"/>
      <c r="BQ65" s="3"/>
      <c r="BR65" s="3"/>
      <c r="BS65" s="3"/>
      <c r="BT65" s="3"/>
      <c r="BU65" s="3"/>
    </row>
    <row r="66" spans="1:76" ht="20.399999999999999">
      <c r="M66" s="44">
        <f>MEDIAN(O66:BL66)/1000000000</f>
        <v>67.613497985999999</v>
      </c>
      <c r="N66" s="45">
        <f>AVERAGE(O66:BL66)/1000000000</f>
        <v>106.46890296866904</v>
      </c>
      <c r="O66" s="44">
        <v>63277407322</v>
      </c>
      <c r="P66" s="44">
        <v>67613497986</v>
      </c>
      <c r="Q66" s="44">
        <v>127239831774</v>
      </c>
      <c r="R66" s="44">
        <v>55937440889</v>
      </c>
      <c r="S66" s="44">
        <v>225000746600</v>
      </c>
      <c r="T66" s="44">
        <v>173581643202</v>
      </c>
      <c r="U66" s="44">
        <v>150767069349</v>
      </c>
      <c r="V66" s="44">
        <v>234784455099</v>
      </c>
      <c r="W66" s="44">
        <v>46677968866</v>
      </c>
      <c r="X66" s="44">
        <v>238097501481</v>
      </c>
      <c r="Y66" s="44">
        <v>236867648853</v>
      </c>
      <c r="Z66" s="44">
        <v>101531742079</v>
      </c>
      <c r="AA66" s="44">
        <v>196352829524</v>
      </c>
      <c r="AB66" s="44">
        <v>66756146702</v>
      </c>
      <c r="AC66" s="44">
        <v>44190914622</v>
      </c>
      <c r="AD66" s="44">
        <v>5850481264</v>
      </c>
      <c r="AE66" s="44">
        <v>61423477570</v>
      </c>
      <c r="AF66" s="44">
        <v>28616566796</v>
      </c>
      <c r="AG66" s="44">
        <v>109954942648</v>
      </c>
      <c r="AH66" s="44">
        <v>1324649716</v>
      </c>
      <c r="AI66" s="6" t="s">
        <v>2</v>
      </c>
      <c r="AJ66" s="35">
        <v>0.05</v>
      </c>
      <c r="AK66" s="35" t="s">
        <v>29</v>
      </c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3"/>
      <c r="BQ66" s="3"/>
      <c r="BR66" s="3"/>
      <c r="BS66" s="3"/>
      <c r="BT66" s="3"/>
      <c r="BU66" s="3"/>
    </row>
    <row r="67" spans="1:76" ht="20.399999999999999">
      <c r="M67" s="44">
        <f>MEDIAN(O67:BL67)</f>
        <v>39984592</v>
      </c>
      <c r="N67" s="45">
        <f>AVERAGE(O67:BL67)</f>
        <v>42668603.200000003</v>
      </c>
      <c r="O67" s="44">
        <v>34861600</v>
      </c>
      <c r="P67" s="44">
        <v>42320728</v>
      </c>
      <c r="Q67" s="44">
        <v>34701896</v>
      </c>
      <c r="R67" s="44">
        <v>27701664</v>
      </c>
      <c r="S67" s="44">
        <v>95929200</v>
      </c>
      <c r="T67" s="44">
        <v>41826328</v>
      </c>
      <c r="U67" s="44">
        <v>38142856</v>
      </c>
      <c r="V67" s="44">
        <v>84353992</v>
      </c>
      <c r="W67" s="44">
        <v>48610560</v>
      </c>
      <c r="X67" s="44">
        <v>90218752</v>
      </c>
      <c r="Y67" s="44">
        <v>87855984</v>
      </c>
      <c r="Z67" s="44">
        <v>10565160</v>
      </c>
      <c r="AA67" s="44">
        <v>71517448</v>
      </c>
      <c r="AB67" s="44">
        <v>2878984</v>
      </c>
      <c r="AC67" s="44">
        <v>44730000</v>
      </c>
      <c r="AD67" s="44">
        <v>49504384</v>
      </c>
      <c r="AE67" s="44">
        <v>15358656</v>
      </c>
      <c r="AF67" s="44">
        <v>2623848</v>
      </c>
      <c r="AG67" s="44">
        <v>1482648</v>
      </c>
      <c r="AH67" s="44">
        <v>28187376</v>
      </c>
      <c r="AI67" s="6" t="s">
        <v>31</v>
      </c>
      <c r="AJ67" s="35"/>
      <c r="AK67" s="35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3"/>
      <c r="BQ67" s="3"/>
      <c r="BR67" s="3"/>
      <c r="BS67" s="3"/>
      <c r="BT67" s="3"/>
      <c r="BU67" s="3"/>
    </row>
    <row r="68" spans="1:76" ht="20.399999999999999">
      <c r="M68" s="44">
        <f>MEDIAN(O68:BL68)</f>
        <v>18066</v>
      </c>
      <c r="N68" s="45">
        <f>AVERAGE(O68:BL68)</f>
        <v>17029.3</v>
      </c>
      <c r="O68" s="44">
        <v>17902</v>
      </c>
      <c r="P68" s="44">
        <v>17902</v>
      </c>
      <c r="Q68" s="44">
        <v>2146</v>
      </c>
      <c r="R68" s="44">
        <v>26856</v>
      </c>
      <c r="S68" s="44">
        <v>28202</v>
      </c>
      <c r="T68" s="44">
        <v>15348</v>
      </c>
      <c r="U68" s="44">
        <v>19166</v>
      </c>
      <c r="V68" s="44">
        <v>28298</v>
      </c>
      <c r="W68" s="44">
        <v>18624</v>
      </c>
      <c r="X68" s="44">
        <v>28368</v>
      </c>
      <c r="Y68" s="44">
        <v>28266</v>
      </c>
      <c r="Z68" s="44">
        <v>21804</v>
      </c>
      <c r="AA68" s="44">
        <v>10140</v>
      </c>
      <c r="AB68" s="44">
        <v>1156</v>
      </c>
      <c r="AC68" s="44">
        <v>8626</v>
      </c>
      <c r="AD68" s="44">
        <v>16410</v>
      </c>
      <c r="AE68" s="44">
        <v>1772</v>
      </c>
      <c r="AF68" s="44">
        <v>23620</v>
      </c>
      <c r="AG68" s="44">
        <v>7750</v>
      </c>
      <c r="AH68" s="44">
        <v>18230</v>
      </c>
      <c r="AI68" s="6" t="s">
        <v>32</v>
      </c>
      <c r="AJ68" s="35"/>
      <c r="AK68" s="35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3"/>
      <c r="BQ68" s="3"/>
      <c r="BR68" s="3"/>
      <c r="BS68" s="3"/>
      <c r="BT68" s="3"/>
      <c r="BU68" s="3"/>
    </row>
    <row r="69" spans="1:76" ht="20.399999999999999">
      <c r="M69" s="47"/>
      <c r="N69" s="48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8"/>
      <c r="AJ69" s="36"/>
      <c r="AK69" s="36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3"/>
      <c r="BQ69" s="3"/>
      <c r="BR69" s="3"/>
      <c r="BS69" s="3"/>
      <c r="BT69" s="3"/>
      <c r="BU69" s="3"/>
    </row>
    <row r="70" spans="1:76" ht="20.399999999999999">
      <c r="M70" s="47"/>
      <c r="N70" s="48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8"/>
      <c r="AJ70" s="36"/>
      <c r="AK70" s="36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3"/>
      <c r="BQ70" s="3"/>
      <c r="BR70" s="3"/>
      <c r="BS70" s="3"/>
      <c r="BT70" s="3"/>
      <c r="BU70" s="3"/>
    </row>
    <row r="71" spans="1:76" ht="20.399999999999999">
      <c r="M71" s="44">
        <f>MEDIAN(O71:BL71)</f>
        <v>1</v>
      </c>
      <c r="N71" s="45">
        <f>AVERAGE(O71:BL71)</f>
        <v>0.85</v>
      </c>
      <c r="O71" s="44">
        <v>1</v>
      </c>
      <c r="P71" s="44">
        <v>1</v>
      </c>
      <c r="Q71" s="44">
        <v>1</v>
      </c>
      <c r="R71" s="44">
        <v>1</v>
      </c>
      <c r="S71" s="44">
        <v>1</v>
      </c>
      <c r="T71" s="44">
        <v>0</v>
      </c>
      <c r="U71" s="44">
        <v>1</v>
      </c>
      <c r="V71" s="44">
        <v>1</v>
      </c>
      <c r="W71" s="44">
        <v>1</v>
      </c>
      <c r="X71" s="44">
        <v>1</v>
      </c>
      <c r="Y71" s="44">
        <v>1</v>
      </c>
      <c r="Z71" s="44">
        <v>1</v>
      </c>
      <c r="AA71" s="44">
        <v>1</v>
      </c>
      <c r="AB71" s="44">
        <v>1</v>
      </c>
      <c r="AC71" s="44">
        <v>0</v>
      </c>
      <c r="AD71" s="44">
        <v>1</v>
      </c>
      <c r="AE71" s="44">
        <v>0</v>
      </c>
      <c r="AF71" s="44">
        <v>1</v>
      </c>
      <c r="AG71" s="44">
        <v>1</v>
      </c>
      <c r="AH71" s="44">
        <v>1</v>
      </c>
      <c r="AI71" s="6" t="s">
        <v>1</v>
      </c>
      <c r="AJ71" s="35"/>
      <c r="AK71" s="35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3"/>
      <c r="BQ71" s="3"/>
      <c r="BR71" s="3"/>
      <c r="BS71" s="3"/>
      <c r="BT71" s="3"/>
      <c r="BU71" s="3"/>
    </row>
    <row r="72" spans="1:76" ht="20.399999999999999">
      <c r="M72" s="44">
        <f>MEDIAN(O72:BL72)/1000000000</f>
        <v>88.511741932000007</v>
      </c>
      <c r="N72" s="45">
        <f>AVERAGE(O72:BL72)/1000000000</f>
        <v>99.990316766290476</v>
      </c>
      <c r="O72" s="44">
        <v>31006923255</v>
      </c>
      <c r="P72" s="44">
        <v>116538994900</v>
      </c>
      <c r="Q72" s="44">
        <v>165244183571</v>
      </c>
      <c r="R72" s="44">
        <v>76693287250</v>
      </c>
      <c r="S72" s="44">
        <v>88511741932</v>
      </c>
      <c r="T72" s="44">
        <v>243389941160</v>
      </c>
      <c r="U72" s="44">
        <v>140957807955</v>
      </c>
      <c r="V72" s="44">
        <v>86330320504</v>
      </c>
      <c r="W72" s="44">
        <v>24072580656</v>
      </c>
      <c r="X72" s="44">
        <v>44832910116</v>
      </c>
      <c r="Y72" s="44">
        <v>73999377411</v>
      </c>
      <c r="Z72" s="44">
        <v>130150511470</v>
      </c>
      <c r="AA72" s="44">
        <v>24846532106</v>
      </c>
      <c r="AB72" s="44">
        <v>88977714154</v>
      </c>
      <c r="AC72" s="44">
        <v>226126723370</v>
      </c>
      <c r="AD72" s="44">
        <v>123504542233</v>
      </c>
      <c r="AE72" s="44">
        <v>236240816530</v>
      </c>
      <c r="AF72" s="44">
        <v>96924918305</v>
      </c>
      <c r="AG72" s="44">
        <v>34410724879</v>
      </c>
      <c r="AH72" s="44">
        <v>47036100335</v>
      </c>
      <c r="AI72" s="6" t="s">
        <v>2</v>
      </c>
      <c r="AJ72" s="35">
        <v>0.1</v>
      </c>
      <c r="AK72" s="35" t="s">
        <v>29</v>
      </c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3"/>
      <c r="BQ72" s="3"/>
      <c r="BR72" s="3"/>
      <c r="BS72" s="3"/>
      <c r="BT72" s="3"/>
      <c r="BU72" s="3"/>
    </row>
    <row r="73" spans="1:76" ht="20.399999999999999">
      <c r="M73" s="44">
        <f>MEDIAN(O73:BL73)</f>
        <v>33951716</v>
      </c>
      <c r="N73" s="45">
        <f>AVERAGE(O73:BL73)</f>
        <v>39070445.200000003</v>
      </c>
      <c r="O73" s="44">
        <v>2009896</v>
      </c>
      <c r="P73" s="44">
        <v>26454832</v>
      </c>
      <c r="Q73" s="44">
        <v>59296528</v>
      </c>
      <c r="R73" s="44">
        <v>30180360</v>
      </c>
      <c r="S73" s="44">
        <v>10175224</v>
      </c>
      <c r="T73" s="44">
        <v>85008024</v>
      </c>
      <c r="U73" s="44">
        <v>31912376</v>
      </c>
      <c r="V73" s="44">
        <v>30054904</v>
      </c>
      <c r="W73" s="44">
        <v>40231072</v>
      </c>
      <c r="X73" s="44">
        <v>28850088</v>
      </c>
      <c r="Y73" s="44">
        <v>41369376</v>
      </c>
      <c r="Z73" s="44">
        <v>35991056</v>
      </c>
      <c r="AA73" s="44">
        <v>56790480</v>
      </c>
      <c r="AB73" s="44">
        <v>15153152</v>
      </c>
      <c r="AC73" s="44">
        <v>82551544</v>
      </c>
      <c r="AD73" s="44">
        <v>23896512</v>
      </c>
      <c r="AE73" s="44">
        <v>96611296</v>
      </c>
      <c r="AF73" s="44">
        <v>2526368</v>
      </c>
      <c r="AG73" s="44">
        <v>39503552</v>
      </c>
      <c r="AH73" s="44">
        <v>42842264</v>
      </c>
      <c r="AI73" s="6" t="s">
        <v>31</v>
      </c>
      <c r="AJ73" s="35" t="s">
        <v>13</v>
      </c>
      <c r="AK73" s="35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3"/>
      <c r="BQ73" s="3"/>
      <c r="BR73" s="3"/>
      <c r="BS73" s="3"/>
      <c r="BT73" s="3"/>
      <c r="BU73" s="3"/>
    </row>
    <row r="74" spans="1:76" ht="20.399999999999999">
      <c r="M74" s="44">
        <f>MEDIAN(O74:BL74)</f>
        <v>18554</v>
      </c>
      <c r="N74" s="45">
        <f>AVERAGE(O74:BL74)</f>
        <v>16706.900000000001</v>
      </c>
      <c r="O74" s="44">
        <v>8478</v>
      </c>
      <c r="P74" s="44">
        <v>1422</v>
      </c>
      <c r="Q74" s="44">
        <v>10464</v>
      </c>
      <c r="R74" s="44">
        <v>4518</v>
      </c>
      <c r="S74" s="44">
        <v>21384</v>
      </c>
      <c r="T74" s="44">
        <v>28304</v>
      </c>
      <c r="U74" s="44">
        <v>25794</v>
      </c>
      <c r="V74" s="44">
        <v>5822</v>
      </c>
      <c r="W74" s="44">
        <v>23814</v>
      </c>
      <c r="X74" s="44">
        <v>26346</v>
      </c>
      <c r="Y74" s="44">
        <v>5824</v>
      </c>
      <c r="Z74" s="44">
        <v>9526</v>
      </c>
      <c r="AA74" s="44">
        <v>5264</v>
      </c>
      <c r="AB74" s="44">
        <v>27222</v>
      </c>
      <c r="AC74" s="44">
        <v>28242</v>
      </c>
      <c r="AD74" s="44">
        <v>20900</v>
      </c>
      <c r="AE74" s="44">
        <v>28466</v>
      </c>
      <c r="AF74" s="44">
        <v>18554</v>
      </c>
      <c r="AG74" s="44">
        <v>18554</v>
      </c>
      <c r="AH74" s="44">
        <v>15240</v>
      </c>
      <c r="AI74" s="6" t="s">
        <v>32</v>
      </c>
      <c r="AJ74" s="35"/>
      <c r="AK74" s="35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3"/>
      <c r="BQ74" s="3"/>
      <c r="BR74" s="3"/>
      <c r="BS74" s="3"/>
      <c r="BT74" s="3"/>
      <c r="BU74" s="3"/>
    </row>
    <row r="75" spans="1:76" ht="20.399999999999999">
      <c r="M75" s="8"/>
      <c r="N75" s="32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36"/>
      <c r="AK75" s="36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3"/>
      <c r="BQ75" s="3"/>
      <c r="BR75" s="3"/>
      <c r="BS75" s="3"/>
      <c r="BT75" s="3"/>
      <c r="BU75" s="3"/>
    </row>
    <row r="76" spans="1:76" ht="20.399999999999999">
      <c r="M76" s="8"/>
      <c r="N76" s="32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36"/>
      <c r="AK76" s="37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3"/>
      <c r="BQ76" s="3"/>
      <c r="BR76" s="3"/>
      <c r="BS76" s="3"/>
      <c r="BT76" s="3"/>
      <c r="BU76" s="3"/>
    </row>
    <row r="77" spans="1:76">
      <c r="L77" s="11"/>
      <c r="M77" s="3"/>
      <c r="N77" s="3"/>
      <c r="O77" s="3"/>
      <c r="P77" s="3"/>
      <c r="Q77" s="3"/>
      <c r="R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</row>
    <row r="78" spans="1:76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9"/>
      <c r="N78" s="39"/>
      <c r="O78" s="39"/>
      <c r="P78" s="39"/>
      <c r="Q78" s="39"/>
      <c r="R78" s="39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9"/>
      <c r="AM78" s="39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</row>
    <row r="79" spans="1:76">
      <c r="M79" s="3"/>
      <c r="N79" s="3"/>
      <c r="O79" s="3"/>
      <c r="P79" s="3"/>
      <c r="Q79" s="3"/>
      <c r="R79" s="3"/>
      <c r="BG79" s="2"/>
      <c r="BH79" s="3"/>
      <c r="BI79" s="3"/>
      <c r="BJ79" s="3"/>
      <c r="BK79" s="3"/>
    </row>
    <row r="80" spans="1:76" ht="24.6">
      <c r="M80" s="33" t="s">
        <v>15</v>
      </c>
      <c r="N80" s="34" t="s">
        <v>14</v>
      </c>
      <c r="O80" s="33">
        <v>20</v>
      </c>
      <c r="P80" s="33">
        <v>19</v>
      </c>
      <c r="Q80" s="33">
        <v>18</v>
      </c>
      <c r="R80" s="33">
        <v>17</v>
      </c>
      <c r="S80" s="33">
        <v>16</v>
      </c>
      <c r="T80" s="33">
        <v>15</v>
      </c>
      <c r="U80" s="33">
        <v>14</v>
      </c>
      <c r="V80" s="33">
        <v>13</v>
      </c>
      <c r="W80" s="33">
        <v>12</v>
      </c>
      <c r="X80" s="33">
        <v>11</v>
      </c>
      <c r="Y80" s="33">
        <v>10</v>
      </c>
      <c r="Z80" s="33">
        <v>9</v>
      </c>
      <c r="AA80" s="33">
        <v>8</v>
      </c>
      <c r="AB80" s="33">
        <v>7</v>
      </c>
      <c r="AC80" s="33">
        <v>6</v>
      </c>
      <c r="AD80" s="33">
        <v>5</v>
      </c>
      <c r="AE80" s="33">
        <v>4</v>
      </c>
      <c r="AF80" s="33">
        <v>3</v>
      </c>
      <c r="AG80" s="33">
        <v>2</v>
      </c>
      <c r="AH80" s="33">
        <v>1</v>
      </c>
      <c r="AI80" s="33" t="s">
        <v>10</v>
      </c>
      <c r="AJ80" s="33" t="s">
        <v>9</v>
      </c>
      <c r="AK80" s="33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3"/>
      <c r="BQ80" s="3"/>
      <c r="BR80" s="3"/>
      <c r="BS80" s="3"/>
      <c r="BT80" s="3"/>
      <c r="BU80" s="3"/>
      <c r="BV80" s="3"/>
      <c r="BW80" s="3"/>
      <c r="BX80" s="3"/>
    </row>
    <row r="81" spans="2:76">
      <c r="M81" s="6">
        <f t="shared" ref="M81:M109" si="0">MEDIAN(O81:BL81)</f>
        <v>1</v>
      </c>
      <c r="N81" s="31">
        <f t="shared" ref="N81:N96" si="1">AVERAGE(O81:BL81)</f>
        <v>1</v>
      </c>
      <c r="O81" s="6">
        <v>1</v>
      </c>
      <c r="P81" s="6">
        <v>1</v>
      </c>
      <c r="Q81" s="6">
        <v>1</v>
      </c>
      <c r="R81" s="6">
        <v>1</v>
      </c>
      <c r="S81" s="6">
        <v>1</v>
      </c>
      <c r="T81" s="6">
        <v>1</v>
      </c>
      <c r="U81" s="6">
        <v>1</v>
      </c>
      <c r="V81" s="6">
        <v>1</v>
      </c>
      <c r="W81" s="6">
        <v>1</v>
      </c>
      <c r="X81" s="6">
        <v>1</v>
      </c>
      <c r="Y81" s="6">
        <v>1</v>
      </c>
      <c r="Z81" s="6">
        <v>1</v>
      </c>
      <c r="AA81" s="6">
        <v>1</v>
      </c>
      <c r="AB81" s="6">
        <v>1</v>
      </c>
      <c r="AC81" s="6">
        <v>1</v>
      </c>
      <c r="AD81" s="6">
        <v>1</v>
      </c>
      <c r="AE81" s="6">
        <v>1</v>
      </c>
      <c r="AF81" s="6">
        <v>1</v>
      </c>
      <c r="AG81" s="6">
        <v>1</v>
      </c>
      <c r="AH81" s="6">
        <v>1</v>
      </c>
      <c r="AI81" s="6" t="s">
        <v>1</v>
      </c>
      <c r="AJ81" s="6"/>
      <c r="AK81" s="6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3"/>
      <c r="BQ81" s="3"/>
      <c r="BR81" s="3"/>
      <c r="BS81" s="3"/>
      <c r="BT81" s="3"/>
      <c r="BU81" s="3"/>
      <c r="BV81" s="3"/>
      <c r="BW81" s="3"/>
      <c r="BX81" s="3"/>
    </row>
    <row r="82" spans="2:76" ht="34.799999999999997">
      <c r="C82" s="52" t="s">
        <v>41</v>
      </c>
      <c r="D82" s="52"/>
      <c r="E82" s="52"/>
      <c r="F82" s="52"/>
      <c r="G82" s="52"/>
      <c r="H82" s="52"/>
      <c r="I82" s="52"/>
      <c r="K82" t="s">
        <v>13</v>
      </c>
      <c r="M82" s="6">
        <f>MEDIAN(O82:BL82)/1000000000</f>
        <v>8.9015091500000004E-2</v>
      </c>
      <c r="N82" s="5">
        <f>AVERAGE(O82:BL82)/1000000000</f>
        <v>8.9594070550000002E-2</v>
      </c>
      <c r="O82" s="6">
        <v>84806471</v>
      </c>
      <c r="P82" s="6">
        <v>94932292</v>
      </c>
      <c r="Q82" s="6">
        <v>87253036</v>
      </c>
      <c r="R82" s="6">
        <v>82806187</v>
      </c>
      <c r="S82" s="6">
        <v>83631040</v>
      </c>
      <c r="T82" s="6">
        <v>88339785</v>
      </c>
      <c r="U82" s="6">
        <v>85267676</v>
      </c>
      <c r="V82" s="6">
        <v>86995203</v>
      </c>
      <c r="W82" s="6">
        <v>87072656</v>
      </c>
      <c r="X82" s="6">
        <v>85013697</v>
      </c>
      <c r="Y82" s="6">
        <v>94937967</v>
      </c>
      <c r="Z82" s="6">
        <v>87120926</v>
      </c>
      <c r="AA82" s="6">
        <v>93226306</v>
      </c>
      <c r="AB82" s="6">
        <v>92911759</v>
      </c>
      <c r="AC82" s="6">
        <v>89690398</v>
      </c>
      <c r="AD82" s="6">
        <v>93985202</v>
      </c>
      <c r="AE82" s="6">
        <v>93468049</v>
      </c>
      <c r="AF82" s="6">
        <v>93536807</v>
      </c>
      <c r="AG82" s="6">
        <v>92103895</v>
      </c>
      <c r="AH82" s="6">
        <v>94782059</v>
      </c>
      <c r="AI82" s="6" t="s">
        <v>2</v>
      </c>
      <c r="AJ82" s="35" t="s">
        <v>16</v>
      </c>
      <c r="AK82" s="35" t="s">
        <v>29</v>
      </c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3"/>
      <c r="BQ82" s="3"/>
      <c r="BR82" s="3"/>
      <c r="BS82" s="3"/>
      <c r="BT82" s="3"/>
      <c r="BU82" s="3"/>
      <c r="BV82" s="3"/>
      <c r="BW82" s="3"/>
      <c r="BX82" s="3"/>
    </row>
    <row r="83" spans="2:76" ht="20.399999999999999">
      <c r="M83" s="6">
        <f t="shared" si="0"/>
        <v>3145740</v>
      </c>
      <c r="N83" s="5">
        <f t="shared" si="1"/>
        <v>3145874</v>
      </c>
      <c r="O83" s="6">
        <v>3145744</v>
      </c>
      <c r="P83" s="6">
        <v>3145728</v>
      </c>
      <c r="Q83" s="6">
        <v>3145720</v>
      </c>
      <c r="R83" s="6">
        <v>3145688</v>
      </c>
      <c r="S83" s="6">
        <v>3145936</v>
      </c>
      <c r="T83" s="6">
        <v>3146192</v>
      </c>
      <c r="U83" s="6">
        <v>3145728</v>
      </c>
      <c r="V83" s="6">
        <v>3145720</v>
      </c>
      <c r="W83" s="6">
        <v>3145688</v>
      </c>
      <c r="X83" s="6">
        <v>3145696</v>
      </c>
      <c r="Y83" s="6">
        <v>3145736</v>
      </c>
      <c r="Z83" s="6">
        <v>3145776</v>
      </c>
      <c r="AA83" s="6">
        <v>3145728</v>
      </c>
      <c r="AB83" s="6">
        <v>3145744</v>
      </c>
      <c r="AC83" s="6">
        <v>3146704</v>
      </c>
      <c r="AD83" s="6">
        <v>3145976</v>
      </c>
      <c r="AE83" s="6">
        <v>3146736</v>
      </c>
      <c r="AF83" s="6">
        <v>3145736</v>
      </c>
      <c r="AG83" s="6">
        <v>3145760</v>
      </c>
      <c r="AH83" s="6">
        <v>3145744</v>
      </c>
      <c r="AI83" s="6" t="s">
        <v>31</v>
      </c>
      <c r="AJ83" s="35"/>
      <c r="AK83" s="35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3"/>
      <c r="BQ83" s="3"/>
      <c r="BR83" s="3"/>
      <c r="BS83" s="3"/>
      <c r="BT83" s="3"/>
      <c r="BU83" s="3"/>
      <c r="BV83" s="3"/>
      <c r="BW83" s="3"/>
      <c r="BX83" s="3"/>
    </row>
    <row r="84" spans="2:76" ht="30">
      <c r="B84" s="4"/>
      <c r="C84" s="4"/>
      <c r="D84" s="4"/>
      <c r="E84" s="40" t="s">
        <v>14</v>
      </c>
      <c r="F84" s="40"/>
      <c r="G84" s="40"/>
      <c r="H84" s="4"/>
      <c r="I84" s="4"/>
      <c r="J84" s="4"/>
      <c r="K84" s="4"/>
      <c r="M84" s="6">
        <f t="shared" si="0"/>
        <v>67</v>
      </c>
      <c r="N84" s="31">
        <f t="shared" si="1"/>
        <v>69.3</v>
      </c>
      <c r="O84" s="6">
        <v>96</v>
      </c>
      <c r="P84" s="6">
        <v>74</v>
      </c>
      <c r="Q84" s="6">
        <v>72</v>
      </c>
      <c r="R84" s="6">
        <v>66</v>
      </c>
      <c r="S84" s="6">
        <v>66</v>
      </c>
      <c r="T84" s="6">
        <v>70</v>
      </c>
      <c r="U84" s="6">
        <v>68</v>
      </c>
      <c r="V84" s="6">
        <v>70</v>
      </c>
      <c r="W84" s="6">
        <v>64</v>
      </c>
      <c r="X84" s="6">
        <v>74</v>
      </c>
      <c r="Y84" s="6">
        <v>68</v>
      </c>
      <c r="Z84" s="6">
        <v>66</v>
      </c>
      <c r="AA84" s="6">
        <v>64</v>
      </c>
      <c r="AB84" s="6">
        <v>64</v>
      </c>
      <c r="AC84" s="6">
        <v>66</v>
      </c>
      <c r="AD84" s="6">
        <v>66</v>
      </c>
      <c r="AE84" s="6">
        <v>64</v>
      </c>
      <c r="AF84" s="6">
        <v>70</v>
      </c>
      <c r="AG84" s="6">
        <v>66</v>
      </c>
      <c r="AH84" s="6">
        <v>72</v>
      </c>
      <c r="AI84" s="6" t="s">
        <v>32</v>
      </c>
      <c r="AJ84" s="35"/>
      <c r="AK84" s="35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3"/>
      <c r="BQ84" s="3"/>
      <c r="BR84" s="3"/>
      <c r="BS84" s="3"/>
      <c r="BT84" s="3"/>
      <c r="BU84" s="3"/>
      <c r="BV84" s="3"/>
      <c r="BW84" s="3"/>
      <c r="BX84" s="3"/>
    </row>
    <row r="85" spans="2:76" ht="34.799999999999997">
      <c r="M85" s="8">
        <f t="shared" si="0"/>
        <v>1</v>
      </c>
      <c r="N85" s="32">
        <f t="shared" si="1"/>
        <v>1</v>
      </c>
      <c r="O85" s="8">
        <v>1</v>
      </c>
      <c r="P85" s="8">
        <v>1</v>
      </c>
      <c r="Q85" s="8">
        <v>1</v>
      </c>
      <c r="R85" s="8">
        <v>1</v>
      </c>
      <c r="S85" s="8">
        <v>1</v>
      </c>
      <c r="T85" s="8">
        <v>1</v>
      </c>
      <c r="U85" s="8">
        <v>1</v>
      </c>
      <c r="V85" s="8">
        <v>1</v>
      </c>
      <c r="W85" s="8">
        <v>1</v>
      </c>
      <c r="X85" s="8">
        <v>1</v>
      </c>
      <c r="Y85" s="8">
        <v>1</v>
      </c>
      <c r="Z85" s="8">
        <v>1</v>
      </c>
      <c r="AA85" s="8">
        <v>1</v>
      </c>
      <c r="AB85" s="8">
        <v>1</v>
      </c>
      <c r="AC85" s="8">
        <v>1</v>
      </c>
      <c r="AD85" s="8">
        <v>1</v>
      </c>
      <c r="AE85" s="8">
        <v>1</v>
      </c>
      <c r="AF85" s="8">
        <v>1</v>
      </c>
      <c r="AG85" s="8">
        <v>1</v>
      </c>
      <c r="AH85" s="8">
        <v>1</v>
      </c>
      <c r="AI85" s="8" t="s">
        <v>1</v>
      </c>
      <c r="AJ85" s="36"/>
      <c r="AK85" s="36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52" t="s">
        <v>41</v>
      </c>
      <c r="BC85" s="52"/>
      <c r="BD85" s="52"/>
      <c r="BE85" s="52"/>
      <c r="BF85" s="52"/>
      <c r="BG85" s="52"/>
      <c r="BH85" s="52"/>
      <c r="BI85" s="29"/>
      <c r="BJ85" s="29"/>
      <c r="BK85" s="29"/>
      <c r="BL85" s="29"/>
      <c r="BM85" s="29"/>
      <c r="BN85" s="29"/>
      <c r="BO85" s="29"/>
      <c r="BP85" s="3"/>
      <c r="BQ85" s="3"/>
      <c r="BR85" s="3"/>
      <c r="BS85" s="3"/>
      <c r="BT85" s="3"/>
      <c r="BU85" s="3"/>
      <c r="BV85" s="3"/>
      <c r="BW85" s="3"/>
      <c r="BX85" s="3"/>
    </row>
    <row r="86" spans="2:76" ht="22.8">
      <c r="B86" s="18" t="s">
        <v>37</v>
      </c>
      <c r="C86" s="19" t="s">
        <v>33</v>
      </c>
      <c r="D86" s="20" t="s">
        <v>36</v>
      </c>
      <c r="E86" s="19" t="s">
        <v>7</v>
      </c>
      <c r="F86" s="20" t="s">
        <v>45</v>
      </c>
      <c r="G86" s="19" t="s">
        <v>6</v>
      </c>
      <c r="H86" s="20" t="s">
        <v>5</v>
      </c>
      <c r="I86" s="19" t="s">
        <v>4</v>
      </c>
      <c r="J86" s="21" t="s">
        <v>9</v>
      </c>
      <c r="K86" s="21" t="s">
        <v>38</v>
      </c>
      <c r="M86" s="8">
        <f>MEDIAN(O86:BL86)/1000000000</f>
        <v>8.3137174999999994E-2</v>
      </c>
      <c r="N86" s="32">
        <f>AVERAGE(O86:BL86)/1000000000</f>
        <v>7.1793573099999994E-2</v>
      </c>
      <c r="O86" s="8">
        <v>84909357</v>
      </c>
      <c r="P86" s="8">
        <v>86106906</v>
      </c>
      <c r="Q86" s="8">
        <v>82439377</v>
      </c>
      <c r="R86" s="8">
        <v>94019599</v>
      </c>
      <c r="S86" s="8">
        <v>90174971</v>
      </c>
      <c r="T86" s="8">
        <v>93091552</v>
      </c>
      <c r="U86" s="8">
        <v>86909139</v>
      </c>
      <c r="V86" s="8">
        <v>90474313</v>
      </c>
      <c r="W86" s="8">
        <v>83839843</v>
      </c>
      <c r="X86" s="8">
        <v>88655927</v>
      </c>
      <c r="Y86" s="8">
        <v>83834973</v>
      </c>
      <c r="Z86" s="8">
        <v>47252570</v>
      </c>
      <c r="AA86" s="8">
        <v>52425383</v>
      </c>
      <c r="AB86" s="8">
        <v>51903773</v>
      </c>
      <c r="AC86" s="8">
        <v>53867175</v>
      </c>
      <c r="AD86" s="8">
        <v>53422146</v>
      </c>
      <c r="AE86" s="8">
        <v>55194294</v>
      </c>
      <c r="AF86" s="8">
        <v>52043705</v>
      </c>
      <c r="AG86" s="8">
        <v>48038217</v>
      </c>
      <c r="AH86" s="8">
        <v>57268242</v>
      </c>
      <c r="AI86" s="8" t="s">
        <v>2</v>
      </c>
      <c r="AJ86" s="36" t="s">
        <v>16</v>
      </c>
      <c r="AK86" s="36" t="s">
        <v>12</v>
      </c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3"/>
      <c r="BQ86" s="3"/>
      <c r="BR86" s="3"/>
      <c r="BS86" s="3"/>
      <c r="BT86" s="3"/>
      <c r="BU86" s="3"/>
      <c r="BV86" s="3"/>
      <c r="BW86" s="3"/>
      <c r="BX86" s="3"/>
    </row>
    <row r="87" spans="2:76" ht="20.399999999999999">
      <c r="B87" s="25" t="s">
        <v>8</v>
      </c>
      <c r="C87" s="25" t="s">
        <v>29</v>
      </c>
      <c r="D87" s="26" t="s">
        <v>8</v>
      </c>
      <c r="E87" s="26" t="s">
        <v>29</v>
      </c>
      <c r="F87" s="27" t="s">
        <v>0</v>
      </c>
      <c r="G87" s="27" t="s">
        <v>29</v>
      </c>
      <c r="H87" s="28" t="s">
        <v>0</v>
      </c>
      <c r="I87" s="28" t="s">
        <v>29</v>
      </c>
      <c r="M87" s="8">
        <f t="shared" si="0"/>
        <v>1552100</v>
      </c>
      <c r="N87" s="32">
        <f t="shared" si="1"/>
        <v>1554889.2</v>
      </c>
      <c r="O87" s="8">
        <v>1552872</v>
      </c>
      <c r="P87" s="8">
        <v>1560088</v>
      </c>
      <c r="Q87" s="8">
        <v>1552464</v>
      </c>
      <c r="R87" s="8">
        <v>1552016</v>
      </c>
      <c r="S87" s="8">
        <v>1552000</v>
      </c>
      <c r="T87" s="8">
        <v>1551952</v>
      </c>
      <c r="U87" s="8">
        <v>1551912</v>
      </c>
      <c r="V87" s="8">
        <v>1551904</v>
      </c>
      <c r="W87" s="8">
        <v>1560088</v>
      </c>
      <c r="X87" s="8">
        <v>1551912</v>
      </c>
      <c r="Y87" s="8">
        <v>1551960</v>
      </c>
      <c r="Z87" s="8">
        <v>1560128</v>
      </c>
      <c r="AA87" s="8">
        <v>1560128</v>
      </c>
      <c r="AB87" s="8">
        <v>1551944</v>
      </c>
      <c r="AC87" s="8">
        <v>1560088</v>
      </c>
      <c r="AD87" s="8">
        <v>1551912</v>
      </c>
      <c r="AE87" s="8">
        <v>1560128</v>
      </c>
      <c r="AF87" s="8">
        <v>1560088</v>
      </c>
      <c r="AG87" s="8">
        <v>1552128</v>
      </c>
      <c r="AH87" s="8">
        <v>1552072</v>
      </c>
      <c r="AI87" s="8" t="s">
        <v>42</v>
      </c>
      <c r="AJ87" s="36"/>
      <c r="AK87" s="36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3"/>
      <c r="BQ87" s="3"/>
      <c r="BR87" s="3"/>
      <c r="BS87" s="3"/>
      <c r="BT87" s="3"/>
      <c r="BU87" s="3"/>
      <c r="BV87" s="3"/>
      <c r="BW87" s="3"/>
      <c r="BX87" s="3"/>
    </row>
    <row r="88" spans="2:76" ht="20.399999999999999">
      <c r="B88" s="17">
        <f>N88</f>
        <v>32.450000000000003</v>
      </c>
      <c r="C88" s="17">
        <f>N84</f>
        <v>69.3</v>
      </c>
      <c r="D88" s="7">
        <f>N87</f>
        <v>1554889.2</v>
      </c>
      <c r="E88" s="7">
        <f>N83</f>
        <v>3145874</v>
      </c>
      <c r="F88" s="15">
        <f>N86</f>
        <v>7.1793573099999994E-2</v>
      </c>
      <c r="G88" s="15">
        <f>N82</f>
        <v>8.9594070550000002E-2</v>
      </c>
      <c r="H88" s="5">
        <f>N85</f>
        <v>1</v>
      </c>
      <c r="I88" s="5">
        <f>N81</f>
        <v>1</v>
      </c>
      <c r="J88" s="10" t="s">
        <v>16</v>
      </c>
      <c r="K88" s="10">
        <v>1</v>
      </c>
      <c r="M88" s="8">
        <f t="shared" si="0"/>
        <v>27.5</v>
      </c>
      <c r="N88" s="32">
        <f t="shared" si="1"/>
        <v>32.450000000000003</v>
      </c>
      <c r="O88" s="8">
        <v>28</v>
      </c>
      <c r="P88" s="8">
        <v>26</v>
      </c>
      <c r="Q88" s="8">
        <v>26</v>
      </c>
      <c r="R88" s="8">
        <v>36</v>
      </c>
      <c r="S88" s="8">
        <v>34</v>
      </c>
      <c r="T88" s="8">
        <v>27</v>
      </c>
      <c r="U88" s="8">
        <v>35</v>
      </c>
      <c r="V88" s="8">
        <v>55</v>
      </c>
      <c r="W88" s="8">
        <v>25</v>
      </c>
      <c r="X88" s="8">
        <v>65</v>
      </c>
      <c r="Y88" s="8">
        <v>33</v>
      </c>
      <c r="Z88" s="8">
        <v>25</v>
      </c>
      <c r="AA88" s="8">
        <v>25</v>
      </c>
      <c r="AB88" s="8">
        <v>35</v>
      </c>
      <c r="AC88" s="8">
        <v>26</v>
      </c>
      <c r="AD88" s="8">
        <v>27</v>
      </c>
      <c r="AE88" s="8">
        <v>26</v>
      </c>
      <c r="AF88" s="8">
        <v>25</v>
      </c>
      <c r="AG88" s="8">
        <v>41</v>
      </c>
      <c r="AH88" s="8">
        <v>29</v>
      </c>
      <c r="AI88" s="8" t="s">
        <v>30</v>
      </c>
      <c r="AJ88" s="36"/>
      <c r="AK88" s="36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3"/>
      <c r="BQ88" s="3"/>
      <c r="BR88" s="3"/>
      <c r="BS88" s="3"/>
      <c r="BT88" s="3"/>
      <c r="BU88" s="3"/>
      <c r="BV88" s="3"/>
      <c r="BW88" s="3"/>
      <c r="BX88" s="3"/>
    </row>
    <row r="89" spans="2:76" ht="20.399999999999999">
      <c r="B89" s="17">
        <f>N96</f>
        <v>47.55</v>
      </c>
      <c r="C89" s="17">
        <f>N92</f>
        <v>67.8</v>
      </c>
      <c r="D89" s="7">
        <f>N95</f>
        <v>1552107.6</v>
      </c>
      <c r="E89" s="7">
        <f>N91</f>
        <v>3145966</v>
      </c>
      <c r="F89" s="15">
        <f>N94</f>
        <v>5.4036588950000006E-2</v>
      </c>
      <c r="G89" s="15">
        <f>N90</f>
        <v>8.7882393650000001E-2</v>
      </c>
      <c r="H89" s="5">
        <f>N93</f>
        <v>1</v>
      </c>
      <c r="I89" s="5">
        <f>N89</f>
        <v>1</v>
      </c>
      <c r="J89" s="10" t="s">
        <v>17</v>
      </c>
      <c r="K89" s="10">
        <v>2</v>
      </c>
      <c r="M89" s="6">
        <f t="shared" si="0"/>
        <v>1</v>
      </c>
      <c r="N89" s="31">
        <f t="shared" si="1"/>
        <v>1</v>
      </c>
      <c r="O89" s="6">
        <v>1</v>
      </c>
      <c r="P89" s="6">
        <v>1</v>
      </c>
      <c r="Q89" s="6">
        <v>1</v>
      </c>
      <c r="R89" s="6">
        <v>1</v>
      </c>
      <c r="S89" s="6">
        <v>1</v>
      </c>
      <c r="T89" s="6">
        <v>1</v>
      </c>
      <c r="U89" s="6">
        <v>1</v>
      </c>
      <c r="V89" s="6">
        <v>1</v>
      </c>
      <c r="W89" s="6">
        <v>1</v>
      </c>
      <c r="X89" s="6">
        <v>1</v>
      </c>
      <c r="Y89" s="6">
        <v>1</v>
      </c>
      <c r="Z89" s="6">
        <v>1</v>
      </c>
      <c r="AA89" s="6">
        <v>1</v>
      </c>
      <c r="AB89" s="6">
        <v>1</v>
      </c>
      <c r="AC89" s="6">
        <v>1</v>
      </c>
      <c r="AD89" s="6">
        <v>1</v>
      </c>
      <c r="AE89" s="6">
        <v>1</v>
      </c>
      <c r="AF89" s="6">
        <v>1</v>
      </c>
      <c r="AG89" s="6">
        <v>1</v>
      </c>
      <c r="AH89" s="6">
        <v>1</v>
      </c>
      <c r="AI89" s="6" t="s">
        <v>1</v>
      </c>
      <c r="AJ89" s="35"/>
      <c r="AK89" s="35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3"/>
      <c r="BQ89" s="3"/>
      <c r="BR89" s="3"/>
      <c r="BS89" s="3"/>
      <c r="BT89" s="3"/>
      <c r="BU89" s="3"/>
      <c r="BV89" s="3"/>
      <c r="BW89" s="3"/>
      <c r="BX89" s="3"/>
    </row>
    <row r="90" spans="2:76" ht="20.399999999999999">
      <c r="B90" s="17">
        <f>N104</f>
        <v>681.7</v>
      </c>
      <c r="C90" s="17">
        <f>N100</f>
        <v>224.9</v>
      </c>
      <c r="D90" s="7">
        <f>N103</f>
        <v>1870868.8</v>
      </c>
      <c r="E90" s="7">
        <f>N99</f>
        <v>3197390</v>
      </c>
      <c r="F90" s="15">
        <f>N102</f>
        <v>7.3831838150000009E-2</v>
      </c>
      <c r="G90" s="15">
        <f>N98</f>
        <v>8.7212005849999996E-2</v>
      </c>
      <c r="H90" s="5">
        <f>N101</f>
        <v>1</v>
      </c>
      <c r="I90" s="5">
        <f>N97</f>
        <v>1</v>
      </c>
      <c r="J90" s="10" t="s">
        <v>18</v>
      </c>
      <c r="K90" s="10">
        <v>3</v>
      </c>
      <c r="M90" s="6">
        <f>MEDIAN(O90:BL90)/1000000000</f>
        <v>8.6472001500000006E-2</v>
      </c>
      <c r="N90" s="31">
        <f>AVERAGE(O90:BL90)/1000000000</f>
        <v>8.7882393650000001E-2</v>
      </c>
      <c r="O90" s="6">
        <v>84721795</v>
      </c>
      <c r="P90" s="6">
        <v>86394213</v>
      </c>
      <c r="Q90" s="6">
        <v>86310352</v>
      </c>
      <c r="R90" s="6">
        <v>85979218</v>
      </c>
      <c r="S90" s="6">
        <v>82853666</v>
      </c>
      <c r="T90" s="6">
        <v>86959250</v>
      </c>
      <c r="U90" s="6">
        <v>86549790</v>
      </c>
      <c r="V90" s="6">
        <v>87736238</v>
      </c>
      <c r="W90" s="6">
        <v>92794961</v>
      </c>
      <c r="X90" s="6">
        <v>87945597</v>
      </c>
      <c r="Y90" s="6">
        <v>86700161</v>
      </c>
      <c r="Z90" s="6">
        <v>85525372</v>
      </c>
      <c r="AA90" s="6">
        <v>82753819</v>
      </c>
      <c r="AB90" s="6">
        <v>92546385</v>
      </c>
      <c r="AC90" s="6">
        <v>99462999</v>
      </c>
      <c r="AD90" s="6">
        <v>88402956</v>
      </c>
      <c r="AE90" s="6">
        <v>84280993</v>
      </c>
      <c r="AF90" s="6">
        <v>99185859</v>
      </c>
      <c r="AG90" s="6">
        <v>84959526</v>
      </c>
      <c r="AH90" s="6">
        <v>85584723</v>
      </c>
      <c r="AI90" s="6" t="s">
        <v>2</v>
      </c>
      <c r="AJ90" s="35" t="s">
        <v>17</v>
      </c>
      <c r="AK90" s="35" t="s">
        <v>29</v>
      </c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3"/>
      <c r="BQ90" s="3"/>
      <c r="BR90" s="3"/>
      <c r="BS90" s="3"/>
      <c r="BT90" s="3"/>
      <c r="BU90" s="3"/>
      <c r="BV90" s="3"/>
      <c r="BW90" s="3"/>
      <c r="BX90" s="3"/>
    </row>
    <row r="91" spans="2:76" ht="20.399999999999999">
      <c r="B91" s="17">
        <f>N112</f>
        <v>249.2</v>
      </c>
      <c r="C91" s="17">
        <f>N108</f>
        <v>251.7</v>
      </c>
      <c r="D91" s="7">
        <f>N111</f>
        <v>1606790</v>
      </c>
      <c r="E91" s="7">
        <f>N107</f>
        <v>3297054.4</v>
      </c>
      <c r="F91" s="15">
        <f>N110</f>
        <v>6.1833364600000003E-2</v>
      </c>
      <c r="G91" s="15">
        <f>N106</f>
        <v>9.1581207349999999E-2</v>
      </c>
      <c r="H91" s="5">
        <f>N109</f>
        <v>1</v>
      </c>
      <c r="I91" s="5">
        <f>N105</f>
        <v>1</v>
      </c>
      <c r="J91" s="10" t="s">
        <v>19</v>
      </c>
      <c r="K91" s="10">
        <v>4</v>
      </c>
      <c r="M91" s="6">
        <f t="shared" si="0"/>
        <v>3145732</v>
      </c>
      <c r="N91" s="31">
        <f t="shared" si="1"/>
        <v>3145966</v>
      </c>
      <c r="O91" s="6">
        <v>3145720</v>
      </c>
      <c r="P91" s="6">
        <v>3145704</v>
      </c>
      <c r="Q91" s="6">
        <v>3145736</v>
      </c>
      <c r="R91" s="6">
        <v>3145728</v>
      </c>
      <c r="S91" s="6">
        <v>3146704</v>
      </c>
      <c r="T91" s="6">
        <v>3146704</v>
      </c>
      <c r="U91" s="6">
        <v>3146520</v>
      </c>
      <c r="V91" s="6">
        <v>3145760</v>
      </c>
      <c r="W91" s="6">
        <v>3145728</v>
      </c>
      <c r="X91" s="6">
        <v>3145760</v>
      </c>
      <c r="Y91" s="6">
        <v>3145728</v>
      </c>
      <c r="Z91" s="6">
        <v>3146744</v>
      </c>
      <c r="AA91" s="6">
        <v>3145688</v>
      </c>
      <c r="AB91" s="6">
        <v>3146744</v>
      </c>
      <c r="AC91" s="6">
        <v>3145696</v>
      </c>
      <c r="AD91" s="6">
        <v>3145720</v>
      </c>
      <c r="AE91" s="6">
        <v>3145736</v>
      </c>
      <c r="AF91" s="6">
        <v>3145728</v>
      </c>
      <c r="AG91" s="6">
        <v>3145752</v>
      </c>
      <c r="AH91" s="6">
        <v>3145720</v>
      </c>
      <c r="AI91" s="6" t="s">
        <v>31</v>
      </c>
      <c r="AJ91" s="35"/>
      <c r="AK91" s="35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3"/>
      <c r="BQ91" s="3"/>
      <c r="BR91" s="3"/>
      <c r="BS91" s="3"/>
      <c r="BT91" s="3"/>
      <c r="BU91" s="3"/>
      <c r="BV91" s="3"/>
      <c r="BW91" s="3"/>
      <c r="BX91" s="3"/>
    </row>
    <row r="92" spans="2:76" ht="20.399999999999999">
      <c r="B92" s="17">
        <f>N120</f>
        <v>1480.05</v>
      </c>
      <c r="C92" s="17">
        <f>N116</f>
        <v>490.6</v>
      </c>
      <c r="D92" s="7">
        <f>N119</f>
        <v>2480074.4</v>
      </c>
      <c r="E92" s="7">
        <f>N115</f>
        <v>3405788</v>
      </c>
      <c r="F92" s="15">
        <f>N118</f>
        <v>8.720038640000001E-2</v>
      </c>
      <c r="G92" s="15">
        <f>N114</f>
        <v>9.437795915000001E-2</v>
      </c>
      <c r="H92" s="5">
        <f>N117</f>
        <v>1</v>
      </c>
      <c r="I92" s="5">
        <f>N113</f>
        <v>1</v>
      </c>
      <c r="J92" s="10" t="s">
        <v>20</v>
      </c>
      <c r="K92" s="10">
        <v>5</v>
      </c>
      <c r="M92" s="6">
        <f t="shared" si="0"/>
        <v>68</v>
      </c>
      <c r="N92" s="31">
        <f t="shared" si="1"/>
        <v>67.8</v>
      </c>
      <c r="O92" s="6">
        <v>72</v>
      </c>
      <c r="P92" s="6">
        <v>70</v>
      </c>
      <c r="Q92" s="6">
        <v>68</v>
      </c>
      <c r="R92" s="6">
        <v>70</v>
      </c>
      <c r="S92" s="6">
        <v>66</v>
      </c>
      <c r="T92" s="6">
        <v>68</v>
      </c>
      <c r="U92" s="6">
        <v>66</v>
      </c>
      <c r="V92" s="6">
        <v>68</v>
      </c>
      <c r="W92" s="6">
        <v>60</v>
      </c>
      <c r="X92" s="6">
        <v>66</v>
      </c>
      <c r="Y92" s="6">
        <v>70</v>
      </c>
      <c r="Z92" s="6">
        <v>72</v>
      </c>
      <c r="AA92" s="6">
        <v>70</v>
      </c>
      <c r="AB92" s="6">
        <v>70</v>
      </c>
      <c r="AC92" s="6">
        <v>64</v>
      </c>
      <c r="AD92" s="6">
        <v>72</v>
      </c>
      <c r="AE92" s="6">
        <v>60</v>
      </c>
      <c r="AF92" s="6">
        <v>66</v>
      </c>
      <c r="AG92" s="6">
        <v>64</v>
      </c>
      <c r="AH92" s="6">
        <v>74</v>
      </c>
      <c r="AI92" s="6" t="s">
        <v>32</v>
      </c>
      <c r="AJ92" s="35"/>
      <c r="AK92" s="35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3"/>
      <c r="BQ92" s="3"/>
      <c r="BR92" s="3"/>
      <c r="BS92" s="3"/>
      <c r="BT92" s="3"/>
      <c r="BU92" s="3"/>
      <c r="BV92" s="3"/>
      <c r="BW92" s="3"/>
      <c r="BX92" s="3"/>
    </row>
    <row r="93" spans="2:76" ht="20.399999999999999">
      <c r="B93" s="17">
        <f>N128</f>
        <v>3338.7</v>
      </c>
      <c r="C93" s="17">
        <f>N124</f>
        <v>1187.8</v>
      </c>
      <c r="D93" s="7">
        <f>N127</f>
        <v>3894476.7999999998</v>
      </c>
      <c r="E93" s="7">
        <f>N123</f>
        <v>4076995.2</v>
      </c>
      <c r="F93" s="15">
        <f>N126</f>
        <v>0.11345133915000001</v>
      </c>
      <c r="G93" s="15">
        <f>N122</f>
        <v>0.11302083354999999</v>
      </c>
      <c r="H93" s="5">
        <f>N125</f>
        <v>1</v>
      </c>
      <c r="I93" s="5">
        <f>N121</f>
        <v>1</v>
      </c>
      <c r="J93" s="10" t="s">
        <v>21</v>
      </c>
      <c r="K93" s="10">
        <v>6</v>
      </c>
      <c r="M93" s="8">
        <f t="shared" si="0"/>
        <v>1</v>
      </c>
      <c r="N93" s="32">
        <f t="shared" si="1"/>
        <v>1</v>
      </c>
      <c r="O93" s="8">
        <v>1</v>
      </c>
      <c r="P93" s="8">
        <v>1</v>
      </c>
      <c r="Q93" s="8">
        <v>1</v>
      </c>
      <c r="R93" s="8">
        <v>1</v>
      </c>
      <c r="S93" s="8">
        <v>1</v>
      </c>
      <c r="T93" s="8">
        <v>1</v>
      </c>
      <c r="U93" s="8">
        <v>1</v>
      </c>
      <c r="V93" s="8">
        <v>1</v>
      </c>
      <c r="W93" s="8">
        <v>1</v>
      </c>
      <c r="X93" s="8">
        <v>1</v>
      </c>
      <c r="Y93" s="8">
        <v>1</v>
      </c>
      <c r="Z93" s="8">
        <v>1</v>
      </c>
      <c r="AA93" s="8">
        <v>1</v>
      </c>
      <c r="AB93" s="8">
        <v>1</v>
      </c>
      <c r="AC93" s="8">
        <v>1</v>
      </c>
      <c r="AD93" s="8">
        <v>1</v>
      </c>
      <c r="AE93" s="8">
        <v>1</v>
      </c>
      <c r="AF93" s="8">
        <v>1</v>
      </c>
      <c r="AG93" s="8">
        <v>1</v>
      </c>
      <c r="AH93" s="8">
        <v>1</v>
      </c>
      <c r="AI93" s="8" t="s">
        <v>1</v>
      </c>
      <c r="AJ93" s="36"/>
      <c r="AK93" s="36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3"/>
      <c r="BQ93" s="3"/>
      <c r="BR93" s="3"/>
      <c r="BS93" s="3"/>
      <c r="BT93" s="3"/>
      <c r="BU93" s="3"/>
      <c r="BV93" s="3"/>
      <c r="BW93" s="3"/>
      <c r="BX93" s="3"/>
    </row>
    <row r="94" spans="2:76" ht="20.399999999999999">
      <c r="B94" s="17">
        <f>N136</f>
        <v>85119.2</v>
      </c>
      <c r="C94" s="17">
        <f>N132</f>
        <v>6065.6</v>
      </c>
      <c r="D94" s="7">
        <f>N135</f>
        <v>19454763.199999999</v>
      </c>
      <c r="E94" s="7">
        <f>N131</f>
        <v>8044637.2000000002</v>
      </c>
      <c r="F94" s="15">
        <f>N134</f>
        <v>1.0426901256500001</v>
      </c>
      <c r="G94" s="15">
        <f>N130</f>
        <v>0.32381126415</v>
      </c>
      <c r="H94" s="5">
        <f>N133</f>
        <v>1</v>
      </c>
      <c r="I94" s="5">
        <f>N129</f>
        <v>1</v>
      </c>
      <c r="J94" s="10" t="s">
        <v>22</v>
      </c>
      <c r="K94" s="10">
        <v>7</v>
      </c>
      <c r="M94" s="8">
        <f>MEDIAN(O94:BL94)/1000000000</f>
        <v>5.4031701000000001E-2</v>
      </c>
      <c r="N94" s="32">
        <f>AVERAGE(O94:BL94)/1000000000</f>
        <v>5.4036588950000006E-2</v>
      </c>
      <c r="O94" s="8">
        <v>55989185</v>
      </c>
      <c r="P94" s="8">
        <v>55708010</v>
      </c>
      <c r="Q94" s="8">
        <v>65925865</v>
      </c>
      <c r="R94" s="8">
        <v>49623525</v>
      </c>
      <c r="S94" s="8">
        <v>48707825</v>
      </c>
      <c r="T94" s="8">
        <v>52349765</v>
      </c>
      <c r="U94" s="8">
        <v>54376190</v>
      </c>
      <c r="V94" s="8">
        <v>52983440</v>
      </c>
      <c r="W94" s="8">
        <v>57199033</v>
      </c>
      <c r="X94" s="8">
        <v>55896052</v>
      </c>
      <c r="Y94" s="8">
        <v>47174825</v>
      </c>
      <c r="Z94" s="8">
        <v>53141629</v>
      </c>
      <c r="AA94" s="8">
        <v>54487989</v>
      </c>
      <c r="AB94" s="8">
        <v>49528277</v>
      </c>
      <c r="AC94" s="8">
        <v>56160430</v>
      </c>
      <c r="AD94" s="8">
        <v>53687212</v>
      </c>
      <c r="AE94" s="8">
        <v>49644879</v>
      </c>
      <c r="AF94" s="8">
        <v>64457935</v>
      </c>
      <c r="AG94" s="8">
        <v>47717812</v>
      </c>
      <c r="AH94" s="8">
        <v>55971901</v>
      </c>
      <c r="AI94" s="8" t="s">
        <v>2</v>
      </c>
      <c r="AJ94" s="36" t="s">
        <v>17</v>
      </c>
      <c r="AK94" s="36" t="s">
        <v>12</v>
      </c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3"/>
      <c r="BQ94" s="3"/>
      <c r="BR94" s="3"/>
      <c r="BS94" s="3"/>
      <c r="BT94" s="3"/>
      <c r="BU94" s="3"/>
      <c r="BV94" s="3"/>
      <c r="BW94" s="3"/>
      <c r="BX94" s="3"/>
    </row>
    <row r="95" spans="2:76" ht="20.399999999999999">
      <c r="B95" s="17">
        <f>N144</f>
        <v>227534.15</v>
      </c>
      <c r="C95" s="17">
        <f>N140</f>
        <v>10632.1</v>
      </c>
      <c r="D95" s="7">
        <f>N143</f>
        <v>41077385.600000001</v>
      </c>
      <c r="E95" s="7">
        <f>N139</f>
        <v>9839787.5999999996</v>
      </c>
      <c r="F95" s="15">
        <f>N142</f>
        <v>2.6352155373499997</v>
      </c>
      <c r="G95" s="15">
        <f>N138</f>
        <v>0.85403043585000005</v>
      </c>
      <c r="H95" s="5">
        <f>N141</f>
        <v>1</v>
      </c>
      <c r="I95" s="5">
        <f>N137</f>
        <v>1</v>
      </c>
      <c r="J95" s="10" t="s">
        <v>23</v>
      </c>
      <c r="K95" s="10">
        <v>8</v>
      </c>
      <c r="M95" s="8">
        <f t="shared" si="0"/>
        <v>1551992</v>
      </c>
      <c r="N95" s="32">
        <f t="shared" si="1"/>
        <v>1552107.6</v>
      </c>
      <c r="O95" s="8">
        <v>1551952</v>
      </c>
      <c r="P95" s="8">
        <v>1551992</v>
      </c>
      <c r="Q95" s="8">
        <v>1551968</v>
      </c>
      <c r="R95" s="8">
        <v>1551944</v>
      </c>
      <c r="S95" s="8">
        <v>1553016</v>
      </c>
      <c r="T95" s="8">
        <v>1551904</v>
      </c>
      <c r="U95" s="8">
        <v>1552952</v>
      </c>
      <c r="V95" s="8">
        <v>1552048</v>
      </c>
      <c r="W95" s="8">
        <v>1552024</v>
      </c>
      <c r="X95" s="8">
        <v>1552072</v>
      </c>
      <c r="Y95" s="8">
        <v>1551912</v>
      </c>
      <c r="Z95" s="8">
        <v>1551912</v>
      </c>
      <c r="AA95" s="8">
        <v>1551992</v>
      </c>
      <c r="AB95" s="8">
        <v>1552064</v>
      </c>
      <c r="AC95" s="8">
        <v>1551912</v>
      </c>
      <c r="AD95" s="8">
        <v>1552024</v>
      </c>
      <c r="AE95" s="8">
        <v>1552504</v>
      </c>
      <c r="AF95" s="8">
        <v>1551976</v>
      </c>
      <c r="AG95" s="8">
        <v>1551912</v>
      </c>
      <c r="AH95" s="8">
        <v>1552072</v>
      </c>
      <c r="AI95" s="8" t="s">
        <v>42</v>
      </c>
      <c r="AJ95" s="36"/>
      <c r="AK95" s="36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3"/>
      <c r="BQ95" s="3"/>
      <c r="BR95" s="3"/>
      <c r="BS95" s="3"/>
      <c r="BT95" s="3"/>
      <c r="BU95" s="3"/>
      <c r="BV95" s="3"/>
      <c r="BW95" s="3"/>
      <c r="BX95" s="3"/>
    </row>
    <row r="96" spans="2:76" ht="20.399999999999999">
      <c r="B96" s="17">
        <f>N152</f>
        <v>587540.69999999995</v>
      </c>
      <c r="C96" s="17">
        <f>N148</f>
        <v>15666</v>
      </c>
      <c r="D96" s="7">
        <f>N151</f>
        <v>39387609.600000001</v>
      </c>
      <c r="E96" s="7">
        <f>N147</f>
        <v>36574332.399999999</v>
      </c>
      <c r="F96" s="15">
        <f>N150</f>
        <v>6.7460755097999998</v>
      </c>
      <c r="G96" s="15">
        <f>N146</f>
        <v>0.88762505074999998</v>
      </c>
      <c r="H96" s="5">
        <f>N149</f>
        <v>1</v>
      </c>
      <c r="I96" s="5">
        <f>N145</f>
        <v>1</v>
      </c>
      <c r="J96" s="10" t="s">
        <v>24</v>
      </c>
      <c r="K96" s="10">
        <v>9</v>
      </c>
      <c r="M96" s="8">
        <f t="shared" si="0"/>
        <v>45</v>
      </c>
      <c r="N96" s="32">
        <f t="shared" si="1"/>
        <v>47.55</v>
      </c>
      <c r="O96" s="8">
        <v>44</v>
      </c>
      <c r="P96" s="8">
        <v>39</v>
      </c>
      <c r="Q96" s="8">
        <v>76</v>
      </c>
      <c r="R96" s="8">
        <v>52</v>
      </c>
      <c r="S96" s="8">
        <v>54</v>
      </c>
      <c r="T96" s="8">
        <v>53</v>
      </c>
      <c r="U96" s="8">
        <v>44</v>
      </c>
      <c r="V96" s="8">
        <v>43</v>
      </c>
      <c r="W96" s="8">
        <v>53</v>
      </c>
      <c r="X96" s="8">
        <v>45</v>
      </c>
      <c r="Y96" s="8">
        <v>43</v>
      </c>
      <c r="Z96" s="8">
        <v>45</v>
      </c>
      <c r="AA96" s="8">
        <v>48</v>
      </c>
      <c r="AB96" s="8">
        <v>45</v>
      </c>
      <c r="AC96" s="8">
        <v>45</v>
      </c>
      <c r="AD96" s="8">
        <v>42</v>
      </c>
      <c r="AE96" s="8">
        <v>39</v>
      </c>
      <c r="AF96" s="8">
        <v>55</v>
      </c>
      <c r="AG96" s="8">
        <v>42</v>
      </c>
      <c r="AH96" s="8">
        <v>44</v>
      </c>
      <c r="AI96" s="8" t="s">
        <v>30</v>
      </c>
      <c r="AJ96" s="36"/>
      <c r="AK96" s="36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3"/>
      <c r="BQ96" s="3"/>
      <c r="BR96" s="3"/>
      <c r="BS96" s="3"/>
      <c r="BT96" s="3"/>
      <c r="BU96" s="3"/>
      <c r="BV96" s="3"/>
      <c r="BW96" s="3"/>
      <c r="BX96" s="3"/>
    </row>
    <row r="97" spans="2:76" ht="20.399999999999999">
      <c r="B97" s="17">
        <f>N160</f>
        <v>892631.95</v>
      </c>
      <c r="C97" s="17">
        <f>N156</f>
        <v>13936.1</v>
      </c>
      <c r="D97" s="7">
        <f>N159</f>
        <v>49830341.200000003</v>
      </c>
      <c r="E97" s="7">
        <f>N155</f>
        <v>22618174</v>
      </c>
      <c r="F97" s="15">
        <f>N158</f>
        <v>10.2961426268</v>
      </c>
      <c r="G97" s="15">
        <f>N154</f>
        <v>0.72324879965</v>
      </c>
      <c r="H97" s="5">
        <f>N157</f>
        <v>1</v>
      </c>
      <c r="I97" s="5">
        <f>N153</f>
        <v>1</v>
      </c>
      <c r="J97" s="10" t="s">
        <v>25</v>
      </c>
      <c r="K97" s="10">
        <v>10</v>
      </c>
      <c r="M97" s="6">
        <f t="shared" si="0"/>
        <v>1</v>
      </c>
      <c r="N97" s="31">
        <f t="shared" ref="N97:N109" si="2">AVERAGE(O97:BL97)</f>
        <v>1</v>
      </c>
      <c r="O97" s="6">
        <v>1</v>
      </c>
      <c r="P97" s="6">
        <v>1</v>
      </c>
      <c r="Q97" s="6">
        <v>1</v>
      </c>
      <c r="R97" s="6">
        <v>1</v>
      </c>
      <c r="S97" s="6">
        <v>1</v>
      </c>
      <c r="T97" s="6">
        <v>1</v>
      </c>
      <c r="U97" s="6">
        <v>1</v>
      </c>
      <c r="V97" s="6">
        <v>1</v>
      </c>
      <c r="W97" s="6">
        <v>1</v>
      </c>
      <c r="X97" s="6">
        <v>1</v>
      </c>
      <c r="Y97" s="6">
        <v>1</v>
      </c>
      <c r="Z97" s="6">
        <v>1</v>
      </c>
      <c r="AA97" s="6">
        <v>1</v>
      </c>
      <c r="AB97" s="6">
        <v>1</v>
      </c>
      <c r="AC97" s="6">
        <v>1</v>
      </c>
      <c r="AD97" s="6">
        <v>1</v>
      </c>
      <c r="AE97" s="6">
        <v>1</v>
      </c>
      <c r="AF97" s="6">
        <v>1</v>
      </c>
      <c r="AG97" s="6">
        <v>1</v>
      </c>
      <c r="AH97" s="6">
        <v>1</v>
      </c>
      <c r="AI97" s="6" t="s">
        <v>1</v>
      </c>
      <c r="AJ97" s="35"/>
      <c r="AK97" s="35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3"/>
      <c r="BQ97" s="3"/>
      <c r="BR97" s="3"/>
      <c r="BS97" s="3"/>
      <c r="BT97" s="3"/>
      <c r="BU97" s="3"/>
      <c r="BV97" s="3"/>
      <c r="BW97" s="3"/>
      <c r="BX97" s="3"/>
    </row>
    <row r="98" spans="2:76" ht="20.399999999999999">
      <c r="B98" s="17">
        <f>N168</f>
        <v>1226354.1499999999</v>
      </c>
      <c r="C98" s="17">
        <f>N164</f>
        <v>14017.9</v>
      </c>
      <c r="D98" s="7">
        <f>N167</f>
        <v>62357166.399999999</v>
      </c>
      <c r="E98" s="7">
        <f>N163</f>
        <v>29006945.600000001</v>
      </c>
      <c r="F98" s="15">
        <f>N166</f>
        <v>17.59050380955</v>
      </c>
      <c r="G98" s="15">
        <f>N162</f>
        <v>0.73109006879999994</v>
      </c>
      <c r="H98" s="5">
        <f>N165</f>
        <v>1</v>
      </c>
      <c r="I98" s="5">
        <f>N161</f>
        <v>1</v>
      </c>
      <c r="J98" s="10" t="s">
        <v>26</v>
      </c>
      <c r="K98" s="10">
        <v>11</v>
      </c>
      <c r="M98" s="6">
        <f>MEDIAN(O98:BL98)/1000000000</f>
        <v>8.5960478000000007E-2</v>
      </c>
      <c r="N98" s="31">
        <f>AVERAGE(O98:BL98)/1000000000</f>
        <v>8.7212005849999996E-2</v>
      </c>
      <c r="O98" s="6">
        <v>84441404</v>
      </c>
      <c r="P98" s="6">
        <v>103022741</v>
      </c>
      <c r="Q98" s="6">
        <v>82669345</v>
      </c>
      <c r="R98" s="6">
        <v>84807602</v>
      </c>
      <c r="S98" s="6">
        <v>83650117</v>
      </c>
      <c r="T98" s="6">
        <v>89857779</v>
      </c>
      <c r="U98" s="6">
        <v>82678985</v>
      </c>
      <c r="V98" s="6">
        <v>90174787</v>
      </c>
      <c r="W98" s="6">
        <v>93052511</v>
      </c>
      <c r="X98" s="6">
        <v>82505825</v>
      </c>
      <c r="Y98" s="6">
        <v>83416516</v>
      </c>
      <c r="Z98" s="6">
        <v>84398249</v>
      </c>
      <c r="AA98" s="6">
        <v>87133072</v>
      </c>
      <c r="AB98" s="6">
        <v>85870213</v>
      </c>
      <c r="AC98" s="6">
        <v>86050743</v>
      </c>
      <c r="AD98" s="6">
        <v>85669330</v>
      </c>
      <c r="AE98" s="6">
        <v>86797255</v>
      </c>
      <c r="AF98" s="6">
        <v>88319691</v>
      </c>
      <c r="AG98" s="6">
        <v>87349868</v>
      </c>
      <c r="AH98" s="6">
        <v>92374084</v>
      </c>
      <c r="AI98" s="6" t="s">
        <v>2</v>
      </c>
      <c r="AJ98" s="35" t="s">
        <v>18</v>
      </c>
      <c r="AK98" s="35" t="s">
        <v>29</v>
      </c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3"/>
      <c r="BQ98" s="3"/>
      <c r="BR98" s="3"/>
      <c r="BS98" s="3"/>
      <c r="BT98" s="3"/>
      <c r="BU98" s="3"/>
      <c r="BV98" s="3"/>
      <c r="BW98" s="3"/>
      <c r="BX98" s="3"/>
    </row>
    <row r="99" spans="2:76" ht="20.399999999999999">
      <c r="B99" s="17">
        <f>N176</f>
        <v>2530993.9500000002</v>
      </c>
      <c r="C99" s="17">
        <f>N172</f>
        <v>15733.4</v>
      </c>
      <c r="D99" s="7">
        <f>N175</f>
        <v>76323555.200000003</v>
      </c>
      <c r="E99" s="7">
        <f>N171</f>
        <v>31816575.199999999</v>
      </c>
      <c r="F99" s="15">
        <f>N174</f>
        <v>29.422019988700001</v>
      </c>
      <c r="G99" s="15">
        <f>N170</f>
        <v>1.0072913577</v>
      </c>
      <c r="H99" s="5">
        <f>N173</f>
        <v>1</v>
      </c>
      <c r="I99" s="5">
        <f>N169</f>
        <v>1</v>
      </c>
      <c r="J99" s="10" t="s">
        <v>27</v>
      </c>
      <c r="K99" s="10">
        <v>12</v>
      </c>
      <c r="M99" s="6">
        <f t="shared" si="0"/>
        <v>3145756</v>
      </c>
      <c r="N99" s="31">
        <f t="shared" si="2"/>
        <v>3197390</v>
      </c>
      <c r="O99" s="6">
        <v>3145728</v>
      </c>
      <c r="P99" s="6">
        <v>3649040</v>
      </c>
      <c r="Q99" s="6">
        <v>3145720</v>
      </c>
      <c r="R99" s="6">
        <v>3145744</v>
      </c>
      <c r="S99" s="6">
        <v>3146488</v>
      </c>
      <c r="T99" s="6">
        <v>3650200</v>
      </c>
      <c r="U99" s="6">
        <v>3145720</v>
      </c>
      <c r="V99" s="6">
        <v>3146744</v>
      </c>
      <c r="W99" s="6">
        <v>3145728</v>
      </c>
      <c r="X99" s="6">
        <v>3145728</v>
      </c>
      <c r="Y99" s="6">
        <v>3145784</v>
      </c>
      <c r="Z99" s="6">
        <v>3145720</v>
      </c>
      <c r="AA99" s="6">
        <v>3145720</v>
      </c>
      <c r="AB99" s="6">
        <v>3145760</v>
      </c>
      <c r="AC99" s="6">
        <v>3160080</v>
      </c>
      <c r="AD99" s="6">
        <v>3145728</v>
      </c>
      <c r="AE99" s="6">
        <v>3146744</v>
      </c>
      <c r="AF99" s="6">
        <v>3153912</v>
      </c>
      <c r="AG99" s="6">
        <v>3145752</v>
      </c>
      <c r="AH99" s="6">
        <v>3145760</v>
      </c>
      <c r="AI99" s="6" t="s">
        <v>31</v>
      </c>
      <c r="AJ99" s="35"/>
      <c r="AK99" s="35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3"/>
      <c r="BQ99" s="3"/>
      <c r="BR99" s="3"/>
      <c r="BS99" s="3"/>
      <c r="BT99" s="3"/>
      <c r="BU99" s="3"/>
      <c r="BV99" s="3"/>
      <c r="BW99" s="3"/>
      <c r="BX99" s="3"/>
    </row>
    <row r="100" spans="2:76" ht="20.399999999999999">
      <c r="B100" s="17">
        <f>N184</f>
        <v>9754186.5500000007</v>
      </c>
      <c r="C100" s="17">
        <f>N180</f>
        <v>16314.3</v>
      </c>
      <c r="D100" s="7">
        <f>N183</f>
        <v>53883125.600000001</v>
      </c>
      <c r="E100" s="7">
        <f>N179</f>
        <v>30949701.600000001</v>
      </c>
      <c r="F100" s="15">
        <f>N182</f>
        <v>134.7225577943</v>
      </c>
      <c r="G100" s="15">
        <f>N178</f>
        <v>28.349513423049999</v>
      </c>
      <c r="H100" s="5">
        <f>N181</f>
        <v>1</v>
      </c>
      <c r="I100" s="5">
        <f>N177</f>
        <v>0</v>
      </c>
      <c r="J100" s="10" t="s">
        <v>28</v>
      </c>
      <c r="K100" s="10">
        <v>13</v>
      </c>
      <c r="M100" s="6">
        <f t="shared" si="0"/>
        <v>178</v>
      </c>
      <c r="N100" s="31">
        <f t="shared" si="2"/>
        <v>224.9</v>
      </c>
      <c r="O100" s="6">
        <v>66</v>
      </c>
      <c r="P100" s="6">
        <v>854</v>
      </c>
      <c r="Q100" s="6">
        <v>122</v>
      </c>
      <c r="R100" s="6">
        <v>154</v>
      </c>
      <c r="S100" s="6">
        <v>68</v>
      </c>
      <c r="T100" s="6">
        <v>472</v>
      </c>
      <c r="U100" s="6">
        <v>170</v>
      </c>
      <c r="V100" s="6">
        <v>358</v>
      </c>
      <c r="W100" s="6">
        <v>186</v>
      </c>
      <c r="X100" s="6">
        <v>182</v>
      </c>
      <c r="Y100" s="6">
        <v>190</v>
      </c>
      <c r="Z100" s="6">
        <v>102</v>
      </c>
      <c r="AA100" s="6">
        <v>172</v>
      </c>
      <c r="AB100" s="6">
        <v>154</v>
      </c>
      <c r="AC100" s="6">
        <v>278</v>
      </c>
      <c r="AD100" s="6">
        <v>200</v>
      </c>
      <c r="AE100" s="6">
        <v>188</v>
      </c>
      <c r="AF100" s="6">
        <v>320</v>
      </c>
      <c r="AG100" s="6">
        <v>174</v>
      </c>
      <c r="AH100" s="6">
        <v>88</v>
      </c>
      <c r="AI100" s="6" t="s">
        <v>32</v>
      </c>
      <c r="AJ100" s="35"/>
      <c r="AK100" s="35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3"/>
      <c r="BQ100" s="3"/>
      <c r="BR100" s="3"/>
      <c r="BS100" s="3"/>
      <c r="BT100" s="3"/>
      <c r="BU100" s="3"/>
      <c r="BV100" s="3"/>
      <c r="BW100" s="3"/>
      <c r="BX100" s="3"/>
    </row>
    <row r="101" spans="2:76" ht="20.399999999999999">
      <c r="B101" s="23"/>
      <c r="C101" s="23"/>
      <c r="D101" s="24"/>
      <c r="E101" s="24"/>
      <c r="F101" s="24"/>
      <c r="G101" s="24"/>
      <c r="H101" s="24"/>
      <c r="I101" s="24"/>
      <c r="J101" s="23"/>
      <c r="K101" s="24"/>
      <c r="M101" s="8">
        <f t="shared" si="0"/>
        <v>1</v>
      </c>
      <c r="N101" s="32">
        <f t="shared" si="2"/>
        <v>1</v>
      </c>
      <c r="O101" s="8">
        <v>1</v>
      </c>
      <c r="P101" s="8">
        <v>1</v>
      </c>
      <c r="Q101" s="8">
        <v>1</v>
      </c>
      <c r="R101" s="8">
        <v>1</v>
      </c>
      <c r="S101" s="8">
        <v>1</v>
      </c>
      <c r="T101" s="8">
        <v>1</v>
      </c>
      <c r="U101" s="8">
        <v>1</v>
      </c>
      <c r="V101" s="8">
        <v>1</v>
      </c>
      <c r="W101" s="8">
        <v>1</v>
      </c>
      <c r="X101" s="8">
        <v>1</v>
      </c>
      <c r="Y101" s="8">
        <v>1</v>
      </c>
      <c r="Z101" s="8">
        <v>1</v>
      </c>
      <c r="AA101" s="8">
        <v>1</v>
      </c>
      <c r="AB101" s="8">
        <v>1</v>
      </c>
      <c r="AC101" s="8">
        <v>1</v>
      </c>
      <c r="AD101" s="8">
        <v>1</v>
      </c>
      <c r="AE101" s="8">
        <v>1</v>
      </c>
      <c r="AF101" s="8">
        <v>1</v>
      </c>
      <c r="AG101" s="8">
        <v>1</v>
      </c>
      <c r="AH101" s="8">
        <v>1</v>
      </c>
      <c r="AI101" s="8" t="s">
        <v>1</v>
      </c>
      <c r="AJ101" s="36"/>
      <c r="AK101" s="36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3"/>
      <c r="BQ101" s="3"/>
      <c r="BR101" s="3"/>
      <c r="BS101" s="3"/>
      <c r="BT101" s="3"/>
      <c r="BU101" s="3"/>
      <c r="BV101" s="3"/>
      <c r="BW101" s="3"/>
      <c r="BX101" s="3"/>
    </row>
    <row r="102" spans="2:76" ht="20.399999999999999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M102" s="8">
        <f>MEDIAN(O102:BL102)/1000000000</f>
        <v>6.7442474000000002E-2</v>
      </c>
      <c r="N102" s="32">
        <f>AVERAGE(O102:BL102)/1000000000</f>
        <v>7.3831838150000009E-2</v>
      </c>
      <c r="O102" s="8">
        <v>47986259</v>
      </c>
      <c r="P102" s="8">
        <v>67844916</v>
      </c>
      <c r="Q102" s="8">
        <v>61222227</v>
      </c>
      <c r="R102" s="8">
        <v>67040032</v>
      </c>
      <c r="S102" s="8">
        <v>65714731</v>
      </c>
      <c r="T102" s="8">
        <v>53320381</v>
      </c>
      <c r="U102" s="8">
        <v>73502451</v>
      </c>
      <c r="V102" s="8">
        <v>62775797</v>
      </c>
      <c r="W102" s="8">
        <v>61527379</v>
      </c>
      <c r="X102" s="8">
        <v>54763890</v>
      </c>
      <c r="Y102" s="8">
        <v>79820811</v>
      </c>
      <c r="Z102" s="8">
        <v>72178292</v>
      </c>
      <c r="AA102" s="8">
        <v>65118458</v>
      </c>
      <c r="AB102" s="8">
        <v>127375321</v>
      </c>
      <c r="AC102" s="8">
        <v>71766532</v>
      </c>
      <c r="AD102" s="8">
        <v>83099737</v>
      </c>
      <c r="AE102" s="8">
        <v>96641022</v>
      </c>
      <c r="AF102" s="8">
        <v>61014903</v>
      </c>
      <c r="AG102" s="8">
        <v>103606637</v>
      </c>
      <c r="AH102" s="8">
        <v>100316987</v>
      </c>
      <c r="AI102" s="8" t="s">
        <v>2</v>
      </c>
      <c r="AJ102" s="36" t="s">
        <v>18</v>
      </c>
      <c r="AK102" s="36" t="s">
        <v>12</v>
      </c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3"/>
      <c r="BQ102" s="3"/>
      <c r="BR102" s="3"/>
      <c r="BS102" s="3"/>
      <c r="BT102" s="3"/>
      <c r="BU102" s="3"/>
      <c r="BV102" s="3"/>
      <c r="BW102" s="3"/>
      <c r="BX102" s="3"/>
    </row>
    <row r="103" spans="2:76" ht="20.399999999999999">
      <c r="M103" s="8">
        <f t="shared" si="0"/>
        <v>1552608</v>
      </c>
      <c r="N103" s="32">
        <f t="shared" si="2"/>
        <v>1870868.8</v>
      </c>
      <c r="O103" s="8">
        <v>1551888</v>
      </c>
      <c r="P103" s="8">
        <v>1551944</v>
      </c>
      <c r="Q103" s="8">
        <v>1552024</v>
      </c>
      <c r="R103" s="8">
        <v>1552984</v>
      </c>
      <c r="S103" s="8">
        <v>1552968</v>
      </c>
      <c r="T103" s="8">
        <v>1551904</v>
      </c>
      <c r="U103" s="8">
        <v>1552904</v>
      </c>
      <c r="V103" s="8">
        <v>1551920</v>
      </c>
      <c r="W103" s="8">
        <v>1551928</v>
      </c>
      <c r="X103" s="8">
        <v>1552312</v>
      </c>
      <c r="Y103" s="8">
        <v>2097112</v>
      </c>
      <c r="Z103" s="8">
        <v>1551992</v>
      </c>
      <c r="AA103" s="8">
        <v>1552904</v>
      </c>
      <c r="AB103" s="8">
        <v>4194304</v>
      </c>
      <c r="AC103" s="8">
        <v>1551896</v>
      </c>
      <c r="AD103" s="8">
        <v>1552944</v>
      </c>
      <c r="AE103" s="8">
        <v>2600584</v>
      </c>
      <c r="AF103" s="8">
        <v>1552048</v>
      </c>
      <c r="AG103" s="8">
        <v>2640304</v>
      </c>
      <c r="AH103" s="8">
        <v>2600512</v>
      </c>
      <c r="AI103" s="8" t="s">
        <v>42</v>
      </c>
      <c r="AJ103" s="36"/>
      <c r="AK103" s="36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3"/>
      <c r="BQ103" s="3"/>
      <c r="BR103" s="3"/>
      <c r="BS103" s="3"/>
      <c r="BT103" s="3"/>
      <c r="BU103" s="3"/>
      <c r="BV103" s="3"/>
      <c r="BW103" s="3"/>
      <c r="BX103" s="3"/>
    </row>
    <row r="104" spans="2:76" ht="30">
      <c r="B104" s="4"/>
      <c r="C104" s="4"/>
      <c r="D104" s="4"/>
      <c r="E104" s="40" t="s">
        <v>15</v>
      </c>
      <c r="F104" s="40"/>
      <c r="G104" s="40"/>
      <c r="H104" s="4"/>
      <c r="I104" s="4"/>
      <c r="J104" s="4"/>
      <c r="K104" s="4"/>
      <c r="M104" s="8">
        <f t="shared" si="0"/>
        <v>282.5</v>
      </c>
      <c r="N104" s="32">
        <f t="shared" si="2"/>
        <v>681.7</v>
      </c>
      <c r="O104" s="8">
        <v>73</v>
      </c>
      <c r="P104" s="8">
        <v>278</v>
      </c>
      <c r="Q104" s="8">
        <v>164</v>
      </c>
      <c r="R104" s="8">
        <v>287</v>
      </c>
      <c r="S104" s="8">
        <v>264</v>
      </c>
      <c r="T104" s="8">
        <v>74</v>
      </c>
      <c r="U104" s="8">
        <v>605</v>
      </c>
      <c r="V104" s="8">
        <v>247</v>
      </c>
      <c r="W104" s="8">
        <v>186</v>
      </c>
      <c r="X104" s="8">
        <v>83</v>
      </c>
      <c r="Y104" s="8">
        <v>808</v>
      </c>
      <c r="Z104" s="8">
        <v>472</v>
      </c>
      <c r="AA104" s="8">
        <v>292</v>
      </c>
      <c r="AB104" s="8">
        <v>3652</v>
      </c>
      <c r="AC104" s="8">
        <v>228</v>
      </c>
      <c r="AD104" s="8">
        <v>578</v>
      </c>
      <c r="AE104" s="8">
        <v>1608</v>
      </c>
      <c r="AF104" s="8">
        <v>151</v>
      </c>
      <c r="AG104" s="8">
        <v>1933</v>
      </c>
      <c r="AH104" s="8">
        <v>1651</v>
      </c>
      <c r="AI104" s="8" t="s">
        <v>30</v>
      </c>
      <c r="AJ104" s="36"/>
      <c r="AK104" s="36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3"/>
      <c r="BQ104" s="3"/>
      <c r="BR104" s="3"/>
      <c r="BS104" s="3"/>
      <c r="BT104" s="3"/>
      <c r="BU104" s="3"/>
      <c r="BV104" s="3"/>
      <c r="BW104" s="3"/>
      <c r="BX104" s="3"/>
    </row>
    <row r="105" spans="2:76" ht="20.399999999999999">
      <c r="M105" s="6">
        <f t="shared" si="0"/>
        <v>1</v>
      </c>
      <c r="N105" s="31">
        <f t="shared" si="2"/>
        <v>1</v>
      </c>
      <c r="O105" s="6">
        <v>1</v>
      </c>
      <c r="P105" s="6">
        <v>1</v>
      </c>
      <c r="Q105" s="6">
        <v>1</v>
      </c>
      <c r="R105" s="6">
        <v>1</v>
      </c>
      <c r="S105" s="6">
        <v>1</v>
      </c>
      <c r="T105" s="6">
        <v>1</v>
      </c>
      <c r="U105" s="6">
        <v>1</v>
      </c>
      <c r="V105" s="6">
        <v>1</v>
      </c>
      <c r="W105" s="6">
        <v>1</v>
      </c>
      <c r="X105" s="6">
        <v>1</v>
      </c>
      <c r="Y105" s="6">
        <v>1</v>
      </c>
      <c r="Z105" s="6">
        <v>1</v>
      </c>
      <c r="AA105" s="6">
        <v>1</v>
      </c>
      <c r="AB105" s="6">
        <v>1</v>
      </c>
      <c r="AC105" s="6">
        <v>1</v>
      </c>
      <c r="AD105" s="6">
        <v>1</v>
      </c>
      <c r="AE105" s="6">
        <v>1</v>
      </c>
      <c r="AF105" s="6">
        <v>1</v>
      </c>
      <c r="AG105" s="6">
        <v>1</v>
      </c>
      <c r="AH105" s="6">
        <v>1</v>
      </c>
      <c r="AI105" s="6" t="s">
        <v>1</v>
      </c>
      <c r="AJ105" s="35"/>
      <c r="AK105" s="35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3"/>
      <c r="BQ105" s="3"/>
      <c r="BR105" s="3"/>
      <c r="BS105" s="3"/>
      <c r="BT105" s="3"/>
      <c r="BU105" s="3"/>
      <c r="BV105" s="3"/>
      <c r="BW105" s="3"/>
      <c r="BX105" s="3"/>
    </row>
    <row r="106" spans="2:76" ht="22.8">
      <c r="B106" s="18" t="s">
        <v>37</v>
      </c>
      <c r="C106" s="19" t="s">
        <v>33</v>
      </c>
      <c r="D106" s="20" t="s">
        <v>36</v>
      </c>
      <c r="E106" s="19" t="s">
        <v>7</v>
      </c>
      <c r="F106" s="20" t="s">
        <v>45</v>
      </c>
      <c r="G106" s="19" t="s">
        <v>6</v>
      </c>
      <c r="H106" s="20" t="s">
        <v>5</v>
      </c>
      <c r="I106" s="19" t="s">
        <v>4</v>
      </c>
      <c r="J106" s="21" t="s">
        <v>9</v>
      </c>
      <c r="K106" s="21" t="s">
        <v>38</v>
      </c>
      <c r="M106" s="6">
        <f>MEDIAN(O106:BL106)/1000000000</f>
        <v>8.8806505999999993E-2</v>
      </c>
      <c r="N106" s="31">
        <f>AVERAGE(O106:BL106)/1000000000</f>
        <v>9.1581207349999999E-2</v>
      </c>
      <c r="O106" s="6">
        <v>86176229</v>
      </c>
      <c r="P106" s="6">
        <v>90952457</v>
      </c>
      <c r="Q106" s="6">
        <v>84061159</v>
      </c>
      <c r="R106" s="6">
        <v>99484603</v>
      </c>
      <c r="S106" s="6">
        <v>104845855</v>
      </c>
      <c r="T106" s="6">
        <v>101596959</v>
      </c>
      <c r="U106" s="6">
        <v>82651261</v>
      </c>
      <c r="V106" s="6">
        <v>91164339</v>
      </c>
      <c r="W106" s="6">
        <v>92389090</v>
      </c>
      <c r="X106" s="6">
        <v>92031673</v>
      </c>
      <c r="Y106" s="6">
        <v>86196601</v>
      </c>
      <c r="Z106" s="6">
        <v>86420050</v>
      </c>
      <c r="AA106" s="6">
        <v>86133365</v>
      </c>
      <c r="AB106" s="6">
        <v>112301868</v>
      </c>
      <c r="AC106" s="6">
        <v>84232330</v>
      </c>
      <c r="AD106" s="6">
        <v>105771449</v>
      </c>
      <c r="AE106" s="6">
        <v>86771863</v>
      </c>
      <c r="AF106" s="6">
        <v>87331566</v>
      </c>
      <c r="AG106" s="6">
        <v>80829984</v>
      </c>
      <c r="AH106" s="6">
        <v>90281446</v>
      </c>
      <c r="AI106" s="6" t="s">
        <v>2</v>
      </c>
      <c r="AJ106" s="35" t="s">
        <v>19</v>
      </c>
      <c r="AK106" s="35" t="s">
        <v>29</v>
      </c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3"/>
      <c r="BQ106" s="3"/>
      <c r="BR106" s="3"/>
      <c r="BS106" s="3"/>
      <c r="BT106" s="3"/>
      <c r="BU106" s="3"/>
      <c r="BV106" s="3"/>
      <c r="BW106" s="3"/>
      <c r="BX106" s="3"/>
    </row>
    <row r="107" spans="2:76" ht="20.399999999999999">
      <c r="B107" s="25" t="s">
        <v>8</v>
      </c>
      <c r="C107" s="25" t="s">
        <v>29</v>
      </c>
      <c r="D107" s="26" t="s">
        <v>8</v>
      </c>
      <c r="E107" s="26" t="s">
        <v>29</v>
      </c>
      <c r="F107" s="27" t="s">
        <v>0</v>
      </c>
      <c r="G107" s="27" t="s">
        <v>29</v>
      </c>
      <c r="H107" s="28" t="s">
        <v>0</v>
      </c>
      <c r="I107" s="28" t="s">
        <v>29</v>
      </c>
      <c r="J107" s="10"/>
      <c r="K107" s="10"/>
      <c r="M107" s="6">
        <f t="shared" si="0"/>
        <v>3145748</v>
      </c>
      <c r="N107" s="31">
        <f t="shared" si="2"/>
        <v>3297054.4</v>
      </c>
      <c r="O107" s="6">
        <v>3145720</v>
      </c>
      <c r="P107" s="6">
        <v>3145728</v>
      </c>
      <c r="Q107" s="6">
        <v>3146704</v>
      </c>
      <c r="R107" s="6">
        <v>3650584</v>
      </c>
      <c r="S107" s="6">
        <v>3649064</v>
      </c>
      <c r="T107" s="6">
        <v>3650232</v>
      </c>
      <c r="U107" s="6">
        <v>3146704</v>
      </c>
      <c r="V107" s="6">
        <v>3649032</v>
      </c>
      <c r="W107" s="6">
        <v>3145720</v>
      </c>
      <c r="X107" s="6">
        <v>3649576</v>
      </c>
      <c r="Y107" s="6">
        <v>3145736</v>
      </c>
      <c r="Z107" s="6">
        <v>3146704</v>
      </c>
      <c r="AA107" s="6">
        <v>3145760</v>
      </c>
      <c r="AB107" s="6">
        <v>3145704</v>
      </c>
      <c r="AC107" s="6">
        <v>3145720</v>
      </c>
      <c r="AD107" s="6">
        <v>3649536</v>
      </c>
      <c r="AE107" s="6">
        <v>3145728</v>
      </c>
      <c r="AF107" s="6">
        <v>3145712</v>
      </c>
      <c r="AG107" s="6">
        <v>3145728</v>
      </c>
      <c r="AH107" s="6">
        <v>3145696</v>
      </c>
      <c r="AI107" s="6" t="s">
        <v>31</v>
      </c>
      <c r="AJ107" s="35"/>
      <c r="AK107" s="35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3"/>
      <c r="BQ107" s="3"/>
      <c r="BR107" s="3"/>
      <c r="BS107" s="3"/>
      <c r="BT107" s="3"/>
      <c r="BU107" s="3"/>
      <c r="BV107" s="3"/>
      <c r="BW107" s="3"/>
      <c r="BX107" s="3"/>
    </row>
    <row r="108" spans="2:76" ht="20.399999999999999">
      <c r="B108" s="16">
        <f>M88</f>
        <v>27.5</v>
      </c>
      <c r="C108" s="16">
        <f>M84</f>
        <v>67</v>
      </c>
      <c r="D108" s="7">
        <f>M87</f>
        <v>1552100</v>
      </c>
      <c r="E108" s="7">
        <f>M83</f>
        <v>3145740</v>
      </c>
      <c r="F108" s="15">
        <f>M86</f>
        <v>8.3137174999999994E-2</v>
      </c>
      <c r="G108" s="15">
        <f>M82</f>
        <v>8.9015091500000004E-2</v>
      </c>
      <c r="H108" s="5">
        <f>M85</f>
        <v>1</v>
      </c>
      <c r="I108" s="5">
        <f>M81</f>
        <v>1</v>
      </c>
      <c r="J108" s="10" t="s">
        <v>16</v>
      </c>
      <c r="K108" s="10">
        <v>1</v>
      </c>
      <c r="M108" s="6">
        <f t="shared" si="0"/>
        <v>111</v>
      </c>
      <c r="N108" s="31">
        <f t="shared" si="2"/>
        <v>251.7</v>
      </c>
      <c r="O108" s="6">
        <v>120</v>
      </c>
      <c r="P108" s="6">
        <v>156</v>
      </c>
      <c r="Q108" s="6">
        <v>90</v>
      </c>
      <c r="R108" s="6">
        <v>446</v>
      </c>
      <c r="S108" s="6">
        <v>932</v>
      </c>
      <c r="T108" s="6">
        <v>650</v>
      </c>
      <c r="U108" s="6">
        <v>90</v>
      </c>
      <c r="V108" s="6">
        <v>436</v>
      </c>
      <c r="W108" s="6">
        <v>68</v>
      </c>
      <c r="X108" s="6">
        <v>346</v>
      </c>
      <c r="Y108" s="6">
        <v>60</v>
      </c>
      <c r="Z108" s="6">
        <v>68</v>
      </c>
      <c r="AA108" s="6">
        <v>60</v>
      </c>
      <c r="AB108" s="6">
        <v>62</v>
      </c>
      <c r="AC108" s="6">
        <v>100</v>
      </c>
      <c r="AD108" s="6">
        <v>722</v>
      </c>
      <c r="AE108" s="6">
        <v>106</v>
      </c>
      <c r="AF108" s="6">
        <v>116</v>
      </c>
      <c r="AG108" s="6">
        <v>72</v>
      </c>
      <c r="AH108" s="6">
        <v>334</v>
      </c>
      <c r="AI108" s="6" t="s">
        <v>32</v>
      </c>
      <c r="AJ108" s="35"/>
      <c r="AK108" s="35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3"/>
      <c r="BQ108" s="3"/>
      <c r="BR108" s="3"/>
      <c r="BS108" s="3"/>
      <c r="BT108" s="3"/>
      <c r="BU108" s="3"/>
      <c r="BV108" s="3"/>
      <c r="BW108" s="3"/>
      <c r="BX108" s="3"/>
    </row>
    <row r="109" spans="2:76" ht="20.399999999999999">
      <c r="B109" s="16">
        <f>M96</f>
        <v>45</v>
      </c>
      <c r="C109" s="16">
        <f>M92</f>
        <v>68</v>
      </c>
      <c r="D109" s="7">
        <f>M95</f>
        <v>1551992</v>
      </c>
      <c r="E109" s="7">
        <f>M91</f>
        <v>3145732</v>
      </c>
      <c r="F109" s="15">
        <f>M94</f>
        <v>5.4031701000000001E-2</v>
      </c>
      <c r="G109" s="15">
        <f>M90</f>
        <v>8.6472001500000006E-2</v>
      </c>
      <c r="H109" s="5">
        <f>M93</f>
        <v>1</v>
      </c>
      <c r="I109" s="5">
        <f>M89</f>
        <v>1</v>
      </c>
      <c r="J109" s="10" t="s">
        <v>17</v>
      </c>
      <c r="K109" s="10">
        <v>2</v>
      </c>
      <c r="M109" s="8">
        <f t="shared" si="0"/>
        <v>1</v>
      </c>
      <c r="N109" s="32">
        <f t="shared" si="2"/>
        <v>1</v>
      </c>
      <c r="O109" s="8">
        <v>1</v>
      </c>
      <c r="P109" s="8">
        <v>1</v>
      </c>
      <c r="Q109" s="8">
        <v>1</v>
      </c>
      <c r="R109" s="8">
        <v>1</v>
      </c>
      <c r="S109" s="8">
        <v>1</v>
      </c>
      <c r="T109" s="8">
        <v>1</v>
      </c>
      <c r="U109" s="8">
        <v>1</v>
      </c>
      <c r="V109" s="8">
        <v>1</v>
      </c>
      <c r="W109" s="8">
        <v>1</v>
      </c>
      <c r="X109" s="8">
        <v>1</v>
      </c>
      <c r="Y109" s="8">
        <v>1</v>
      </c>
      <c r="Z109" s="8">
        <v>1</v>
      </c>
      <c r="AA109" s="8">
        <v>1</v>
      </c>
      <c r="AB109" s="8">
        <v>1</v>
      </c>
      <c r="AC109" s="8">
        <v>1</v>
      </c>
      <c r="AD109" s="8">
        <v>1</v>
      </c>
      <c r="AE109" s="8">
        <v>1</v>
      </c>
      <c r="AF109" s="8">
        <v>1</v>
      </c>
      <c r="AG109" s="8">
        <v>1</v>
      </c>
      <c r="AH109" s="8">
        <v>1</v>
      </c>
      <c r="AI109" s="8" t="s">
        <v>1</v>
      </c>
      <c r="AJ109" s="36"/>
      <c r="AK109" s="36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3"/>
      <c r="BQ109" s="3"/>
      <c r="BR109" s="3"/>
      <c r="BS109" s="3"/>
      <c r="BT109" s="3"/>
      <c r="BU109" s="3"/>
      <c r="BV109" s="3"/>
      <c r="BW109" s="3"/>
      <c r="BX109" s="3"/>
    </row>
    <row r="110" spans="2:76" ht="20.399999999999999">
      <c r="B110" s="16">
        <f>M104</f>
        <v>282.5</v>
      </c>
      <c r="C110" s="16">
        <f>M100</f>
        <v>178</v>
      </c>
      <c r="D110" s="7">
        <f>M103</f>
        <v>1552608</v>
      </c>
      <c r="E110" s="7">
        <f>M99</f>
        <v>3145756</v>
      </c>
      <c r="F110" s="15">
        <f>M102</f>
        <v>6.7442474000000002E-2</v>
      </c>
      <c r="G110" s="15">
        <f>M98</f>
        <v>8.5960478000000007E-2</v>
      </c>
      <c r="H110" s="5">
        <f>M101</f>
        <v>1</v>
      </c>
      <c r="I110" s="5">
        <f>M97</f>
        <v>1</v>
      </c>
      <c r="J110" s="10" t="s">
        <v>18</v>
      </c>
      <c r="K110" s="10">
        <v>3</v>
      </c>
      <c r="M110" s="8">
        <f>MEDIAN(O110:BL110)/1000000000</f>
        <v>5.8773504499999997E-2</v>
      </c>
      <c r="N110" s="32">
        <f>AVERAGE(O110:BL110)/1000000000</f>
        <v>6.1833364600000003E-2</v>
      </c>
      <c r="O110" s="8">
        <v>66219037</v>
      </c>
      <c r="P110" s="8">
        <v>54990337</v>
      </c>
      <c r="Q110" s="8">
        <v>53806029</v>
      </c>
      <c r="R110" s="8">
        <v>56961412</v>
      </c>
      <c r="S110" s="8">
        <v>75144116</v>
      </c>
      <c r="T110" s="8">
        <v>85126022</v>
      </c>
      <c r="U110" s="8">
        <v>55142396</v>
      </c>
      <c r="V110" s="8">
        <v>60172453</v>
      </c>
      <c r="W110" s="8">
        <v>53642359</v>
      </c>
      <c r="X110" s="8">
        <v>53642359</v>
      </c>
      <c r="Y110" s="8">
        <v>61436629</v>
      </c>
      <c r="Z110" s="8">
        <v>79918268</v>
      </c>
      <c r="AA110" s="8">
        <v>63972906</v>
      </c>
      <c r="AB110" s="8">
        <v>63460226</v>
      </c>
      <c r="AC110" s="8">
        <v>56068532</v>
      </c>
      <c r="AD110" s="8">
        <v>57374556</v>
      </c>
      <c r="AE110" s="8">
        <v>52461131</v>
      </c>
      <c r="AF110" s="8">
        <v>69318217</v>
      </c>
      <c r="AG110" s="8">
        <v>53510225</v>
      </c>
      <c r="AH110" s="8">
        <v>64300082</v>
      </c>
      <c r="AI110" s="8" t="s">
        <v>2</v>
      </c>
      <c r="AJ110" s="36" t="s">
        <v>19</v>
      </c>
      <c r="AK110" s="36" t="s">
        <v>12</v>
      </c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3"/>
      <c r="BQ110" s="3"/>
      <c r="BR110" s="3"/>
      <c r="BS110" s="3"/>
      <c r="BT110" s="3"/>
      <c r="BU110" s="3"/>
      <c r="BV110" s="3"/>
      <c r="BW110" s="3"/>
      <c r="BX110" s="3"/>
    </row>
    <row r="111" spans="2:76" ht="20.399999999999999">
      <c r="B111" s="16">
        <f>M112</f>
        <v>145</v>
      </c>
      <c r="C111" s="16">
        <f>M108</f>
        <v>111</v>
      </c>
      <c r="D111" s="7">
        <f>M111</f>
        <v>1552244</v>
      </c>
      <c r="E111" s="7">
        <f>M107</f>
        <v>3145748</v>
      </c>
      <c r="F111" s="15">
        <f>M110</f>
        <v>5.8773504499999997E-2</v>
      </c>
      <c r="G111" s="15">
        <f>M106</f>
        <v>8.8806505999999993E-2</v>
      </c>
      <c r="H111" s="5">
        <f>M109</f>
        <v>1</v>
      </c>
      <c r="I111" s="5">
        <f>M105</f>
        <v>1</v>
      </c>
      <c r="J111" s="10" t="s">
        <v>19</v>
      </c>
      <c r="K111" s="10">
        <v>4</v>
      </c>
      <c r="M111" s="8">
        <f t="shared" ref="M111:M140" si="3">MEDIAN(O111:BL111)</f>
        <v>1552244</v>
      </c>
      <c r="N111" s="32">
        <f t="shared" ref="N111:N125" si="4">AVERAGE(O111:BL111)</f>
        <v>1606790</v>
      </c>
      <c r="O111" s="8">
        <v>1551920</v>
      </c>
      <c r="P111" s="8">
        <v>1551920</v>
      </c>
      <c r="Q111" s="8">
        <v>1552640</v>
      </c>
      <c r="R111" s="8">
        <v>1552312</v>
      </c>
      <c r="S111" s="8">
        <v>1551968</v>
      </c>
      <c r="T111" s="8">
        <v>2097144</v>
      </c>
      <c r="U111" s="8">
        <v>1551944</v>
      </c>
      <c r="V111" s="8">
        <v>1553048</v>
      </c>
      <c r="W111" s="8">
        <v>1552968</v>
      </c>
      <c r="X111" s="8">
        <v>1552968</v>
      </c>
      <c r="Y111" s="8">
        <v>1552064</v>
      </c>
      <c r="Z111" s="8">
        <v>2097144</v>
      </c>
      <c r="AA111" s="8">
        <v>1552416</v>
      </c>
      <c r="AB111" s="8">
        <v>1552424</v>
      </c>
      <c r="AC111" s="8">
        <v>1552032</v>
      </c>
      <c r="AD111" s="8">
        <v>1551912</v>
      </c>
      <c r="AE111" s="8">
        <v>1552976</v>
      </c>
      <c r="AF111" s="8">
        <v>1551896</v>
      </c>
      <c r="AG111" s="8">
        <v>1551928</v>
      </c>
      <c r="AH111" s="8">
        <v>1552176</v>
      </c>
      <c r="AI111" s="8" t="s">
        <v>42</v>
      </c>
      <c r="AJ111" s="36"/>
      <c r="AK111" s="36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3"/>
      <c r="BQ111" s="3"/>
      <c r="BR111" s="3"/>
      <c r="BS111" s="3"/>
      <c r="BT111" s="3"/>
      <c r="BU111" s="3"/>
      <c r="BV111" s="3"/>
      <c r="BW111" s="3"/>
      <c r="BX111" s="3"/>
    </row>
    <row r="112" spans="2:76" ht="20.399999999999999">
      <c r="B112" s="16">
        <f>M120</f>
        <v>952.5</v>
      </c>
      <c r="C112" s="16">
        <f>M116</f>
        <v>236</v>
      </c>
      <c r="D112" s="7">
        <f>M119</f>
        <v>2097536</v>
      </c>
      <c r="E112" s="7">
        <f>M115</f>
        <v>3146740</v>
      </c>
      <c r="F112" s="15">
        <f>M118</f>
        <v>8.2150703500000005E-2</v>
      </c>
      <c r="G112" s="15">
        <f>M114</f>
        <v>8.7154439E-2</v>
      </c>
      <c r="H112" s="5">
        <f>M117</f>
        <v>1</v>
      </c>
      <c r="I112" s="5">
        <f>M113</f>
        <v>1</v>
      </c>
      <c r="J112" s="10" t="s">
        <v>20</v>
      </c>
      <c r="K112" s="10">
        <v>5</v>
      </c>
      <c r="M112" s="8">
        <f t="shared" si="3"/>
        <v>145</v>
      </c>
      <c r="N112" s="7">
        <f t="shared" si="4"/>
        <v>249.2</v>
      </c>
      <c r="O112" s="8">
        <v>309</v>
      </c>
      <c r="P112" s="8">
        <v>127</v>
      </c>
      <c r="Q112" s="8">
        <v>102</v>
      </c>
      <c r="R112" s="8">
        <v>121</v>
      </c>
      <c r="S112" s="8">
        <v>353</v>
      </c>
      <c r="T112" s="8">
        <v>790</v>
      </c>
      <c r="U112" s="8">
        <v>116</v>
      </c>
      <c r="V112" s="8">
        <v>199</v>
      </c>
      <c r="W112" s="8">
        <v>111</v>
      </c>
      <c r="X112" s="8">
        <v>111</v>
      </c>
      <c r="Y112" s="8">
        <v>193</v>
      </c>
      <c r="Z112" s="8">
        <v>845</v>
      </c>
      <c r="AA112" s="8">
        <v>267</v>
      </c>
      <c r="AB112" s="8">
        <v>148</v>
      </c>
      <c r="AC112" s="8">
        <v>139</v>
      </c>
      <c r="AD112" s="8">
        <v>142</v>
      </c>
      <c r="AE112" s="8">
        <v>112</v>
      </c>
      <c r="AF112" s="8">
        <v>395</v>
      </c>
      <c r="AG112" s="8">
        <v>111</v>
      </c>
      <c r="AH112" s="8">
        <v>293</v>
      </c>
      <c r="AI112" s="8" t="s">
        <v>30</v>
      </c>
      <c r="AJ112" s="36"/>
      <c r="AK112" s="36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3"/>
      <c r="BQ112" s="3"/>
      <c r="BR112" s="3"/>
      <c r="BS112" s="3"/>
      <c r="BT112" s="3"/>
      <c r="BU112" s="3"/>
      <c r="BV112" s="3"/>
      <c r="BW112" s="3"/>
      <c r="BX112" s="3"/>
    </row>
    <row r="113" spans="1:76" ht="20.399999999999999">
      <c r="B113" s="16">
        <f>M128</f>
        <v>894.5</v>
      </c>
      <c r="C113" s="16">
        <f>M124</f>
        <v>856</v>
      </c>
      <c r="D113" s="7">
        <f>M127</f>
        <v>1844432</v>
      </c>
      <c r="E113" s="7">
        <f>M123</f>
        <v>3657780</v>
      </c>
      <c r="F113" s="15">
        <f>M126</f>
        <v>8.1699704999999997E-2</v>
      </c>
      <c r="G113" s="15">
        <f>M122</f>
        <v>0.10539443549999999</v>
      </c>
      <c r="H113" s="5">
        <f>M125</f>
        <v>1</v>
      </c>
      <c r="I113" s="5">
        <f>M121</f>
        <v>1</v>
      </c>
      <c r="J113" s="10" t="s">
        <v>21</v>
      </c>
      <c r="K113" s="10">
        <v>6</v>
      </c>
      <c r="M113" s="6">
        <f t="shared" si="3"/>
        <v>1</v>
      </c>
      <c r="N113" s="5">
        <f t="shared" si="4"/>
        <v>1</v>
      </c>
      <c r="O113" s="6">
        <v>1</v>
      </c>
      <c r="P113" s="6">
        <v>1</v>
      </c>
      <c r="Q113" s="6">
        <v>1</v>
      </c>
      <c r="R113" s="6">
        <v>1</v>
      </c>
      <c r="S113" s="6">
        <v>1</v>
      </c>
      <c r="T113" s="6">
        <v>1</v>
      </c>
      <c r="U113" s="6">
        <v>1</v>
      </c>
      <c r="V113" s="6">
        <v>1</v>
      </c>
      <c r="W113" s="6">
        <v>1</v>
      </c>
      <c r="X113" s="6">
        <v>1</v>
      </c>
      <c r="Y113" s="6">
        <v>1</v>
      </c>
      <c r="Z113" s="6">
        <v>1</v>
      </c>
      <c r="AA113" s="6">
        <v>1</v>
      </c>
      <c r="AB113" s="6">
        <v>1</v>
      </c>
      <c r="AC113" s="6">
        <v>1</v>
      </c>
      <c r="AD113" s="6">
        <v>1</v>
      </c>
      <c r="AE113" s="6">
        <v>1</v>
      </c>
      <c r="AF113" s="6">
        <v>1</v>
      </c>
      <c r="AG113" s="6">
        <v>1</v>
      </c>
      <c r="AH113" s="6">
        <v>1</v>
      </c>
      <c r="AI113" s="6" t="s">
        <v>1</v>
      </c>
      <c r="AJ113" s="35"/>
      <c r="AK113" s="35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3"/>
      <c r="BQ113" s="3"/>
      <c r="BR113" s="3"/>
      <c r="BS113" s="3"/>
      <c r="BT113" s="3"/>
      <c r="BU113" s="3"/>
      <c r="BV113" s="3"/>
      <c r="BW113" s="3"/>
      <c r="BX113" s="3"/>
    </row>
    <row r="114" spans="1:76" ht="20.399999999999999">
      <c r="B114" s="16">
        <f>M136</f>
        <v>15120</v>
      </c>
      <c r="C114" s="16">
        <f>M132</f>
        <v>3843</v>
      </c>
      <c r="D114" s="7">
        <f>M135</f>
        <v>8115976</v>
      </c>
      <c r="E114" s="7">
        <f>M131</f>
        <v>6291456</v>
      </c>
      <c r="F114" s="15">
        <f>M134</f>
        <v>0.289788465</v>
      </c>
      <c r="G114" s="15">
        <f>M130</f>
        <v>0.185318076</v>
      </c>
      <c r="H114" s="5">
        <f>M133</f>
        <v>1</v>
      </c>
      <c r="I114" s="5">
        <f>M129</f>
        <v>1</v>
      </c>
      <c r="J114" s="10" t="s">
        <v>22</v>
      </c>
      <c r="K114" s="10">
        <v>7</v>
      </c>
      <c r="M114" s="6">
        <f>MEDIAN(O114:BL114)/1000000000</f>
        <v>8.7154439E-2</v>
      </c>
      <c r="N114" s="31">
        <f>AVERAGE(O114:BL114)/1000000000</f>
        <v>9.437795915000001E-2</v>
      </c>
      <c r="O114" s="6">
        <v>88314145</v>
      </c>
      <c r="P114" s="6">
        <v>81552758</v>
      </c>
      <c r="Q114" s="6">
        <v>83400091</v>
      </c>
      <c r="R114" s="6">
        <v>120240099</v>
      </c>
      <c r="S114" s="6">
        <v>84913268</v>
      </c>
      <c r="T114" s="6">
        <v>87728679</v>
      </c>
      <c r="U114" s="6">
        <v>83069373</v>
      </c>
      <c r="V114" s="6">
        <v>90245502</v>
      </c>
      <c r="W114" s="6">
        <v>94654854</v>
      </c>
      <c r="X114" s="6">
        <v>98010602</v>
      </c>
      <c r="Y114" s="6">
        <v>98873660</v>
      </c>
      <c r="Z114" s="6">
        <v>87542883</v>
      </c>
      <c r="AA114" s="6">
        <v>85398065</v>
      </c>
      <c r="AB114" s="6">
        <v>86765995</v>
      </c>
      <c r="AC114" s="6">
        <v>86174676</v>
      </c>
      <c r="AD114" s="6">
        <v>79840166</v>
      </c>
      <c r="AE114" s="6">
        <v>119185894</v>
      </c>
      <c r="AF114" s="6">
        <v>86708500</v>
      </c>
      <c r="AG114" s="6">
        <v>84261203</v>
      </c>
      <c r="AH114" s="6">
        <v>160678770</v>
      </c>
      <c r="AI114" s="6" t="s">
        <v>2</v>
      </c>
      <c r="AJ114" s="35" t="s">
        <v>20</v>
      </c>
      <c r="AK114" s="35" t="s">
        <v>29</v>
      </c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3"/>
      <c r="BQ114" s="3"/>
      <c r="BR114" s="3"/>
      <c r="BS114" s="3"/>
      <c r="BT114" s="3"/>
      <c r="BU114" s="3"/>
      <c r="BV114" s="3"/>
      <c r="BW114" s="3"/>
      <c r="BX114" s="3"/>
    </row>
    <row r="115" spans="1:76" ht="20.399999999999999">
      <c r="B115" s="16">
        <f>M144</f>
        <v>13652.5</v>
      </c>
      <c r="C115" s="16">
        <f>M140</f>
        <v>7854</v>
      </c>
      <c r="D115" s="7">
        <f>M143</f>
        <v>12038196</v>
      </c>
      <c r="E115" s="7">
        <f>M139</f>
        <v>9164604</v>
      </c>
      <c r="F115" s="15">
        <f>M142</f>
        <v>0.269369044</v>
      </c>
      <c r="G115" s="15">
        <f>M138</f>
        <v>0.42208591299999998</v>
      </c>
      <c r="H115" s="5">
        <f>M141</f>
        <v>1</v>
      </c>
      <c r="I115" s="5">
        <f>M137</f>
        <v>1</v>
      </c>
      <c r="J115" s="10" t="s">
        <v>23</v>
      </c>
      <c r="K115" s="10">
        <v>8</v>
      </c>
      <c r="L115" s="2"/>
      <c r="M115" s="6">
        <f t="shared" si="3"/>
        <v>3146740</v>
      </c>
      <c r="N115" s="31">
        <f t="shared" si="4"/>
        <v>3405788</v>
      </c>
      <c r="O115" s="6">
        <v>3145696</v>
      </c>
      <c r="P115" s="6">
        <v>3145744</v>
      </c>
      <c r="Q115" s="6">
        <v>3146712</v>
      </c>
      <c r="R115" s="6">
        <v>4195280</v>
      </c>
      <c r="S115" s="6">
        <v>3145720</v>
      </c>
      <c r="T115" s="6">
        <v>3145680</v>
      </c>
      <c r="U115" s="6">
        <v>3145784</v>
      </c>
      <c r="V115" s="6">
        <v>3649096</v>
      </c>
      <c r="W115" s="6">
        <v>3649136</v>
      </c>
      <c r="X115" s="6">
        <v>3145728</v>
      </c>
      <c r="Y115" s="6">
        <v>3649128</v>
      </c>
      <c r="Z115" s="6">
        <v>3160104</v>
      </c>
      <c r="AA115" s="6">
        <v>3160072</v>
      </c>
      <c r="AB115" s="6">
        <v>3153896</v>
      </c>
      <c r="AC115" s="6">
        <v>3145720</v>
      </c>
      <c r="AD115" s="6">
        <v>3146736</v>
      </c>
      <c r="AE115" s="6">
        <v>3650056</v>
      </c>
      <c r="AF115" s="6">
        <v>3146744</v>
      </c>
      <c r="AG115" s="6">
        <v>3145744</v>
      </c>
      <c r="AH115" s="6">
        <v>5242984</v>
      </c>
      <c r="AI115" s="6" t="s">
        <v>31</v>
      </c>
      <c r="AJ115" s="35"/>
      <c r="AK115" s="35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3"/>
      <c r="BQ115" s="3"/>
      <c r="BR115" s="3"/>
      <c r="BS115" s="3"/>
      <c r="BT115" s="3"/>
      <c r="BU115" s="3"/>
      <c r="BV115" s="3"/>
      <c r="BW115" s="3"/>
      <c r="BX115" s="3"/>
    </row>
    <row r="116" spans="1:76" ht="20.399999999999999">
      <c r="A116" s="2"/>
      <c r="B116" s="16">
        <f>M152</f>
        <v>50752</v>
      </c>
      <c r="C116" s="16">
        <f>M148</f>
        <v>14917</v>
      </c>
      <c r="D116" s="7">
        <f>M151</f>
        <v>22927696</v>
      </c>
      <c r="E116" s="7">
        <f>M147</f>
        <v>20522732</v>
      </c>
      <c r="F116" s="15">
        <f>M150</f>
        <v>0.6764365215</v>
      </c>
      <c r="G116" s="15">
        <f>M146</f>
        <v>0.67875557649999996</v>
      </c>
      <c r="H116" s="5">
        <f>M149</f>
        <v>1</v>
      </c>
      <c r="I116" s="5">
        <f>M145</f>
        <v>1</v>
      </c>
      <c r="J116" s="10" t="s">
        <v>24</v>
      </c>
      <c r="K116" s="10">
        <v>9</v>
      </c>
      <c r="M116" s="6">
        <f t="shared" si="3"/>
        <v>236</v>
      </c>
      <c r="N116" s="31">
        <f t="shared" si="4"/>
        <v>490.6</v>
      </c>
      <c r="O116" s="6">
        <v>300</v>
      </c>
      <c r="P116" s="6">
        <v>64</v>
      </c>
      <c r="Q116" s="6">
        <v>162</v>
      </c>
      <c r="R116" s="6">
        <v>1616</v>
      </c>
      <c r="S116" s="6">
        <v>186</v>
      </c>
      <c r="T116" s="6">
        <v>260</v>
      </c>
      <c r="U116" s="6">
        <v>98</v>
      </c>
      <c r="V116" s="6">
        <v>482</v>
      </c>
      <c r="W116" s="6">
        <v>626</v>
      </c>
      <c r="X116" s="6">
        <v>290</v>
      </c>
      <c r="Y116" s="6">
        <v>666</v>
      </c>
      <c r="Z116" s="6">
        <v>204</v>
      </c>
      <c r="AA116" s="6">
        <v>202</v>
      </c>
      <c r="AB116" s="6">
        <v>232</v>
      </c>
      <c r="AC116" s="6">
        <v>240</v>
      </c>
      <c r="AD116" s="6">
        <v>158</v>
      </c>
      <c r="AE116" s="6">
        <v>764</v>
      </c>
      <c r="AF116" s="6">
        <v>160</v>
      </c>
      <c r="AG116" s="6">
        <v>98</v>
      </c>
      <c r="AH116" s="6">
        <v>3004</v>
      </c>
      <c r="AI116" s="6" t="s">
        <v>32</v>
      </c>
      <c r="AJ116" s="35"/>
      <c r="AK116" s="35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3"/>
      <c r="BQ116" s="3"/>
      <c r="BR116" s="3"/>
      <c r="BS116" s="3"/>
      <c r="BT116" s="3"/>
      <c r="BU116" s="3"/>
      <c r="BV116" s="3"/>
      <c r="BW116" s="3"/>
      <c r="BX116" s="3"/>
    </row>
    <row r="117" spans="1:76" ht="20.399999999999999">
      <c r="B117" s="16">
        <f>M160</f>
        <v>239843.5</v>
      </c>
      <c r="C117" s="16">
        <f>M156</f>
        <v>13805</v>
      </c>
      <c r="D117" s="7">
        <f>M159</f>
        <v>38808596</v>
      </c>
      <c r="E117" s="7">
        <f>M155</f>
        <v>20840632</v>
      </c>
      <c r="F117" s="15">
        <f>M158</f>
        <v>2.890075511</v>
      </c>
      <c r="G117" s="15">
        <f>M154</f>
        <v>0.58672168300000005</v>
      </c>
      <c r="H117" s="5">
        <f>M157</f>
        <v>1</v>
      </c>
      <c r="I117" s="5">
        <f>M153</f>
        <v>1</v>
      </c>
      <c r="J117" s="10" t="s">
        <v>25</v>
      </c>
      <c r="K117" s="10">
        <v>10</v>
      </c>
      <c r="M117" s="8">
        <f t="shared" si="3"/>
        <v>1</v>
      </c>
      <c r="N117" s="32">
        <f t="shared" si="4"/>
        <v>1</v>
      </c>
      <c r="O117" s="8">
        <v>1</v>
      </c>
      <c r="P117" s="8">
        <v>1</v>
      </c>
      <c r="Q117" s="8">
        <v>1</v>
      </c>
      <c r="R117" s="8">
        <v>1</v>
      </c>
      <c r="S117" s="8">
        <v>1</v>
      </c>
      <c r="T117" s="8">
        <v>1</v>
      </c>
      <c r="U117" s="8">
        <v>1</v>
      </c>
      <c r="V117" s="8">
        <v>1</v>
      </c>
      <c r="W117" s="8">
        <v>1</v>
      </c>
      <c r="X117" s="8">
        <v>1</v>
      </c>
      <c r="Y117" s="8">
        <v>1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  <c r="AF117" s="8">
        <v>1</v>
      </c>
      <c r="AG117" s="8">
        <v>1</v>
      </c>
      <c r="AH117" s="8">
        <v>1</v>
      </c>
      <c r="AI117" s="8" t="s">
        <v>1</v>
      </c>
      <c r="AJ117" s="36"/>
      <c r="AK117" s="36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3"/>
      <c r="BQ117" s="3"/>
      <c r="BR117" s="3"/>
      <c r="BS117" s="3"/>
      <c r="BT117" s="3"/>
      <c r="BU117" s="3"/>
      <c r="BV117" s="3"/>
      <c r="BW117" s="3"/>
      <c r="BX117" s="3"/>
    </row>
    <row r="118" spans="1:76" ht="20.399999999999999">
      <c r="B118" s="16">
        <f>M168</f>
        <v>128096.5</v>
      </c>
      <c r="C118" s="16">
        <f>M164</f>
        <v>13950</v>
      </c>
      <c r="D118" s="7">
        <f>M167</f>
        <v>51603352</v>
      </c>
      <c r="E118" s="7">
        <f>M163</f>
        <v>31719120</v>
      </c>
      <c r="F118" s="15">
        <f>M166</f>
        <v>2.1107242794999999</v>
      </c>
      <c r="G118" s="15">
        <f>M162</f>
        <v>0.56907705900000005</v>
      </c>
      <c r="H118" s="5">
        <f>M165</f>
        <v>1</v>
      </c>
      <c r="I118" s="5">
        <f>M161</f>
        <v>1</v>
      </c>
      <c r="J118" s="10" t="s">
        <v>26</v>
      </c>
      <c r="K118" s="10">
        <v>11</v>
      </c>
      <c r="M118" s="8">
        <f>MEDIAN(O118:BL118)/1000000000</f>
        <v>8.2150703500000005E-2</v>
      </c>
      <c r="N118" s="32">
        <f>AVERAGE(O118:BL118)/1000000000</f>
        <v>8.720038640000001E-2</v>
      </c>
      <c r="O118" s="8">
        <v>58252514</v>
      </c>
      <c r="P118" s="8">
        <v>108400283</v>
      </c>
      <c r="Q118" s="8">
        <v>70861110</v>
      </c>
      <c r="R118" s="8">
        <v>96276959</v>
      </c>
      <c r="S118" s="8">
        <v>94753099</v>
      </c>
      <c r="T118" s="8">
        <v>90190956</v>
      </c>
      <c r="U118" s="8">
        <v>80828411</v>
      </c>
      <c r="V118" s="8">
        <v>52526656</v>
      </c>
      <c r="W118" s="8">
        <v>60450955</v>
      </c>
      <c r="X118" s="8">
        <v>114664866</v>
      </c>
      <c r="Y118" s="8">
        <v>97735508</v>
      </c>
      <c r="Z118" s="8">
        <v>58753904</v>
      </c>
      <c r="AA118" s="8">
        <v>86314056</v>
      </c>
      <c r="AB118" s="8">
        <v>114842501</v>
      </c>
      <c r="AC118" s="8">
        <v>56336268</v>
      </c>
      <c r="AD118" s="8">
        <v>62570856</v>
      </c>
      <c r="AE118" s="8">
        <v>56502666</v>
      </c>
      <c r="AF118" s="8">
        <v>79674857</v>
      </c>
      <c r="AG118" s="8">
        <v>220598307</v>
      </c>
      <c r="AH118" s="8">
        <v>83472996</v>
      </c>
      <c r="AI118" s="8" t="s">
        <v>2</v>
      </c>
      <c r="AJ118" s="36" t="s">
        <v>20</v>
      </c>
      <c r="AK118" s="36" t="s">
        <v>12</v>
      </c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3"/>
      <c r="BQ118" s="3"/>
      <c r="BR118" s="3"/>
      <c r="BS118" s="3"/>
      <c r="BT118" s="3"/>
      <c r="BU118" s="3"/>
      <c r="BV118" s="3"/>
      <c r="BW118" s="3"/>
      <c r="BX118" s="3"/>
    </row>
    <row r="119" spans="1:76" ht="20.399999999999999">
      <c r="B119" s="16">
        <f>M176</f>
        <v>973426</v>
      </c>
      <c r="C119" s="16">
        <f>M172</f>
        <v>17411</v>
      </c>
      <c r="D119" s="7">
        <f>M175</f>
        <v>76017108</v>
      </c>
      <c r="E119" s="7">
        <f>M171</f>
        <v>34530796</v>
      </c>
      <c r="F119" s="15">
        <f>M174</f>
        <v>11.420693436500001</v>
      </c>
      <c r="G119" s="15">
        <f>M170</f>
        <v>0.94178515500000004</v>
      </c>
      <c r="H119" s="5">
        <f>M173</f>
        <v>1</v>
      </c>
      <c r="I119" s="5">
        <f>M169</f>
        <v>1</v>
      </c>
      <c r="J119" s="10" t="s">
        <v>27</v>
      </c>
      <c r="K119" s="10">
        <v>12</v>
      </c>
      <c r="M119" s="8">
        <f t="shared" si="3"/>
        <v>2097536</v>
      </c>
      <c r="N119" s="32">
        <f t="shared" si="4"/>
        <v>2480074.4</v>
      </c>
      <c r="O119" s="8">
        <v>1552408</v>
      </c>
      <c r="P119" s="8">
        <v>3145744</v>
      </c>
      <c r="Q119" s="8">
        <v>1552936</v>
      </c>
      <c r="R119" s="8">
        <v>2601360</v>
      </c>
      <c r="S119" s="8">
        <v>2600544</v>
      </c>
      <c r="T119" s="8">
        <v>2097144</v>
      </c>
      <c r="U119" s="8">
        <v>2097648</v>
      </c>
      <c r="V119" s="8">
        <v>1552552</v>
      </c>
      <c r="W119" s="8">
        <v>1551920</v>
      </c>
      <c r="X119" s="8">
        <v>3145704</v>
      </c>
      <c r="Y119" s="8">
        <v>2600600</v>
      </c>
      <c r="Z119" s="8">
        <v>1551944</v>
      </c>
      <c r="AA119" s="8">
        <v>2113576</v>
      </c>
      <c r="AB119" s="8">
        <v>3145768</v>
      </c>
      <c r="AC119" s="8">
        <v>1551936</v>
      </c>
      <c r="AD119" s="8">
        <v>1552928</v>
      </c>
      <c r="AE119" s="8">
        <v>1552928</v>
      </c>
      <c r="AF119" s="8">
        <v>2098168</v>
      </c>
      <c r="AG119" s="8">
        <v>9438256</v>
      </c>
      <c r="AH119" s="8">
        <v>2097424</v>
      </c>
      <c r="AI119" s="8" t="s">
        <v>42</v>
      </c>
      <c r="AJ119" s="36"/>
      <c r="AK119" s="36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3"/>
      <c r="BQ119" s="3"/>
      <c r="BR119" s="3"/>
      <c r="BS119" s="3"/>
      <c r="BT119" s="3"/>
      <c r="BU119" s="3"/>
      <c r="BV119" s="3"/>
      <c r="BW119" s="3"/>
      <c r="BX119" s="3"/>
    </row>
    <row r="120" spans="1:76" ht="20.399999999999999">
      <c r="B120" s="16">
        <f>M184</f>
        <v>2123788</v>
      </c>
      <c r="C120" s="16">
        <f>M180</f>
        <v>18358</v>
      </c>
      <c r="D120" s="7">
        <f>M183</f>
        <v>48539624</v>
      </c>
      <c r="E120" s="7">
        <f>M179</f>
        <v>27432816</v>
      </c>
      <c r="F120" s="15">
        <f>M182</f>
        <v>25.131947554500002</v>
      </c>
      <c r="G120" s="15">
        <f>M178</f>
        <v>1.1276834714999999</v>
      </c>
      <c r="H120" s="5">
        <f>M181</f>
        <v>1</v>
      </c>
      <c r="I120" s="5">
        <f>M177</f>
        <v>1</v>
      </c>
      <c r="J120" s="10" t="s">
        <v>28</v>
      </c>
      <c r="K120" s="10">
        <v>13</v>
      </c>
      <c r="M120" s="8">
        <f t="shared" si="3"/>
        <v>952.5</v>
      </c>
      <c r="N120" s="32">
        <f t="shared" si="4"/>
        <v>1480.05</v>
      </c>
      <c r="O120" s="8">
        <v>163</v>
      </c>
      <c r="P120" s="8">
        <v>2605</v>
      </c>
      <c r="Q120" s="8">
        <v>574</v>
      </c>
      <c r="R120" s="8">
        <v>1775</v>
      </c>
      <c r="S120" s="8">
        <v>1768</v>
      </c>
      <c r="T120" s="8">
        <v>976</v>
      </c>
      <c r="U120" s="8">
        <v>822</v>
      </c>
      <c r="V120" s="8">
        <v>165</v>
      </c>
      <c r="W120" s="8">
        <v>234</v>
      </c>
      <c r="X120" s="8">
        <v>2270</v>
      </c>
      <c r="Y120" s="8">
        <v>1565</v>
      </c>
      <c r="Z120" s="8">
        <v>211</v>
      </c>
      <c r="AA120" s="8">
        <v>1405</v>
      </c>
      <c r="AB120" s="8">
        <v>2240</v>
      </c>
      <c r="AC120" s="8">
        <v>146</v>
      </c>
      <c r="AD120" s="8">
        <v>257</v>
      </c>
      <c r="AE120" s="8">
        <v>185</v>
      </c>
      <c r="AF120" s="8">
        <v>954</v>
      </c>
      <c r="AG120" s="8">
        <v>10335</v>
      </c>
      <c r="AH120" s="8">
        <v>951</v>
      </c>
      <c r="AI120" s="8" t="s">
        <v>30</v>
      </c>
      <c r="AJ120" s="36"/>
      <c r="AK120" s="36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3"/>
      <c r="BQ120" s="3"/>
      <c r="BR120" s="3"/>
      <c r="BS120" s="3"/>
      <c r="BT120" s="3"/>
      <c r="BU120" s="3"/>
      <c r="BV120" s="3"/>
      <c r="BW120" s="3"/>
      <c r="BX120" s="3"/>
    </row>
    <row r="121" spans="1:76" ht="20.399999999999999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M121" s="6">
        <f t="shared" si="3"/>
        <v>1</v>
      </c>
      <c r="N121" s="31">
        <f t="shared" si="4"/>
        <v>1</v>
      </c>
      <c r="O121" s="6">
        <v>1</v>
      </c>
      <c r="P121" s="6">
        <v>1</v>
      </c>
      <c r="Q121" s="6">
        <v>1</v>
      </c>
      <c r="R121" s="6">
        <v>1</v>
      </c>
      <c r="S121" s="6">
        <v>1</v>
      </c>
      <c r="T121" s="6">
        <v>1</v>
      </c>
      <c r="U121" s="6">
        <v>1</v>
      </c>
      <c r="V121" s="6">
        <v>1</v>
      </c>
      <c r="W121" s="6">
        <v>1</v>
      </c>
      <c r="X121" s="6">
        <v>1</v>
      </c>
      <c r="Y121" s="6">
        <v>1</v>
      </c>
      <c r="Z121" s="6">
        <v>1</v>
      </c>
      <c r="AA121" s="6">
        <v>1</v>
      </c>
      <c r="AB121" s="6">
        <v>1</v>
      </c>
      <c r="AC121" s="6">
        <v>1</v>
      </c>
      <c r="AD121" s="6">
        <v>1</v>
      </c>
      <c r="AE121" s="6">
        <v>1</v>
      </c>
      <c r="AF121" s="6">
        <v>1</v>
      </c>
      <c r="AG121" s="6">
        <v>1</v>
      </c>
      <c r="AH121" s="6">
        <v>1</v>
      </c>
      <c r="AI121" s="6" t="s">
        <v>1</v>
      </c>
      <c r="AJ121" s="35"/>
      <c r="AK121" s="35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3"/>
      <c r="BQ121" s="3"/>
      <c r="BR121" s="3"/>
      <c r="BS121" s="3"/>
      <c r="BT121" s="3"/>
      <c r="BU121" s="3"/>
      <c r="BV121" s="3"/>
      <c r="BW121" s="3"/>
      <c r="BX121" s="3"/>
    </row>
    <row r="122" spans="1:76" ht="20.399999999999999">
      <c r="M122" s="6">
        <f>MEDIAN(O122:BL122)/1000000000</f>
        <v>0.10539443549999999</v>
      </c>
      <c r="N122" s="31">
        <f>AVERAGE(O122:BL122)/1000000000</f>
        <v>0.11302083354999999</v>
      </c>
      <c r="O122" s="6">
        <v>123811480</v>
      </c>
      <c r="P122" s="6">
        <v>101274501</v>
      </c>
      <c r="Q122" s="6">
        <v>89426088</v>
      </c>
      <c r="R122" s="6">
        <v>107776695</v>
      </c>
      <c r="S122" s="6">
        <v>91676814</v>
      </c>
      <c r="T122" s="6">
        <v>117744549</v>
      </c>
      <c r="U122" s="6">
        <v>172034156</v>
      </c>
      <c r="V122" s="6">
        <v>140263743</v>
      </c>
      <c r="W122" s="6">
        <v>88991205</v>
      </c>
      <c r="X122" s="6">
        <v>121721316</v>
      </c>
      <c r="Y122" s="6">
        <v>93227391</v>
      </c>
      <c r="Z122" s="6">
        <v>102683747</v>
      </c>
      <c r="AA122" s="6">
        <v>83439654</v>
      </c>
      <c r="AB122" s="6">
        <v>112971657</v>
      </c>
      <c r="AC122" s="6">
        <v>166681667</v>
      </c>
      <c r="AD122" s="6">
        <v>86886345</v>
      </c>
      <c r="AE122" s="6">
        <v>129876902</v>
      </c>
      <c r="AF122" s="6">
        <v>135784149</v>
      </c>
      <c r="AG122" s="6">
        <v>91132436</v>
      </c>
      <c r="AH122" s="6">
        <v>103012176</v>
      </c>
      <c r="AI122" s="6" t="s">
        <v>2</v>
      </c>
      <c r="AJ122" s="35" t="s">
        <v>21</v>
      </c>
      <c r="AK122" s="35" t="s">
        <v>29</v>
      </c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3"/>
      <c r="BQ122" s="3"/>
      <c r="BR122" s="3"/>
      <c r="BS122" s="3"/>
      <c r="BT122" s="3"/>
      <c r="BU122" s="3"/>
      <c r="BV122" s="3"/>
      <c r="BW122" s="3"/>
      <c r="BX122" s="3"/>
    </row>
    <row r="123" spans="1:76" ht="20.399999999999999">
      <c r="B123" s="50" t="s">
        <v>48</v>
      </c>
      <c r="C123" s="50"/>
      <c r="D123" s="50"/>
      <c r="E123" s="50"/>
      <c r="G123" s="50" t="s">
        <v>46</v>
      </c>
      <c r="H123" s="50"/>
      <c r="I123" s="50"/>
      <c r="J123" s="50"/>
      <c r="M123" s="6">
        <f t="shared" si="3"/>
        <v>3657780</v>
      </c>
      <c r="N123" s="31">
        <f t="shared" si="4"/>
        <v>4076995.2</v>
      </c>
      <c r="O123" s="6">
        <v>4200424</v>
      </c>
      <c r="P123" s="6">
        <v>3649080</v>
      </c>
      <c r="Q123" s="6">
        <v>3649104</v>
      </c>
      <c r="R123" s="6">
        <v>3649848</v>
      </c>
      <c r="S123" s="6">
        <v>3649104</v>
      </c>
      <c r="T123" s="6">
        <v>4195320</v>
      </c>
      <c r="U123" s="6">
        <v>5746232</v>
      </c>
      <c r="V123" s="6">
        <v>4697896</v>
      </c>
      <c r="W123" s="6">
        <v>3650096</v>
      </c>
      <c r="X123" s="6">
        <v>4208624</v>
      </c>
      <c r="Y123" s="6">
        <v>3650080</v>
      </c>
      <c r="Z123" s="6">
        <v>3649072</v>
      </c>
      <c r="AA123" s="6">
        <v>3146704</v>
      </c>
      <c r="AB123" s="6">
        <v>4194360</v>
      </c>
      <c r="AC123" s="6">
        <v>5746280</v>
      </c>
      <c r="AD123" s="6">
        <v>3145768</v>
      </c>
      <c r="AE123" s="6">
        <v>4699632</v>
      </c>
      <c r="AF123" s="6">
        <v>4697744</v>
      </c>
      <c r="AG123" s="6">
        <v>3649072</v>
      </c>
      <c r="AH123" s="6">
        <v>3665464</v>
      </c>
      <c r="AI123" s="6" t="s">
        <v>31</v>
      </c>
      <c r="AJ123" s="35"/>
      <c r="AK123" s="35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3"/>
      <c r="BQ123" s="3"/>
      <c r="BR123" s="3"/>
      <c r="BS123" s="3"/>
      <c r="BT123" s="3"/>
      <c r="BU123" s="3"/>
      <c r="BV123" s="3"/>
      <c r="BW123" s="3"/>
      <c r="BX123" s="3"/>
    </row>
    <row r="124" spans="1:76" ht="20.399999999999999">
      <c r="M124" s="6">
        <f t="shared" si="3"/>
        <v>856</v>
      </c>
      <c r="N124" s="31">
        <f t="shared" si="4"/>
        <v>1187.8</v>
      </c>
      <c r="O124" s="6">
        <v>1584</v>
      </c>
      <c r="P124" s="6">
        <v>812</v>
      </c>
      <c r="Q124" s="6">
        <v>290</v>
      </c>
      <c r="R124" s="6">
        <v>880</v>
      </c>
      <c r="S124" s="6">
        <v>416</v>
      </c>
      <c r="T124" s="6">
        <v>1366</v>
      </c>
      <c r="U124" s="6">
        <v>3442</v>
      </c>
      <c r="V124" s="6">
        <v>2286</v>
      </c>
      <c r="W124" s="6">
        <v>304</v>
      </c>
      <c r="X124" s="6">
        <v>1566</v>
      </c>
      <c r="Y124" s="6">
        <v>414</v>
      </c>
      <c r="Z124" s="6">
        <v>582</v>
      </c>
      <c r="AA124" s="6">
        <v>66</v>
      </c>
      <c r="AB124" s="6">
        <v>1242</v>
      </c>
      <c r="AC124" s="6">
        <v>3388</v>
      </c>
      <c r="AD124" s="6">
        <v>102</v>
      </c>
      <c r="AE124" s="6">
        <v>1790</v>
      </c>
      <c r="AF124" s="6">
        <v>2044</v>
      </c>
      <c r="AG124" s="6">
        <v>350</v>
      </c>
      <c r="AH124" s="6">
        <v>832</v>
      </c>
      <c r="AI124" s="6" t="s">
        <v>32</v>
      </c>
      <c r="AJ124" s="35"/>
      <c r="AK124" s="35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3"/>
      <c r="BQ124" s="3"/>
      <c r="BR124" s="3"/>
      <c r="BS124" s="3"/>
      <c r="BT124" s="3"/>
      <c r="BU124" s="3"/>
      <c r="BV124" s="3"/>
      <c r="BW124" s="3"/>
      <c r="BX124" s="3"/>
    </row>
    <row r="125" spans="1:76" ht="20.399999999999999">
      <c r="M125" s="8">
        <f t="shared" si="3"/>
        <v>1</v>
      </c>
      <c r="N125" s="32">
        <f t="shared" si="4"/>
        <v>1</v>
      </c>
      <c r="O125" s="8">
        <v>1</v>
      </c>
      <c r="P125" s="8">
        <v>1</v>
      </c>
      <c r="Q125" s="8">
        <v>1</v>
      </c>
      <c r="R125" s="8">
        <v>1</v>
      </c>
      <c r="S125" s="8">
        <v>1</v>
      </c>
      <c r="T125" s="8">
        <v>1</v>
      </c>
      <c r="U125" s="8">
        <v>1</v>
      </c>
      <c r="V125" s="8">
        <v>1</v>
      </c>
      <c r="W125" s="8">
        <v>1</v>
      </c>
      <c r="X125" s="8">
        <v>1</v>
      </c>
      <c r="Y125" s="8">
        <v>1</v>
      </c>
      <c r="Z125" s="8">
        <v>1</v>
      </c>
      <c r="AA125" s="8">
        <v>1</v>
      </c>
      <c r="AB125" s="8">
        <v>1</v>
      </c>
      <c r="AC125" s="8">
        <v>1</v>
      </c>
      <c r="AD125" s="8">
        <v>1</v>
      </c>
      <c r="AE125" s="8">
        <v>1</v>
      </c>
      <c r="AF125" s="8">
        <v>1</v>
      </c>
      <c r="AG125" s="8">
        <v>1</v>
      </c>
      <c r="AH125" s="8">
        <v>1</v>
      </c>
      <c r="AI125" s="8" t="s">
        <v>1</v>
      </c>
      <c r="AJ125" s="36"/>
      <c r="AK125" s="36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3"/>
      <c r="BQ125" s="3"/>
      <c r="BR125" s="3"/>
      <c r="BS125" s="3"/>
      <c r="BT125" s="3"/>
      <c r="BU125" s="3"/>
      <c r="BV125" s="3"/>
      <c r="BW125" s="3"/>
      <c r="BX125" s="3"/>
    </row>
    <row r="126" spans="1:76" ht="20.399999999999999">
      <c r="M126" s="8">
        <f>MEDIAN(O126:BL126)/1000000000</f>
        <v>8.1699704999999997E-2</v>
      </c>
      <c r="N126" s="32">
        <f>AVERAGE(O126:BL126)/1000000000</f>
        <v>0.11345133915000001</v>
      </c>
      <c r="O126" s="8">
        <v>83605732</v>
      </c>
      <c r="P126" s="8">
        <v>83850145</v>
      </c>
      <c r="Q126" s="8">
        <v>60972388</v>
      </c>
      <c r="R126" s="8">
        <v>55537991</v>
      </c>
      <c r="S126" s="8">
        <v>81842062</v>
      </c>
      <c r="T126" s="8">
        <v>293338446</v>
      </c>
      <c r="U126" s="8">
        <v>81797159</v>
      </c>
      <c r="V126" s="8">
        <v>227329787</v>
      </c>
      <c r="W126" s="8">
        <v>61318575</v>
      </c>
      <c r="X126" s="8">
        <v>215117723</v>
      </c>
      <c r="Y126" s="8">
        <v>58069480</v>
      </c>
      <c r="Z126" s="8">
        <v>73907530</v>
      </c>
      <c r="AA126" s="8">
        <v>80926815</v>
      </c>
      <c r="AB126" s="8">
        <v>58894316</v>
      </c>
      <c r="AC126" s="8">
        <v>229237195</v>
      </c>
      <c r="AD126" s="8">
        <v>86643442</v>
      </c>
      <c r="AE126" s="8">
        <v>59442463</v>
      </c>
      <c r="AF126" s="8">
        <v>56422587</v>
      </c>
      <c r="AG126" s="8">
        <v>239170696</v>
      </c>
      <c r="AH126" s="8">
        <v>81602251</v>
      </c>
      <c r="AI126" s="8" t="s">
        <v>2</v>
      </c>
      <c r="AJ126" s="36" t="s">
        <v>21</v>
      </c>
      <c r="AK126" s="36" t="s">
        <v>12</v>
      </c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3"/>
      <c r="BQ126" s="3"/>
      <c r="BR126" s="3"/>
      <c r="BS126" s="3"/>
      <c r="BT126" s="3"/>
      <c r="BU126" s="3"/>
      <c r="BV126" s="3"/>
      <c r="BW126" s="3"/>
      <c r="BX126" s="3"/>
    </row>
    <row r="127" spans="1:76" ht="20.399999999999999">
      <c r="M127" s="8">
        <f t="shared" si="3"/>
        <v>1844432</v>
      </c>
      <c r="N127" s="32">
        <f t="shared" ref="N127:N140" si="5">AVERAGE(O127:BL127)</f>
        <v>3894476.7999999998</v>
      </c>
      <c r="O127" s="8">
        <v>1551992</v>
      </c>
      <c r="P127" s="8">
        <v>2097152</v>
      </c>
      <c r="Q127" s="8">
        <v>1552176</v>
      </c>
      <c r="R127" s="8">
        <v>1551960</v>
      </c>
      <c r="S127" s="8">
        <v>2097144</v>
      </c>
      <c r="T127" s="8">
        <v>12582912</v>
      </c>
      <c r="U127" s="8">
        <v>2097184</v>
      </c>
      <c r="V127" s="8">
        <v>9940608</v>
      </c>
      <c r="W127" s="8">
        <v>1552952</v>
      </c>
      <c r="X127" s="8">
        <v>8891912</v>
      </c>
      <c r="Y127" s="8">
        <v>1553256</v>
      </c>
      <c r="Z127" s="8">
        <v>1551944</v>
      </c>
      <c r="AA127" s="8">
        <v>2097136</v>
      </c>
      <c r="AB127" s="8">
        <v>1552128</v>
      </c>
      <c r="AC127" s="8">
        <v>9437200</v>
      </c>
      <c r="AD127" s="8">
        <v>2600512</v>
      </c>
      <c r="AE127" s="8">
        <v>1551912</v>
      </c>
      <c r="AF127" s="8">
        <v>1551952</v>
      </c>
      <c r="AG127" s="8">
        <v>10485776</v>
      </c>
      <c r="AH127" s="8">
        <v>1591728</v>
      </c>
      <c r="AI127" s="8" t="s">
        <v>42</v>
      </c>
      <c r="AJ127" s="36"/>
      <c r="AK127" s="36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3"/>
      <c r="BQ127" s="3"/>
      <c r="BR127" s="3"/>
      <c r="BS127" s="3"/>
      <c r="BT127" s="3"/>
      <c r="BU127" s="3"/>
      <c r="BV127" s="3"/>
      <c r="BW127" s="3"/>
      <c r="BX127" s="3"/>
    </row>
    <row r="128" spans="1:76" ht="20.399999999999999">
      <c r="M128" s="8">
        <f t="shared" si="3"/>
        <v>894.5</v>
      </c>
      <c r="N128" s="32">
        <f t="shared" si="5"/>
        <v>3338.7</v>
      </c>
      <c r="O128" s="8">
        <v>744</v>
      </c>
      <c r="P128" s="8">
        <v>1065</v>
      </c>
      <c r="Q128" s="8">
        <v>204</v>
      </c>
      <c r="R128" s="8">
        <v>241</v>
      </c>
      <c r="S128" s="8">
        <v>988</v>
      </c>
      <c r="T128" s="8">
        <v>14226</v>
      </c>
      <c r="U128" s="8">
        <v>1231</v>
      </c>
      <c r="V128" s="8">
        <v>10837</v>
      </c>
      <c r="W128" s="8">
        <v>460</v>
      </c>
      <c r="X128" s="8">
        <v>9506</v>
      </c>
      <c r="Y128" s="8">
        <v>250</v>
      </c>
      <c r="Z128" s="8">
        <v>711</v>
      </c>
      <c r="AA128" s="8">
        <v>1025</v>
      </c>
      <c r="AB128" s="8">
        <v>391</v>
      </c>
      <c r="AC128" s="8">
        <v>10074</v>
      </c>
      <c r="AD128" s="8">
        <v>1517</v>
      </c>
      <c r="AE128" s="8">
        <v>270</v>
      </c>
      <c r="AF128" s="8">
        <v>210</v>
      </c>
      <c r="AG128" s="8">
        <v>12023</v>
      </c>
      <c r="AH128" s="8">
        <v>801</v>
      </c>
      <c r="AI128" s="8" t="s">
        <v>30</v>
      </c>
      <c r="AJ128" s="36"/>
      <c r="AK128" s="36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3"/>
      <c r="BQ128" s="3"/>
      <c r="BR128" s="3"/>
      <c r="BS128" s="3"/>
      <c r="BT128" s="3"/>
      <c r="BU128" s="3"/>
      <c r="BV128" s="3"/>
      <c r="BW128" s="3"/>
      <c r="BX128" s="3"/>
    </row>
    <row r="129" spans="13:76" ht="20.399999999999999">
      <c r="M129" s="6">
        <f t="shared" si="3"/>
        <v>1</v>
      </c>
      <c r="N129" s="31">
        <f t="shared" si="5"/>
        <v>1</v>
      </c>
      <c r="O129" s="6">
        <v>1</v>
      </c>
      <c r="P129" s="6">
        <v>1</v>
      </c>
      <c r="Q129" s="6">
        <v>1</v>
      </c>
      <c r="R129" s="6">
        <v>1</v>
      </c>
      <c r="S129" s="6">
        <v>1</v>
      </c>
      <c r="T129" s="6">
        <v>1</v>
      </c>
      <c r="U129" s="6">
        <v>1</v>
      </c>
      <c r="V129" s="6">
        <v>1</v>
      </c>
      <c r="W129" s="6">
        <v>1</v>
      </c>
      <c r="X129" s="6">
        <v>1</v>
      </c>
      <c r="Y129" s="6">
        <v>1</v>
      </c>
      <c r="Z129" s="6">
        <v>1</v>
      </c>
      <c r="AA129" s="6">
        <v>1</v>
      </c>
      <c r="AB129" s="6">
        <v>1</v>
      </c>
      <c r="AC129" s="6">
        <v>1</v>
      </c>
      <c r="AD129" s="6">
        <v>1</v>
      </c>
      <c r="AE129" s="6">
        <v>1</v>
      </c>
      <c r="AF129" s="6">
        <v>1</v>
      </c>
      <c r="AG129" s="6">
        <v>1</v>
      </c>
      <c r="AH129" s="6">
        <v>1</v>
      </c>
      <c r="AI129" s="6" t="s">
        <v>1</v>
      </c>
      <c r="AJ129" s="35"/>
      <c r="AK129" s="35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3"/>
      <c r="BQ129" s="3"/>
      <c r="BR129" s="3"/>
      <c r="BS129" s="3"/>
      <c r="BT129" s="3"/>
      <c r="BU129" s="3"/>
      <c r="BV129" s="3"/>
      <c r="BW129" s="3"/>
      <c r="BX129" s="3"/>
    </row>
    <row r="130" spans="13:76" ht="20.399999999999999">
      <c r="M130" s="6">
        <f>MEDIAN(O130:BL130)/1000000000</f>
        <v>0.185318076</v>
      </c>
      <c r="N130" s="31">
        <f>AVERAGE(O130:BL130)/1000000000</f>
        <v>0.32381126415</v>
      </c>
      <c r="O130" s="6">
        <v>108266847</v>
      </c>
      <c r="P130" s="6">
        <v>1068912439</v>
      </c>
      <c r="Q130" s="6">
        <v>524768306</v>
      </c>
      <c r="R130" s="6">
        <v>134143101</v>
      </c>
      <c r="S130" s="6">
        <v>211353709</v>
      </c>
      <c r="T130" s="6">
        <v>196901586</v>
      </c>
      <c r="U130" s="6">
        <v>474779540</v>
      </c>
      <c r="V130" s="6">
        <v>112859383</v>
      </c>
      <c r="W130" s="6">
        <v>164214323</v>
      </c>
      <c r="X130" s="6">
        <v>173734566</v>
      </c>
      <c r="Y130" s="6">
        <v>212253309</v>
      </c>
      <c r="Z130" s="6">
        <v>88481371</v>
      </c>
      <c r="AA130" s="6">
        <v>323068508</v>
      </c>
      <c r="AB130" s="6">
        <v>442072370</v>
      </c>
      <c r="AC130" s="6">
        <v>119801832</v>
      </c>
      <c r="AD130" s="6">
        <v>481266228</v>
      </c>
      <c r="AE130" s="6">
        <v>168076020</v>
      </c>
      <c r="AF130" s="6">
        <v>116538840</v>
      </c>
      <c r="AG130" s="6">
        <v>118532598</v>
      </c>
      <c r="AH130" s="6">
        <v>1236200407</v>
      </c>
      <c r="AI130" s="6" t="s">
        <v>2</v>
      </c>
      <c r="AJ130" s="35" t="s">
        <v>22</v>
      </c>
      <c r="AK130" s="35" t="s">
        <v>29</v>
      </c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3"/>
      <c r="BQ130" s="3"/>
      <c r="BR130" s="3"/>
      <c r="BS130" s="3"/>
      <c r="BT130" s="3"/>
      <c r="BU130" s="3"/>
      <c r="BV130" s="3"/>
      <c r="BW130" s="3"/>
      <c r="BX130" s="3"/>
    </row>
    <row r="131" spans="13:76" ht="20.399999999999999">
      <c r="M131" s="6">
        <f t="shared" si="3"/>
        <v>6291456</v>
      </c>
      <c r="N131" s="31">
        <f t="shared" si="5"/>
        <v>8044637.2000000002</v>
      </c>
      <c r="O131" s="6">
        <v>3688880</v>
      </c>
      <c r="P131" s="6">
        <v>17826768</v>
      </c>
      <c r="Q131" s="6">
        <v>12077528</v>
      </c>
      <c r="R131" s="6">
        <v>4697672</v>
      </c>
      <c r="S131" s="6">
        <v>6291464</v>
      </c>
      <c r="T131" s="6">
        <v>6795352</v>
      </c>
      <c r="U131" s="6">
        <v>12037736</v>
      </c>
      <c r="V131" s="6">
        <v>4195320</v>
      </c>
      <c r="W131" s="6">
        <v>5746272</v>
      </c>
      <c r="X131" s="6">
        <v>6291448</v>
      </c>
      <c r="Y131" s="6">
        <v>7340280</v>
      </c>
      <c r="Z131" s="6">
        <v>3145688</v>
      </c>
      <c r="AA131" s="6">
        <v>9941704</v>
      </c>
      <c r="AB131" s="6">
        <v>11534368</v>
      </c>
      <c r="AC131" s="6">
        <v>4194320</v>
      </c>
      <c r="AD131" s="6">
        <v>12077488</v>
      </c>
      <c r="AE131" s="6">
        <v>5242992</v>
      </c>
      <c r="AF131" s="6">
        <v>4194328</v>
      </c>
      <c r="AG131" s="6">
        <v>4194384</v>
      </c>
      <c r="AH131" s="6">
        <v>19378752</v>
      </c>
      <c r="AI131" s="6" t="s">
        <v>31</v>
      </c>
      <c r="AJ131" s="35"/>
      <c r="AK131" s="35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3"/>
      <c r="BQ131" s="3"/>
      <c r="BR131" s="3"/>
      <c r="BS131" s="3"/>
      <c r="BT131" s="3"/>
      <c r="BU131" s="3"/>
      <c r="BV131" s="3"/>
      <c r="BW131" s="3"/>
      <c r="BX131" s="3"/>
    </row>
    <row r="132" spans="13:76" ht="20.399999999999999">
      <c r="M132" s="6">
        <f t="shared" si="3"/>
        <v>3843</v>
      </c>
      <c r="N132" s="31">
        <f t="shared" si="5"/>
        <v>6065.6</v>
      </c>
      <c r="O132" s="6">
        <v>882</v>
      </c>
      <c r="P132" s="6">
        <v>18364</v>
      </c>
      <c r="Q132" s="6">
        <v>11352</v>
      </c>
      <c r="R132" s="6">
        <v>1774</v>
      </c>
      <c r="S132" s="6">
        <v>4154</v>
      </c>
      <c r="T132" s="6">
        <v>4212</v>
      </c>
      <c r="U132" s="6">
        <v>11302</v>
      </c>
      <c r="V132" s="6">
        <v>1216</v>
      </c>
      <c r="W132" s="6">
        <v>2914</v>
      </c>
      <c r="X132" s="6">
        <v>3532</v>
      </c>
      <c r="Y132" s="6">
        <v>5066</v>
      </c>
      <c r="Z132" s="6">
        <v>186</v>
      </c>
      <c r="AA132" s="6">
        <v>8182</v>
      </c>
      <c r="AB132" s="6">
        <v>10512</v>
      </c>
      <c r="AC132" s="6">
        <v>1184</v>
      </c>
      <c r="AD132" s="6">
        <v>11330</v>
      </c>
      <c r="AE132" s="6">
        <v>2504</v>
      </c>
      <c r="AF132" s="6">
        <v>1490</v>
      </c>
      <c r="AG132" s="6">
        <v>1028</v>
      </c>
      <c r="AH132" s="6">
        <v>20128</v>
      </c>
      <c r="AI132" s="6" t="s">
        <v>32</v>
      </c>
      <c r="AJ132" s="35"/>
      <c r="AK132" s="35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3"/>
      <c r="BQ132" s="3"/>
      <c r="BR132" s="3"/>
      <c r="BS132" s="3"/>
      <c r="BT132" s="3"/>
      <c r="BU132" s="3"/>
      <c r="BV132" s="3"/>
      <c r="BW132" s="3"/>
      <c r="BX132" s="3"/>
    </row>
    <row r="133" spans="13:76" ht="20.399999999999999">
      <c r="M133" s="8">
        <f t="shared" si="3"/>
        <v>1</v>
      </c>
      <c r="N133" s="32">
        <f t="shared" si="5"/>
        <v>1</v>
      </c>
      <c r="O133" s="8">
        <v>1</v>
      </c>
      <c r="P133" s="8">
        <v>1</v>
      </c>
      <c r="Q133" s="8">
        <v>1</v>
      </c>
      <c r="R133" s="8">
        <v>1</v>
      </c>
      <c r="S133" s="8">
        <v>1</v>
      </c>
      <c r="T133" s="8">
        <v>1</v>
      </c>
      <c r="U133" s="8">
        <v>1</v>
      </c>
      <c r="V133" s="8">
        <v>1</v>
      </c>
      <c r="W133" s="8">
        <v>1</v>
      </c>
      <c r="X133" s="8">
        <v>1</v>
      </c>
      <c r="Y133" s="8">
        <v>1</v>
      </c>
      <c r="Z133" s="8">
        <v>1</v>
      </c>
      <c r="AA133" s="8">
        <v>1</v>
      </c>
      <c r="AB133" s="8">
        <v>1</v>
      </c>
      <c r="AC133" s="8">
        <v>1</v>
      </c>
      <c r="AD133" s="8">
        <v>1</v>
      </c>
      <c r="AE133" s="8">
        <v>1</v>
      </c>
      <c r="AF133" s="8">
        <v>1</v>
      </c>
      <c r="AG133" s="8">
        <v>1</v>
      </c>
      <c r="AH133" s="8">
        <v>1</v>
      </c>
      <c r="AI133" s="8" t="s">
        <v>1</v>
      </c>
      <c r="AJ133" s="36"/>
      <c r="AK133" s="36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3"/>
      <c r="BQ133" s="3"/>
      <c r="BR133" s="3"/>
      <c r="BS133" s="3"/>
      <c r="BT133" s="3"/>
      <c r="BU133" s="3"/>
      <c r="BV133" s="3"/>
      <c r="BW133" s="3"/>
      <c r="BX133" s="3"/>
    </row>
    <row r="134" spans="13:76" ht="20.399999999999999">
      <c r="M134" s="8">
        <f>MEDIAN(O134:BL134)/1000000000</f>
        <v>0.289788465</v>
      </c>
      <c r="N134" s="32">
        <f>AVERAGE(O134:BL134)/1000000000</f>
        <v>1.0426901256500001</v>
      </c>
      <c r="O134" s="8">
        <v>7692784679</v>
      </c>
      <c r="P134" s="8">
        <v>305012762</v>
      </c>
      <c r="Q134" s="8">
        <v>101557983</v>
      </c>
      <c r="R134" s="8">
        <v>370555626</v>
      </c>
      <c r="S134" s="8">
        <v>71648382</v>
      </c>
      <c r="T134" s="8">
        <v>194288649</v>
      </c>
      <c r="U134" s="8">
        <v>76425393</v>
      </c>
      <c r="V134" s="8">
        <v>3548811863</v>
      </c>
      <c r="W134" s="8">
        <v>445377840</v>
      </c>
      <c r="X134" s="8">
        <v>274564168</v>
      </c>
      <c r="Y134" s="8">
        <v>76742211</v>
      </c>
      <c r="Z134" s="8">
        <v>211903744</v>
      </c>
      <c r="AA134" s="8">
        <v>81554439</v>
      </c>
      <c r="AB134" s="8">
        <v>84805406</v>
      </c>
      <c r="AC134" s="8">
        <v>2134115928</v>
      </c>
      <c r="AD134" s="8">
        <v>452934783</v>
      </c>
      <c r="AE134" s="8">
        <v>2871347414</v>
      </c>
      <c r="AF134" s="8">
        <v>1277517928</v>
      </c>
      <c r="AG134" s="8">
        <v>272517589</v>
      </c>
      <c r="AH134" s="8">
        <v>309335726</v>
      </c>
      <c r="AI134" s="8" t="s">
        <v>2</v>
      </c>
      <c r="AJ134" s="36" t="s">
        <v>22</v>
      </c>
      <c r="AK134" s="36" t="s">
        <v>12</v>
      </c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3"/>
      <c r="BQ134" s="3"/>
      <c r="BR134" s="3"/>
      <c r="BS134" s="3"/>
      <c r="BT134" s="3"/>
      <c r="BU134" s="3"/>
      <c r="BV134" s="3"/>
      <c r="BW134" s="3"/>
      <c r="BX134" s="3"/>
    </row>
    <row r="135" spans="13:76" ht="20.399999999999999">
      <c r="M135" s="8">
        <f t="shared" si="3"/>
        <v>8115976</v>
      </c>
      <c r="N135" s="32">
        <f t="shared" si="5"/>
        <v>19454763.199999999</v>
      </c>
      <c r="O135" s="8">
        <v>30691336</v>
      </c>
      <c r="P135" s="8">
        <v>14680064</v>
      </c>
      <c r="Q135" s="8">
        <v>2656744</v>
      </c>
      <c r="R135" s="8">
        <v>19377728</v>
      </c>
      <c r="S135" s="8">
        <v>1551944</v>
      </c>
      <c r="T135" s="8">
        <v>7340032</v>
      </c>
      <c r="U135" s="8">
        <v>1552936</v>
      </c>
      <c r="V135" s="8">
        <v>64258488</v>
      </c>
      <c r="W135" s="8">
        <v>741504</v>
      </c>
      <c r="X135" s="8">
        <v>12037664</v>
      </c>
      <c r="Y135" s="8">
        <v>1551968</v>
      </c>
      <c r="Z135" s="8">
        <v>8891920</v>
      </c>
      <c r="AA135" s="8">
        <v>2097488</v>
      </c>
      <c r="AB135" s="8">
        <v>2097168</v>
      </c>
      <c r="AC135" s="8">
        <v>124471664</v>
      </c>
      <c r="AD135" s="8">
        <v>2836384</v>
      </c>
      <c r="AE135" s="8">
        <v>6059232</v>
      </c>
      <c r="AF135" s="8">
        <v>59987648</v>
      </c>
      <c r="AG135" s="8">
        <v>12077528</v>
      </c>
      <c r="AH135" s="8">
        <v>14135824</v>
      </c>
      <c r="AI135" s="8" t="s">
        <v>42</v>
      </c>
      <c r="AJ135" s="36"/>
      <c r="AK135" s="36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3"/>
      <c r="BQ135" s="3"/>
      <c r="BR135" s="3"/>
      <c r="BS135" s="3"/>
      <c r="BT135" s="3"/>
      <c r="BU135" s="3"/>
      <c r="BV135" s="3"/>
      <c r="BW135" s="3"/>
      <c r="BX135" s="3"/>
    </row>
    <row r="136" spans="13:76" ht="20.399999999999999">
      <c r="M136" s="8">
        <f t="shared" si="3"/>
        <v>15120</v>
      </c>
      <c r="N136" s="32">
        <f t="shared" si="5"/>
        <v>85119.2</v>
      </c>
      <c r="O136" s="8">
        <v>685528</v>
      </c>
      <c r="P136" s="8">
        <v>17111</v>
      </c>
      <c r="Q136" s="8">
        <v>2212</v>
      </c>
      <c r="R136" s="8">
        <v>23046</v>
      </c>
      <c r="S136" s="8">
        <v>558</v>
      </c>
      <c r="T136" s="8">
        <v>7756</v>
      </c>
      <c r="U136" s="8">
        <v>685</v>
      </c>
      <c r="V136" s="8">
        <v>315103</v>
      </c>
      <c r="W136" s="8">
        <v>29597</v>
      </c>
      <c r="X136" s="8">
        <v>13634</v>
      </c>
      <c r="Y136" s="8">
        <v>731</v>
      </c>
      <c r="Z136" s="8">
        <v>9969</v>
      </c>
      <c r="AA136" s="8">
        <v>1003</v>
      </c>
      <c r="AB136" s="8">
        <v>1291</v>
      </c>
      <c r="AC136" s="8">
        <v>187580</v>
      </c>
      <c r="AD136" s="8">
        <v>31383</v>
      </c>
      <c r="AE136" s="8">
        <v>242145</v>
      </c>
      <c r="AF136" s="8">
        <v>102812</v>
      </c>
      <c r="AG136" s="8">
        <v>14075</v>
      </c>
      <c r="AH136" s="8">
        <v>16165</v>
      </c>
      <c r="AI136" s="8" t="s">
        <v>30</v>
      </c>
      <c r="AJ136" s="36"/>
      <c r="AK136" s="36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3"/>
      <c r="BQ136" s="3"/>
      <c r="BR136" s="3"/>
      <c r="BS136" s="3"/>
      <c r="BT136" s="3"/>
      <c r="BU136" s="3"/>
      <c r="BV136" s="3"/>
      <c r="BW136" s="3"/>
      <c r="BX136" s="3"/>
    </row>
    <row r="137" spans="13:76" ht="20.399999999999999">
      <c r="M137" s="6">
        <f t="shared" si="3"/>
        <v>1</v>
      </c>
      <c r="N137" s="31">
        <f t="shared" si="5"/>
        <v>1</v>
      </c>
      <c r="O137" s="6">
        <v>1</v>
      </c>
      <c r="P137" s="6">
        <v>1</v>
      </c>
      <c r="Q137" s="6">
        <v>1</v>
      </c>
      <c r="R137" s="6">
        <v>1</v>
      </c>
      <c r="S137" s="6">
        <v>1</v>
      </c>
      <c r="T137" s="6">
        <v>1</v>
      </c>
      <c r="U137" s="6">
        <v>1</v>
      </c>
      <c r="V137" s="6">
        <v>1</v>
      </c>
      <c r="W137" s="6">
        <v>1</v>
      </c>
      <c r="X137" s="6">
        <v>1</v>
      </c>
      <c r="Y137" s="6">
        <v>1</v>
      </c>
      <c r="Z137" s="6">
        <v>1</v>
      </c>
      <c r="AA137" s="6">
        <v>1</v>
      </c>
      <c r="AB137" s="6">
        <v>1</v>
      </c>
      <c r="AC137" s="6">
        <v>1</v>
      </c>
      <c r="AD137" s="6">
        <v>1</v>
      </c>
      <c r="AE137" s="6">
        <v>1</v>
      </c>
      <c r="AF137" s="6">
        <v>1</v>
      </c>
      <c r="AG137" s="6">
        <v>1</v>
      </c>
      <c r="AH137" s="6">
        <v>1</v>
      </c>
      <c r="AI137" s="6" t="s">
        <v>1</v>
      </c>
      <c r="AJ137" s="35"/>
      <c r="AK137" s="35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3"/>
      <c r="BQ137" s="3"/>
      <c r="BR137" s="3"/>
      <c r="BS137" s="3"/>
      <c r="BT137" s="3"/>
      <c r="BU137" s="3"/>
      <c r="BV137" s="3"/>
      <c r="BW137" s="3"/>
      <c r="BX137" s="3"/>
    </row>
    <row r="138" spans="13:76" ht="20.399999999999999">
      <c r="M138" s="6">
        <f>MEDIAN(O138:BL138)/1000000000</f>
        <v>0.42208591299999998</v>
      </c>
      <c r="N138" s="31">
        <f>AVERAGE(O138:BL138)/1000000000</f>
        <v>0.85403043585000005</v>
      </c>
      <c r="O138" s="6">
        <v>178802148</v>
      </c>
      <c r="P138" s="6">
        <v>125998252</v>
      </c>
      <c r="Q138" s="6">
        <v>958609309</v>
      </c>
      <c r="R138" s="6">
        <v>534274080</v>
      </c>
      <c r="S138" s="6">
        <v>1290234549</v>
      </c>
      <c r="T138" s="6">
        <v>271387609</v>
      </c>
      <c r="U138" s="6">
        <v>298350121</v>
      </c>
      <c r="V138" s="6">
        <v>209360676</v>
      </c>
      <c r="W138" s="6">
        <v>165946748</v>
      </c>
      <c r="X138" s="6">
        <v>102851623</v>
      </c>
      <c r="Y138" s="6">
        <v>1476876528</v>
      </c>
      <c r="Z138" s="6">
        <v>345854910</v>
      </c>
      <c r="AA138" s="6">
        <v>4029542487</v>
      </c>
      <c r="AB138" s="6">
        <v>641590024</v>
      </c>
      <c r="AC138" s="6">
        <v>498316916</v>
      </c>
      <c r="AD138" s="6">
        <v>1252440213</v>
      </c>
      <c r="AE138" s="6">
        <v>277160036</v>
      </c>
      <c r="AF138" s="6">
        <v>2478379932</v>
      </c>
      <c r="AG138" s="6">
        <v>211072881</v>
      </c>
      <c r="AH138" s="6">
        <v>1733559675</v>
      </c>
      <c r="AI138" s="6" t="s">
        <v>2</v>
      </c>
      <c r="AJ138" s="35" t="s">
        <v>23</v>
      </c>
      <c r="AK138" s="35" t="s">
        <v>29</v>
      </c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3"/>
      <c r="BQ138" s="3"/>
      <c r="BR138" s="3"/>
      <c r="BS138" s="3"/>
      <c r="BT138" s="3"/>
      <c r="BU138" s="3"/>
      <c r="BV138" s="3"/>
      <c r="BW138" s="3"/>
      <c r="BX138" s="3"/>
    </row>
    <row r="139" spans="13:76" ht="20.399999999999999">
      <c r="M139" s="6">
        <f t="shared" si="3"/>
        <v>9164604</v>
      </c>
      <c r="N139" s="31">
        <f t="shared" si="5"/>
        <v>9839787.5999999996</v>
      </c>
      <c r="O139" s="6">
        <v>6795352</v>
      </c>
      <c r="P139" s="6">
        <v>4697728</v>
      </c>
      <c r="Q139" s="6">
        <v>19394136</v>
      </c>
      <c r="R139" s="6">
        <v>14686224</v>
      </c>
      <c r="S139" s="6">
        <v>1858992</v>
      </c>
      <c r="T139" s="6">
        <v>9940584</v>
      </c>
      <c r="U139" s="6">
        <v>9940560</v>
      </c>
      <c r="V139" s="6">
        <v>7860288</v>
      </c>
      <c r="W139" s="6">
        <v>6291488</v>
      </c>
      <c r="X139" s="6">
        <v>4194264</v>
      </c>
      <c r="Y139" s="6">
        <v>1895384</v>
      </c>
      <c r="Z139" s="6">
        <v>11535320</v>
      </c>
      <c r="AA139" s="6">
        <v>32366552</v>
      </c>
      <c r="AB139" s="6">
        <v>16232216</v>
      </c>
      <c r="AC139" s="6">
        <v>14135016</v>
      </c>
      <c r="AD139" s="6">
        <v>786392</v>
      </c>
      <c r="AE139" s="6">
        <v>9940576</v>
      </c>
      <c r="AF139" s="6">
        <v>11857360</v>
      </c>
      <c r="AG139" s="6">
        <v>8388648</v>
      </c>
      <c r="AH139" s="6">
        <v>3998672</v>
      </c>
      <c r="AI139" s="6" t="s">
        <v>31</v>
      </c>
      <c r="AJ139" s="35"/>
      <c r="AK139" s="35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3"/>
      <c r="BQ139" s="3"/>
      <c r="BR139" s="3"/>
      <c r="BS139" s="3"/>
      <c r="BT139" s="3"/>
      <c r="BU139" s="3"/>
      <c r="BV139" s="3"/>
      <c r="BW139" s="3"/>
      <c r="BX139" s="3"/>
    </row>
    <row r="140" spans="13:76" ht="20.399999999999999">
      <c r="M140" s="6">
        <f t="shared" si="3"/>
        <v>7854</v>
      </c>
      <c r="N140" s="31">
        <f t="shared" si="5"/>
        <v>10632.1</v>
      </c>
      <c r="O140" s="6">
        <v>3564</v>
      </c>
      <c r="P140" s="6">
        <v>1712</v>
      </c>
      <c r="Q140" s="6">
        <v>16968</v>
      </c>
      <c r="R140" s="6">
        <v>12118</v>
      </c>
      <c r="S140" s="6">
        <v>20080</v>
      </c>
      <c r="T140" s="6">
        <v>6830</v>
      </c>
      <c r="U140" s="6">
        <v>7062</v>
      </c>
      <c r="V140" s="6">
        <v>5010</v>
      </c>
      <c r="W140" s="6">
        <v>3160</v>
      </c>
      <c r="X140" s="6">
        <v>864</v>
      </c>
      <c r="Y140" s="6">
        <v>20848</v>
      </c>
      <c r="Z140" s="6">
        <v>8646</v>
      </c>
      <c r="AA140" s="6">
        <v>23986</v>
      </c>
      <c r="AB140" s="6">
        <v>13534</v>
      </c>
      <c r="AC140" s="6">
        <v>11600</v>
      </c>
      <c r="AD140" s="6">
        <v>19560</v>
      </c>
      <c r="AE140" s="6">
        <v>6892</v>
      </c>
      <c r="AF140" s="6">
        <v>2518</v>
      </c>
      <c r="AG140" s="6">
        <v>5232</v>
      </c>
      <c r="AH140" s="6">
        <v>22458</v>
      </c>
      <c r="AI140" s="6" t="s">
        <v>32</v>
      </c>
      <c r="AJ140" s="35"/>
      <c r="AK140" s="35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3"/>
      <c r="BQ140" s="3"/>
      <c r="BR140" s="3"/>
      <c r="BS140" s="3"/>
      <c r="BT140" s="3"/>
      <c r="BU140" s="3"/>
      <c r="BV140" s="3"/>
      <c r="BW140" s="3"/>
      <c r="BX140" s="3"/>
    </row>
    <row r="141" spans="13:76" ht="20.399999999999999">
      <c r="M141" s="8">
        <f t="shared" ref="M141:M164" si="6">MEDIAN(O141:BL141)</f>
        <v>1</v>
      </c>
      <c r="N141" s="32">
        <f t="shared" ref="N141:N156" si="7">AVERAGE(O141:BL141)</f>
        <v>1</v>
      </c>
      <c r="O141" s="8">
        <v>1</v>
      </c>
      <c r="P141" s="8">
        <v>1</v>
      </c>
      <c r="Q141" s="8">
        <v>1</v>
      </c>
      <c r="R141" s="8">
        <v>1</v>
      </c>
      <c r="S141" s="8">
        <v>1</v>
      </c>
      <c r="T141" s="8">
        <v>1</v>
      </c>
      <c r="U141" s="8">
        <v>1</v>
      </c>
      <c r="V141" s="8">
        <v>1</v>
      </c>
      <c r="W141" s="8">
        <v>1</v>
      </c>
      <c r="X141" s="8">
        <v>1</v>
      </c>
      <c r="Y141" s="8">
        <v>1</v>
      </c>
      <c r="Z141" s="8">
        <v>1</v>
      </c>
      <c r="AA141" s="8">
        <v>1</v>
      </c>
      <c r="AB141" s="8">
        <v>1</v>
      </c>
      <c r="AC141" s="8">
        <v>1</v>
      </c>
      <c r="AD141" s="8">
        <v>1</v>
      </c>
      <c r="AE141" s="8">
        <v>1</v>
      </c>
      <c r="AF141" s="8">
        <v>1</v>
      </c>
      <c r="AG141" s="8">
        <v>1</v>
      </c>
      <c r="AH141" s="8">
        <v>1</v>
      </c>
      <c r="AI141" s="8" t="s">
        <v>1</v>
      </c>
      <c r="AJ141" s="36"/>
      <c r="AK141" s="36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3"/>
      <c r="BQ141" s="3"/>
      <c r="BR141" s="3"/>
      <c r="BS141" s="3"/>
      <c r="BT141" s="3"/>
      <c r="BU141" s="3"/>
      <c r="BV141" s="3"/>
      <c r="BW141" s="3"/>
      <c r="BX141" s="3"/>
    </row>
    <row r="142" spans="13:76" ht="20.399999999999999">
      <c r="M142" s="8">
        <f>MEDIAN(O142:BL142)/1000000000</f>
        <v>0.269369044</v>
      </c>
      <c r="N142" s="7">
        <f>AVERAGE(O142:BL142)/1000000000</f>
        <v>2.6352155373499997</v>
      </c>
      <c r="O142" s="8">
        <v>101283832</v>
      </c>
      <c r="P142" s="8">
        <v>2673004016</v>
      </c>
      <c r="Q142" s="8">
        <v>1059844039</v>
      </c>
      <c r="R142" s="8">
        <v>247218953</v>
      </c>
      <c r="S142" s="8">
        <v>104448229</v>
      </c>
      <c r="T142" s="8">
        <v>4043443458</v>
      </c>
      <c r="U142" s="8">
        <v>57480356</v>
      </c>
      <c r="V142" s="8">
        <v>59989520</v>
      </c>
      <c r="W142" s="8">
        <v>2209657114</v>
      </c>
      <c r="X142" s="8">
        <v>55268513</v>
      </c>
      <c r="Y142" s="8">
        <v>1336666513</v>
      </c>
      <c r="Z142" s="8">
        <v>3167472346</v>
      </c>
      <c r="AA142" s="8">
        <v>228306314</v>
      </c>
      <c r="AB142" s="8">
        <v>113638126</v>
      </c>
      <c r="AC142" s="8">
        <v>2284837346</v>
      </c>
      <c r="AD142" s="8">
        <v>1455066939</v>
      </c>
      <c r="AE142" s="8">
        <v>220655988</v>
      </c>
      <c r="AF142" s="8">
        <v>84584822</v>
      </c>
      <c r="AG142" s="8">
        <v>32909925188</v>
      </c>
      <c r="AH142" s="8">
        <v>291519135</v>
      </c>
      <c r="AI142" s="8" t="s">
        <v>2</v>
      </c>
      <c r="AJ142" s="36" t="s">
        <v>23</v>
      </c>
      <c r="AK142" s="36" t="s">
        <v>12</v>
      </c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3"/>
      <c r="BQ142" s="3"/>
      <c r="BR142" s="3"/>
      <c r="BS142" s="3"/>
      <c r="BT142" s="3"/>
      <c r="BU142" s="3"/>
      <c r="BV142" s="3"/>
      <c r="BW142" s="3"/>
      <c r="BX142" s="3"/>
    </row>
    <row r="143" spans="13:76" ht="20.399999999999999">
      <c r="M143" s="8">
        <f t="shared" si="6"/>
        <v>12038196</v>
      </c>
      <c r="N143" s="7">
        <f t="shared" si="7"/>
        <v>41077385.600000001</v>
      </c>
      <c r="O143" s="8">
        <v>2640344</v>
      </c>
      <c r="P143" s="8">
        <v>148592912</v>
      </c>
      <c r="Q143" s="8">
        <v>44257296</v>
      </c>
      <c r="R143" s="8">
        <v>10990128</v>
      </c>
      <c r="S143" s="8">
        <v>3146376</v>
      </c>
      <c r="T143" s="8">
        <v>85750728</v>
      </c>
      <c r="U143" s="8">
        <v>1551904</v>
      </c>
      <c r="V143" s="8">
        <v>1552544</v>
      </c>
      <c r="W143" s="8">
        <v>119234520</v>
      </c>
      <c r="X143" s="8">
        <v>1551960</v>
      </c>
      <c r="Y143" s="8">
        <v>50554744</v>
      </c>
      <c r="Z143" s="8">
        <v>21781352</v>
      </c>
      <c r="AA143" s="8">
        <v>9437208</v>
      </c>
      <c r="AB143" s="8">
        <v>3146704</v>
      </c>
      <c r="AC143" s="8">
        <v>112434000</v>
      </c>
      <c r="AD143" s="8">
        <v>72043224</v>
      </c>
      <c r="AE143" s="8">
        <v>9438168</v>
      </c>
      <c r="AF143" s="8">
        <v>2097128</v>
      </c>
      <c r="AG143" s="8">
        <v>108260208</v>
      </c>
      <c r="AH143" s="8">
        <v>13086264</v>
      </c>
      <c r="AI143" s="8" t="s">
        <v>42</v>
      </c>
      <c r="AJ143" s="36"/>
      <c r="AK143" s="36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3"/>
      <c r="BQ143" s="3"/>
      <c r="BR143" s="3"/>
      <c r="BS143" s="3"/>
      <c r="BT143" s="3"/>
      <c r="BU143" s="3"/>
      <c r="BV143" s="3"/>
      <c r="BW143" s="3"/>
      <c r="BX143" s="3"/>
    </row>
    <row r="144" spans="13:76" ht="20.399999999999999">
      <c r="M144" s="8">
        <f t="shared" si="6"/>
        <v>13652.5</v>
      </c>
      <c r="N144" s="32">
        <f t="shared" si="7"/>
        <v>227534.15</v>
      </c>
      <c r="O144" s="8">
        <v>2257</v>
      </c>
      <c r="P144" s="8">
        <v>221051</v>
      </c>
      <c r="Q144" s="8">
        <v>84937</v>
      </c>
      <c r="R144" s="8">
        <v>12186</v>
      </c>
      <c r="S144" s="8">
        <v>2795</v>
      </c>
      <c r="T144" s="8">
        <v>340746</v>
      </c>
      <c r="U144" s="8">
        <v>446</v>
      </c>
      <c r="V144" s="8">
        <v>472</v>
      </c>
      <c r="W144" s="8">
        <v>181215</v>
      </c>
      <c r="X144" s="8">
        <v>400</v>
      </c>
      <c r="Y144" s="8">
        <v>92395</v>
      </c>
      <c r="Z144" s="8">
        <v>257747</v>
      </c>
      <c r="AA144" s="8">
        <v>10585</v>
      </c>
      <c r="AB144" s="8">
        <v>2919</v>
      </c>
      <c r="AC144" s="8">
        <v>173677</v>
      </c>
      <c r="AD144" s="8">
        <v>120835</v>
      </c>
      <c r="AE144" s="8">
        <v>10567</v>
      </c>
      <c r="AF144" s="8">
        <v>1067</v>
      </c>
      <c r="AG144" s="8">
        <v>3019267</v>
      </c>
      <c r="AH144" s="8">
        <v>15119</v>
      </c>
      <c r="AI144" s="8" t="s">
        <v>30</v>
      </c>
      <c r="AJ144" s="36"/>
      <c r="AK144" s="36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3"/>
      <c r="BQ144" s="3"/>
      <c r="BR144" s="3"/>
      <c r="BS144" s="3"/>
      <c r="BT144" s="3"/>
      <c r="BU144" s="3"/>
      <c r="BV144" s="3"/>
      <c r="BW144" s="3"/>
      <c r="BX144" s="3"/>
    </row>
    <row r="145" spans="9:76" ht="20.399999999999999">
      <c r="M145" s="6">
        <f t="shared" si="6"/>
        <v>1</v>
      </c>
      <c r="N145" s="31">
        <f t="shared" si="7"/>
        <v>1</v>
      </c>
      <c r="O145" s="6">
        <v>1</v>
      </c>
      <c r="P145" s="6">
        <v>1</v>
      </c>
      <c r="Q145" s="6">
        <v>1</v>
      </c>
      <c r="R145" s="6">
        <v>1</v>
      </c>
      <c r="S145" s="6">
        <v>1</v>
      </c>
      <c r="T145" s="6">
        <v>1</v>
      </c>
      <c r="U145" s="6">
        <v>1</v>
      </c>
      <c r="V145" s="6">
        <v>1</v>
      </c>
      <c r="W145" s="6">
        <v>1</v>
      </c>
      <c r="X145" s="6">
        <v>1</v>
      </c>
      <c r="Y145" s="6">
        <v>1</v>
      </c>
      <c r="Z145" s="6">
        <v>1</v>
      </c>
      <c r="AA145" s="6">
        <v>1</v>
      </c>
      <c r="AB145" s="6">
        <v>1</v>
      </c>
      <c r="AC145" s="6">
        <v>1</v>
      </c>
      <c r="AD145" s="6">
        <v>1</v>
      </c>
      <c r="AE145" s="6">
        <v>1</v>
      </c>
      <c r="AF145" s="6">
        <v>1</v>
      </c>
      <c r="AG145" s="6">
        <v>1</v>
      </c>
      <c r="AH145" s="6">
        <v>1</v>
      </c>
      <c r="AI145" s="6" t="s">
        <v>1</v>
      </c>
      <c r="AJ145" s="35"/>
      <c r="AK145" s="35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  <c r="BP145" s="3"/>
      <c r="BQ145" s="3"/>
      <c r="BR145" s="3"/>
      <c r="BS145" s="3"/>
      <c r="BT145" s="3"/>
      <c r="BU145" s="3"/>
      <c r="BV145" s="3"/>
      <c r="BW145" s="3"/>
      <c r="BX145" s="3"/>
    </row>
    <row r="146" spans="9:76" ht="20.399999999999999">
      <c r="M146" s="6">
        <f>MEDIAN(O146:BL146)/1000000000</f>
        <v>0.67875557649999996</v>
      </c>
      <c r="N146" s="31">
        <f>AVERAGE(O146:BL146)/1000000000</f>
        <v>0.88762505074999998</v>
      </c>
      <c r="O146" s="6">
        <v>1679418452</v>
      </c>
      <c r="P146" s="6">
        <v>218723879</v>
      </c>
      <c r="Q146" s="6">
        <v>1342454275</v>
      </c>
      <c r="R146" s="6">
        <v>2102161219</v>
      </c>
      <c r="S146" s="6">
        <v>427294166</v>
      </c>
      <c r="T146" s="6">
        <v>1716140224</v>
      </c>
      <c r="U146" s="6">
        <v>1185009112</v>
      </c>
      <c r="V146" s="6">
        <v>561947732</v>
      </c>
      <c r="W146" s="6">
        <v>510761235</v>
      </c>
      <c r="X146" s="6">
        <v>338227386</v>
      </c>
      <c r="Y146" s="6">
        <v>7200</v>
      </c>
      <c r="Z146" s="6">
        <v>1324576901</v>
      </c>
      <c r="AA146" s="6">
        <v>121703556</v>
      </c>
      <c r="AB146" s="6">
        <v>1031982093</v>
      </c>
      <c r="AC146" s="6">
        <v>1217183183</v>
      </c>
      <c r="AD146" s="6">
        <v>528929029</v>
      </c>
      <c r="AE146" s="6">
        <v>2046823820</v>
      </c>
      <c r="AF146" s="6">
        <v>197139901</v>
      </c>
      <c r="AG146" s="6">
        <v>406454231</v>
      </c>
      <c r="AH146" s="6">
        <v>795563421</v>
      </c>
      <c r="AI146" s="6" t="s">
        <v>2</v>
      </c>
      <c r="AJ146" s="35" t="s">
        <v>24</v>
      </c>
      <c r="AK146" s="35" t="s">
        <v>29</v>
      </c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  <c r="BN146" s="29"/>
      <c r="BO146" s="29"/>
      <c r="BP146" s="3"/>
      <c r="BQ146" s="3"/>
      <c r="BR146" s="3"/>
      <c r="BS146" s="3"/>
      <c r="BT146" s="3"/>
      <c r="BU146" s="3"/>
      <c r="BV146" s="3"/>
      <c r="BW146" s="3"/>
      <c r="BX146" s="3"/>
    </row>
    <row r="147" spans="9:76" ht="20.399999999999999">
      <c r="M147" s="6">
        <f t="shared" si="6"/>
        <v>20522732</v>
      </c>
      <c r="N147" s="31">
        <f t="shared" si="7"/>
        <v>36574332.399999999</v>
      </c>
      <c r="O147" s="6">
        <v>7030232</v>
      </c>
      <c r="P147" s="6">
        <v>8388600</v>
      </c>
      <c r="Q147" s="6">
        <v>2801112</v>
      </c>
      <c r="R147" s="6">
        <v>9096144</v>
      </c>
      <c r="S147" s="6">
        <v>80390064</v>
      </c>
      <c r="T147" s="6">
        <v>7061936</v>
      </c>
      <c r="U147" s="6">
        <v>2274736</v>
      </c>
      <c r="V147" s="6">
        <v>83087792</v>
      </c>
      <c r="W147" s="6">
        <v>15183448</v>
      </c>
      <c r="X147" s="6">
        <v>21667760</v>
      </c>
      <c r="Y147" s="6">
        <v>133867480</v>
      </c>
      <c r="Z147" s="6">
        <v>32157144</v>
      </c>
      <c r="AA147" s="6">
        <v>104507856</v>
      </c>
      <c r="AB147" s="6">
        <v>30577584</v>
      </c>
      <c r="AC147" s="6">
        <v>32152536</v>
      </c>
      <c r="AD147" s="6">
        <v>15184136</v>
      </c>
      <c r="AE147" s="6">
        <v>37929944</v>
      </c>
      <c r="AF147" s="6">
        <v>7844752</v>
      </c>
      <c r="AG147" s="6">
        <v>80905688</v>
      </c>
      <c r="AH147" s="6">
        <v>19377704</v>
      </c>
      <c r="AI147" s="6" t="s">
        <v>31</v>
      </c>
      <c r="AJ147" s="35"/>
      <c r="AK147" s="35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3"/>
      <c r="BQ147" s="3"/>
      <c r="BR147" s="3"/>
      <c r="BS147" s="3"/>
      <c r="BT147" s="3"/>
      <c r="BU147" s="3"/>
      <c r="BV147" s="3"/>
      <c r="BW147" s="3"/>
      <c r="BX147" s="3"/>
    </row>
    <row r="148" spans="9:76" ht="20.399999999999999">
      <c r="M148" s="6">
        <f t="shared" si="6"/>
        <v>14917</v>
      </c>
      <c r="N148" s="31">
        <f t="shared" si="7"/>
        <v>15666</v>
      </c>
      <c r="O148" s="6">
        <v>23850</v>
      </c>
      <c r="P148" s="6">
        <v>5268</v>
      </c>
      <c r="Q148" s="6">
        <v>19930</v>
      </c>
      <c r="R148" s="6">
        <v>26240</v>
      </c>
      <c r="S148" s="6">
        <v>12164</v>
      </c>
      <c r="T148" s="6">
        <v>24128</v>
      </c>
      <c r="U148" s="6">
        <v>19128</v>
      </c>
      <c r="V148" s="6">
        <v>14354</v>
      </c>
      <c r="W148" s="6">
        <v>11720</v>
      </c>
      <c r="X148" s="6">
        <v>11122</v>
      </c>
      <c r="Y148" s="6">
        <v>7200</v>
      </c>
      <c r="Z148" s="6">
        <v>21260</v>
      </c>
      <c r="AA148" s="6">
        <v>6614</v>
      </c>
      <c r="AB148" s="6">
        <v>19600</v>
      </c>
      <c r="AC148" s="6">
        <v>21126</v>
      </c>
      <c r="AD148" s="6">
        <v>11552</v>
      </c>
      <c r="AE148" s="6">
        <v>26278</v>
      </c>
      <c r="AF148" s="6">
        <v>4304</v>
      </c>
      <c r="AG148" s="6">
        <v>12002</v>
      </c>
      <c r="AH148" s="6">
        <v>15480</v>
      </c>
      <c r="AI148" s="6" t="s">
        <v>32</v>
      </c>
      <c r="AJ148" s="35"/>
      <c r="AK148" s="35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3"/>
      <c r="BQ148" s="3"/>
      <c r="BR148" s="3"/>
      <c r="BS148" s="3"/>
      <c r="BT148" s="3"/>
      <c r="BU148" s="3"/>
      <c r="BV148" s="3"/>
      <c r="BW148" s="3"/>
      <c r="BX148" s="3"/>
    </row>
    <row r="149" spans="9:76" ht="20.399999999999999">
      <c r="M149" s="8">
        <f t="shared" si="6"/>
        <v>1</v>
      </c>
      <c r="N149" s="32">
        <f t="shared" si="7"/>
        <v>1</v>
      </c>
      <c r="O149" s="8">
        <v>1</v>
      </c>
      <c r="P149" s="8">
        <v>1</v>
      </c>
      <c r="Q149" s="8">
        <v>1</v>
      </c>
      <c r="R149" s="8">
        <v>1</v>
      </c>
      <c r="S149" s="8">
        <v>1</v>
      </c>
      <c r="T149" s="8">
        <v>1</v>
      </c>
      <c r="U149" s="8">
        <v>1</v>
      </c>
      <c r="V149" s="8">
        <v>1</v>
      </c>
      <c r="W149" s="8">
        <v>1</v>
      </c>
      <c r="X149" s="8">
        <v>1</v>
      </c>
      <c r="Y149" s="8">
        <v>1</v>
      </c>
      <c r="Z149" s="8">
        <v>1</v>
      </c>
      <c r="AA149" s="8">
        <v>1</v>
      </c>
      <c r="AB149" s="8">
        <v>1</v>
      </c>
      <c r="AC149" s="8">
        <v>1</v>
      </c>
      <c r="AD149" s="8">
        <v>1</v>
      </c>
      <c r="AE149" s="8">
        <v>1</v>
      </c>
      <c r="AF149" s="8">
        <v>1</v>
      </c>
      <c r="AG149" s="8">
        <v>1</v>
      </c>
      <c r="AH149" s="8">
        <v>1</v>
      </c>
      <c r="AI149" s="8" t="s">
        <v>1</v>
      </c>
      <c r="AJ149" s="36"/>
      <c r="AK149" s="36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3"/>
      <c r="BQ149" s="3"/>
      <c r="BR149" s="3"/>
      <c r="BS149" s="3"/>
      <c r="BT149" s="3"/>
      <c r="BU149" s="3"/>
      <c r="BV149" s="3"/>
      <c r="BW149" s="3"/>
      <c r="BX149" s="3"/>
    </row>
    <row r="150" spans="9:76" ht="20.399999999999999">
      <c r="M150" s="8">
        <f>MEDIAN(O150:BL150)/1000000000</f>
        <v>0.6764365215</v>
      </c>
      <c r="N150" s="32">
        <f>AVERAGE(O150:BL150)/1000000000</f>
        <v>6.7460755097999998</v>
      </c>
      <c r="O150" s="8">
        <v>378260016</v>
      </c>
      <c r="P150" s="8">
        <v>773129529</v>
      </c>
      <c r="Q150" s="8">
        <v>304551385</v>
      </c>
      <c r="R150" s="8">
        <v>358324050</v>
      </c>
      <c r="S150" s="8">
        <v>3476702456</v>
      </c>
      <c r="T150" s="8">
        <v>1426962605</v>
      </c>
      <c r="U150" s="8">
        <v>105213175</v>
      </c>
      <c r="V150" s="8">
        <v>285746499</v>
      </c>
      <c r="W150" s="8">
        <v>1960079901</v>
      </c>
      <c r="X150" s="8">
        <v>64869806</v>
      </c>
      <c r="Y150" s="8">
        <v>55353325</v>
      </c>
      <c r="Z150" s="8">
        <v>64663489</v>
      </c>
      <c r="AA150" s="8">
        <v>579743514</v>
      </c>
      <c r="AB150" s="8">
        <v>23119520291</v>
      </c>
      <c r="AC150" s="8">
        <v>205141573</v>
      </c>
      <c r="AD150" s="8">
        <v>30142799048</v>
      </c>
      <c r="AE150" s="8">
        <v>23960537423</v>
      </c>
      <c r="AF150" s="8">
        <v>17769972227</v>
      </c>
      <c r="AG150" s="8">
        <v>1755263974</v>
      </c>
      <c r="AH150" s="8">
        <v>28134675910</v>
      </c>
      <c r="AI150" s="8" t="s">
        <v>2</v>
      </c>
      <c r="AJ150" s="36" t="s">
        <v>24</v>
      </c>
      <c r="AK150" s="36" t="s">
        <v>12</v>
      </c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3"/>
      <c r="BQ150" s="3"/>
      <c r="BR150" s="3"/>
      <c r="BS150" s="3"/>
      <c r="BT150" s="3"/>
      <c r="BU150" s="3"/>
      <c r="BV150" s="3"/>
      <c r="BW150" s="3"/>
      <c r="BX150" s="3"/>
    </row>
    <row r="151" spans="9:76" ht="20.399999999999999">
      <c r="J151" t="s">
        <v>13</v>
      </c>
      <c r="M151" s="8">
        <f t="shared" si="6"/>
        <v>22927696</v>
      </c>
      <c r="N151" s="32">
        <f t="shared" si="7"/>
        <v>39387609.600000001</v>
      </c>
      <c r="O151" s="8">
        <v>20466096</v>
      </c>
      <c r="P151" s="8">
        <v>25389296</v>
      </c>
      <c r="Q151" s="8">
        <v>14680056</v>
      </c>
      <c r="R151" s="8">
        <v>19377736</v>
      </c>
      <c r="S151" s="8">
        <v>40689952</v>
      </c>
      <c r="T151" s="8">
        <v>70471728</v>
      </c>
      <c r="U151" s="8">
        <v>3145696</v>
      </c>
      <c r="V151" s="8">
        <v>12037680</v>
      </c>
      <c r="W151" s="8">
        <v>107171536</v>
      </c>
      <c r="X151" s="8">
        <v>1552280</v>
      </c>
      <c r="Y151" s="8">
        <v>1553296</v>
      </c>
      <c r="Z151" s="8">
        <v>1552968</v>
      </c>
      <c r="AA151" s="8">
        <v>11232024</v>
      </c>
      <c r="AB151" s="8">
        <v>41720128</v>
      </c>
      <c r="AC151" s="8">
        <v>8892128</v>
      </c>
      <c r="AD151" s="8">
        <v>113009488</v>
      </c>
      <c r="AE151" s="8">
        <v>64816568</v>
      </c>
      <c r="AF151" s="8">
        <v>97870904</v>
      </c>
      <c r="AG151" s="8">
        <v>95111368</v>
      </c>
      <c r="AH151" s="8">
        <v>37011264</v>
      </c>
      <c r="AI151" s="8" t="s">
        <v>42</v>
      </c>
      <c r="AJ151" s="36"/>
      <c r="AK151" s="36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3"/>
      <c r="BQ151" s="3"/>
      <c r="BR151" s="3"/>
      <c r="BS151" s="3"/>
      <c r="BT151" s="3"/>
      <c r="BU151" s="3"/>
      <c r="BV151" s="3"/>
      <c r="BW151" s="3"/>
      <c r="BX151" s="3"/>
    </row>
    <row r="152" spans="9:76" ht="20.399999999999999">
      <c r="M152" s="8">
        <f t="shared" si="6"/>
        <v>50752</v>
      </c>
      <c r="N152" s="32">
        <f t="shared" si="7"/>
        <v>587540.69999999995</v>
      </c>
      <c r="O152" s="8">
        <v>24395</v>
      </c>
      <c r="P152" s="8">
        <v>59965</v>
      </c>
      <c r="Q152" s="8">
        <v>16994</v>
      </c>
      <c r="R152" s="8">
        <v>22337</v>
      </c>
      <c r="S152" s="8">
        <v>275903</v>
      </c>
      <c r="T152" s="8">
        <v>115950</v>
      </c>
      <c r="U152" s="8">
        <v>2782</v>
      </c>
      <c r="V152" s="8">
        <v>13795</v>
      </c>
      <c r="W152" s="8">
        <v>164548</v>
      </c>
      <c r="X152" s="8">
        <v>648</v>
      </c>
      <c r="Y152" s="8">
        <v>475</v>
      </c>
      <c r="Z152" s="8">
        <v>633</v>
      </c>
      <c r="AA152" s="8">
        <v>41539</v>
      </c>
      <c r="AB152" s="8">
        <v>2067768</v>
      </c>
      <c r="AC152" s="8">
        <v>9595</v>
      </c>
      <c r="AD152" s="8">
        <v>2603259</v>
      </c>
      <c r="AE152" s="8">
        <v>2119376</v>
      </c>
      <c r="AF152" s="8">
        <v>1574532</v>
      </c>
      <c r="AG152" s="8">
        <v>146242</v>
      </c>
      <c r="AH152" s="8">
        <v>2490078</v>
      </c>
      <c r="AI152" s="8" t="s">
        <v>30</v>
      </c>
      <c r="AJ152" s="36"/>
      <c r="AK152" s="36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  <c r="BM152" s="29"/>
      <c r="BN152" s="29"/>
      <c r="BO152" s="29"/>
      <c r="BP152" s="3"/>
      <c r="BQ152" s="3"/>
      <c r="BR152" s="3"/>
      <c r="BS152" s="3"/>
      <c r="BT152" s="3"/>
      <c r="BU152" s="3"/>
      <c r="BV152" s="3"/>
      <c r="BW152" s="3"/>
      <c r="BX152" s="3"/>
    </row>
    <row r="153" spans="9:76" ht="20.399999999999999">
      <c r="I153" t="s">
        <v>13</v>
      </c>
      <c r="M153" s="6">
        <f t="shared" si="6"/>
        <v>1</v>
      </c>
      <c r="N153" s="31">
        <f t="shared" si="7"/>
        <v>1</v>
      </c>
      <c r="O153" s="6">
        <v>1</v>
      </c>
      <c r="P153" s="6">
        <v>1</v>
      </c>
      <c r="Q153" s="6">
        <v>1</v>
      </c>
      <c r="R153" s="6">
        <v>1</v>
      </c>
      <c r="S153" s="6">
        <v>1</v>
      </c>
      <c r="T153" s="6">
        <v>1</v>
      </c>
      <c r="U153" s="6">
        <v>1</v>
      </c>
      <c r="V153" s="6">
        <v>1</v>
      </c>
      <c r="W153" s="6">
        <v>1</v>
      </c>
      <c r="X153" s="6">
        <v>1</v>
      </c>
      <c r="Y153" s="6">
        <v>1</v>
      </c>
      <c r="Z153" s="6">
        <v>1</v>
      </c>
      <c r="AA153" s="6">
        <v>1</v>
      </c>
      <c r="AB153" s="6">
        <v>1</v>
      </c>
      <c r="AC153" s="6">
        <v>1</v>
      </c>
      <c r="AD153" s="6">
        <v>1</v>
      </c>
      <c r="AE153" s="6">
        <v>1</v>
      </c>
      <c r="AF153" s="6">
        <v>1</v>
      </c>
      <c r="AG153" s="6">
        <v>1</v>
      </c>
      <c r="AH153" s="6">
        <v>1</v>
      </c>
      <c r="AI153" s="6" t="s">
        <v>1</v>
      </c>
      <c r="AJ153" s="35"/>
      <c r="AK153" s="35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3"/>
      <c r="BQ153" s="3"/>
      <c r="BR153" s="3"/>
      <c r="BS153" s="3"/>
      <c r="BT153" s="3"/>
      <c r="BU153" s="3"/>
      <c r="BV153" s="3"/>
      <c r="BW153" s="3"/>
      <c r="BX153" s="3"/>
    </row>
    <row r="154" spans="9:76" ht="20.399999999999999">
      <c r="M154" s="6">
        <f>MEDIAN(O154:BL154)/1000000000</f>
        <v>0.58672168300000005</v>
      </c>
      <c r="N154" s="31">
        <f>AVERAGE(O154:BL154)/1000000000</f>
        <v>0.72324879965</v>
      </c>
      <c r="O154" s="6">
        <v>287984912</v>
      </c>
      <c r="P154" s="6">
        <v>225017353</v>
      </c>
      <c r="Q154" s="6">
        <v>361747862</v>
      </c>
      <c r="R154" s="6">
        <v>139402066</v>
      </c>
      <c r="S154" s="6">
        <v>822253840</v>
      </c>
      <c r="T154" s="6">
        <v>914500155</v>
      </c>
      <c r="U154" s="6">
        <v>701957746</v>
      </c>
      <c r="V154" s="6">
        <v>1903971564</v>
      </c>
      <c r="W154" s="6">
        <v>569143241</v>
      </c>
      <c r="X154" s="6">
        <v>1956903174</v>
      </c>
      <c r="Y154" s="6">
        <v>604300125</v>
      </c>
      <c r="Z154" s="6">
        <v>1463534087</v>
      </c>
      <c r="AA154" s="6">
        <v>147156187</v>
      </c>
      <c r="AB154" s="6">
        <v>181725712</v>
      </c>
      <c r="AC154" s="6">
        <v>78090513</v>
      </c>
      <c r="AD154" s="6">
        <v>1035738920</v>
      </c>
      <c r="AE154" s="6">
        <v>1251138174</v>
      </c>
      <c r="AF154" s="6">
        <v>1360677844</v>
      </c>
      <c r="AG154" s="6">
        <v>50307179</v>
      </c>
      <c r="AH154" s="6">
        <v>409425339</v>
      </c>
      <c r="AI154" s="6" t="s">
        <v>2</v>
      </c>
      <c r="AJ154" s="35" t="s">
        <v>25</v>
      </c>
      <c r="AK154" s="35" t="s">
        <v>29</v>
      </c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29"/>
      <c r="BN154" s="29"/>
      <c r="BO154" s="29"/>
      <c r="BP154" s="3"/>
      <c r="BQ154" s="3"/>
      <c r="BR154" s="3"/>
      <c r="BS154" s="3"/>
      <c r="BT154" s="3"/>
      <c r="BU154" s="3"/>
      <c r="BV154" s="3"/>
      <c r="BW154" s="3"/>
      <c r="BX154" s="3"/>
    </row>
    <row r="155" spans="9:76" ht="20.399999999999999">
      <c r="M155" s="6">
        <f t="shared" si="6"/>
        <v>20840632</v>
      </c>
      <c r="N155" s="31">
        <f t="shared" si="7"/>
        <v>22618174</v>
      </c>
      <c r="O155" s="6">
        <v>16812464</v>
      </c>
      <c r="P155" s="6">
        <v>9395624</v>
      </c>
      <c r="Q155" s="6">
        <v>21817272</v>
      </c>
      <c r="R155" s="6">
        <v>42951712</v>
      </c>
      <c r="S155" s="6">
        <v>58921040</v>
      </c>
      <c r="T155" s="6">
        <v>9214024</v>
      </c>
      <c r="U155" s="6">
        <v>24639192</v>
      </c>
      <c r="V155" s="6">
        <v>35387048</v>
      </c>
      <c r="W155" s="6">
        <v>24787008</v>
      </c>
      <c r="X155" s="6">
        <v>4866336</v>
      </c>
      <c r="Y155" s="6">
        <v>17449144</v>
      </c>
      <c r="Z155" s="6">
        <v>15074456</v>
      </c>
      <c r="AA155" s="6">
        <v>14181736</v>
      </c>
      <c r="AB155" s="6">
        <v>6711168</v>
      </c>
      <c r="AC155" s="6">
        <v>13895864</v>
      </c>
      <c r="AD155" s="6">
        <v>30086056</v>
      </c>
      <c r="AE155" s="6">
        <v>24160440</v>
      </c>
      <c r="AF155" s="6">
        <v>32321912</v>
      </c>
      <c r="AG155" s="6">
        <v>19863992</v>
      </c>
      <c r="AH155" s="6">
        <v>29826992</v>
      </c>
      <c r="AI155" s="6" t="s">
        <v>31</v>
      </c>
      <c r="AJ155" s="35"/>
      <c r="AK155" s="35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3"/>
      <c r="BQ155" s="3"/>
      <c r="BR155" s="3"/>
      <c r="BS155" s="3"/>
      <c r="BT155" s="3"/>
      <c r="BU155" s="3"/>
      <c r="BV155" s="3"/>
      <c r="BW155" s="3"/>
      <c r="BX155" s="3"/>
    </row>
    <row r="156" spans="9:76" ht="20.399999999999999">
      <c r="M156" s="6">
        <f t="shared" si="6"/>
        <v>13805</v>
      </c>
      <c r="N156" s="31">
        <f t="shared" si="7"/>
        <v>13936.1</v>
      </c>
      <c r="O156" s="6">
        <v>9816</v>
      </c>
      <c r="P156" s="6">
        <v>7436</v>
      </c>
      <c r="Q156" s="6">
        <v>10890</v>
      </c>
      <c r="R156" s="6">
        <v>6706</v>
      </c>
      <c r="S156" s="6">
        <v>16736</v>
      </c>
      <c r="T156" s="6">
        <v>18872</v>
      </c>
      <c r="U156" s="6">
        <v>15664</v>
      </c>
      <c r="V156" s="6">
        <v>25556</v>
      </c>
      <c r="W156" s="6">
        <v>13786</v>
      </c>
      <c r="X156" s="6">
        <v>25634</v>
      </c>
      <c r="Y156" s="6">
        <v>13824</v>
      </c>
      <c r="Z156" s="6">
        <v>22714</v>
      </c>
      <c r="AA156" s="6">
        <v>7090</v>
      </c>
      <c r="AB156" s="6">
        <v>5714</v>
      </c>
      <c r="AC156" s="6">
        <v>5014</v>
      </c>
      <c r="AD156" s="6">
        <v>18430</v>
      </c>
      <c r="AE156" s="6">
        <v>20012</v>
      </c>
      <c r="AF156" s="6">
        <v>19868</v>
      </c>
      <c r="AG156" s="6">
        <v>3340</v>
      </c>
      <c r="AH156" s="6">
        <v>11620</v>
      </c>
      <c r="AI156" s="6" t="s">
        <v>32</v>
      </c>
      <c r="AJ156" s="35"/>
      <c r="AK156" s="35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3"/>
      <c r="BQ156" s="3"/>
      <c r="BR156" s="3"/>
      <c r="BS156" s="3"/>
      <c r="BT156" s="3"/>
      <c r="BU156" s="3"/>
      <c r="BV156" s="3"/>
      <c r="BW156" s="3"/>
      <c r="BX156" s="3"/>
    </row>
    <row r="157" spans="9:76" ht="20.399999999999999">
      <c r="M157" s="8">
        <f t="shared" si="6"/>
        <v>1</v>
      </c>
      <c r="N157" s="32">
        <f t="shared" ref="N157:N164" si="8">AVERAGE(O157:BL157)</f>
        <v>1</v>
      </c>
      <c r="O157" s="8">
        <v>1</v>
      </c>
      <c r="P157" s="8">
        <v>1</v>
      </c>
      <c r="Q157" s="8">
        <v>1</v>
      </c>
      <c r="R157" s="8">
        <v>1</v>
      </c>
      <c r="S157" s="8">
        <v>1</v>
      </c>
      <c r="T157" s="8">
        <v>1</v>
      </c>
      <c r="U157" s="8">
        <v>1</v>
      </c>
      <c r="V157" s="8">
        <v>1</v>
      </c>
      <c r="W157" s="8">
        <v>1</v>
      </c>
      <c r="X157" s="8">
        <v>1</v>
      </c>
      <c r="Y157" s="8">
        <v>1</v>
      </c>
      <c r="Z157" s="8">
        <v>1</v>
      </c>
      <c r="AA157" s="8">
        <v>1</v>
      </c>
      <c r="AB157" s="8">
        <v>1</v>
      </c>
      <c r="AC157" s="8">
        <v>1</v>
      </c>
      <c r="AD157" s="8">
        <v>1</v>
      </c>
      <c r="AE157" s="8">
        <v>1</v>
      </c>
      <c r="AF157" s="8">
        <v>1</v>
      </c>
      <c r="AG157" s="8">
        <v>1</v>
      </c>
      <c r="AH157" s="8">
        <v>1</v>
      </c>
      <c r="AI157" s="8" t="s">
        <v>1</v>
      </c>
      <c r="AJ157" s="36"/>
      <c r="AK157" s="36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  <c r="BP157" s="3"/>
      <c r="BQ157" s="3"/>
      <c r="BR157" s="3"/>
      <c r="BS157" s="3"/>
      <c r="BT157" s="3"/>
      <c r="BU157" s="3"/>
      <c r="BV157" s="3"/>
      <c r="BW157" s="3"/>
      <c r="BX157" s="3"/>
    </row>
    <row r="158" spans="9:76" ht="20.399999999999999">
      <c r="M158" s="8">
        <f>MEDIAN(O158:BL158)/1000000000</f>
        <v>2.890075511</v>
      </c>
      <c r="N158" s="32">
        <f>AVERAGE(O158:BL158)/1000000000</f>
        <v>10.2961426268</v>
      </c>
      <c r="O158" s="8">
        <v>10792977394</v>
      </c>
      <c r="P158" s="8">
        <v>674918864</v>
      </c>
      <c r="Q158" s="8">
        <v>1957861817</v>
      </c>
      <c r="R158" s="8">
        <v>782048256</v>
      </c>
      <c r="S158" s="8">
        <v>239914091</v>
      </c>
      <c r="T158" s="8">
        <v>1255353521</v>
      </c>
      <c r="U158" s="8">
        <v>8599703756</v>
      </c>
      <c r="V158" s="8">
        <v>22341558545</v>
      </c>
      <c r="W158" s="8">
        <v>133856784</v>
      </c>
      <c r="X158" s="8">
        <v>33153159262</v>
      </c>
      <c r="Y158" s="8">
        <v>15938965006</v>
      </c>
      <c r="Z158" s="8">
        <v>17010860648</v>
      </c>
      <c r="AA158" s="8">
        <v>22760968044</v>
      </c>
      <c r="AB158" s="8">
        <v>129748329</v>
      </c>
      <c r="AC158" s="8">
        <v>544079374</v>
      </c>
      <c r="AD158" s="8">
        <v>54319567506</v>
      </c>
      <c r="AE158" s="8">
        <v>70587833</v>
      </c>
      <c r="AF158" s="8">
        <v>3822289205</v>
      </c>
      <c r="AG158" s="8">
        <v>530233528</v>
      </c>
      <c r="AH158" s="8">
        <v>10864200773</v>
      </c>
      <c r="AI158" s="8" t="s">
        <v>2</v>
      </c>
      <c r="AJ158" s="36" t="s">
        <v>25</v>
      </c>
      <c r="AK158" s="36" t="s">
        <v>12</v>
      </c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3"/>
      <c r="BQ158" s="3"/>
      <c r="BR158" s="3"/>
      <c r="BS158" s="3"/>
      <c r="BT158" s="3"/>
      <c r="BU158" s="3"/>
      <c r="BV158" s="3"/>
      <c r="BW158" s="3"/>
      <c r="BX158" s="3"/>
    </row>
    <row r="159" spans="9:76" ht="20.399999999999999">
      <c r="M159" s="8">
        <f t="shared" si="6"/>
        <v>38808596</v>
      </c>
      <c r="N159" s="32">
        <f t="shared" si="8"/>
        <v>49830341.200000003</v>
      </c>
      <c r="O159" s="8">
        <v>74205520</v>
      </c>
      <c r="P159" s="8">
        <v>17529968</v>
      </c>
      <c r="Q159" s="8">
        <v>109268128</v>
      </c>
      <c r="R159" s="8">
        <v>24858216</v>
      </c>
      <c r="S159" s="8">
        <v>10485736</v>
      </c>
      <c r="T159" s="8">
        <v>57895848</v>
      </c>
      <c r="U159" s="8">
        <v>113035544</v>
      </c>
      <c r="V159" s="8">
        <v>35936920</v>
      </c>
      <c r="W159" s="8">
        <v>4706800</v>
      </c>
      <c r="X159" s="8">
        <v>148134440</v>
      </c>
      <c r="Y159" s="8">
        <v>111443072</v>
      </c>
      <c r="Z159" s="8">
        <v>41680272</v>
      </c>
      <c r="AA159" s="8">
        <v>12345976</v>
      </c>
      <c r="AB159" s="8">
        <v>4194320</v>
      </c>
      <c r="AC159" s="8">
        <v>9656888</v>
      </c>
      <c r="AD159" s="8">
        <v>54232096</v>
      </c>
      <c r="AE159" s="8">
        <v>1552888</v>
      </c>
      <c r="AF159" s="8">
        <v>78910960</v>
      </c>
      <c r="AG159" s="8">
        <v>7566440</v>
      </c>
      <c r="AH159" s="8">
        <v>78966792</v>
      </c>
      <c r="AI159" s="8" t="s">
        <v>42</v>
      </c>
      <c r="AJ159" s="36"/>
      <c r="AK159" s="36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3"/>
      <c r="BQ159" s="3"/>
      <c r="BR159" s="3"/>
      <c r="BS159" s="3"/>
      <c r="BT159" s="3"/>
      <c r="BU159" s="3"/>
      <c r="BV159" s="3"/>
      <c r="BW159" s="3"/>
      <c r="BX159" s="3"/>
    </row>
    <row r="160" spans="9:76" ht="20.399999999999999">
      <c r="M160" s="8">
        <f t="shared" si="6"/>
        <v>239843.5</v>
      </c>
      <c r="N160" s="32">
        <f t="shared" si="8"/>
        <v>892631.95</v>
      </c>
      <c r="O160" s="8">
        <v>924722</v>
      </c>
      <c r="P160" s="8">
        <v>49189</v>
      </c>
      <c r="Q160" s="8">
        <v>156758</v>
      </c>
      <c r="R160" s="8">
        <v>59405</v>
      </c>
      <c r="S160" s="8">
        <v>12024</v>
      </c>
      <c r="T160" s="8">
        <v>99688</v>
      </c>
      <c r="U160" s="8">
        <v>753278</v>
      </c>
      <c r="V160" s="8">
        <v>1990798</v>
      </c>
      <c r="W160" s="8">
        <v>4172</v>
      </c>
      <c r="X160" s="8">
        <v>2941127</v>
      </c>
      <c r="Y160" s="8">
        <v>1370632</v>
      </c>
      <c r="Z160" s="8">
        <v>1467680</v>
      </c>
      <c r="AA160" s="8">
        <v>2027904</v>
      </c>
      <c r="AB160" s="8">
        <v>4115</v>
      </c>
      <c r="AC160" s="8">
        <v>38919</v>
      </c>
      <c r="AD160" s="8">
        <v>4653239</v>
      </c>
      <c r="AE160" s="8">
        <v>957</v>
      </c>
      <c r="AF160" s="8">
        <v>322929</v>
      </c>
      <c r="AG160" s="8">
        <v>35786</v>
      </c>
      <c r="AH160" s="8">
        <v>939317</v>
      </c>
      <c r="AI160" s="8" t="s">
        <v>30</v>
      </c>
      <c r="AJ160" s="36"/>
      <c r="AK160" s="36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3"/>
      <c r="BQ160" s="3"/>
      <c r="BR160" s="3"/>
      <c r="BS160" s="3"/>
      <c r="BT160" s="3"/>
      <c r="BU160" s="3"/>
      <c r="BV160" s="3"/>
      <c r="BW160" s="3"/>
      <c r="BX160" s="3"/>
    </row>
    <row r="161" spans="12:76" ht="20.399999999999999">
      <c r="L161" t="s">
        <v>39</v>
      </c>
      <c r="M161" s="6">
        <f t="shared" si="6"/>
        <v>1</v>
      </c>
      <c r="N161" s="31">
        <f t="shared" si="8"/>
        <v>1</v>
      </c>
      <c r="O161" s="6">
        <v>1</v>
      </c>
      <c r="P161" s="6">
        <v>1</v>
      </c>
      <c r="Q161" s="6">
        <v>1</v>
      </c>
      <c r="R161" s="6">
        <v>1</v>
      </c>
      <c r="S161" s="6">
        <v>1</v>
      </c>
      <c r="T161" s="6">
        <v>1</v>
      </c>
      <c r="U161" s="6">
        <v>1</v>
      </c>
      <c r="V161" s="6">
        <v>1</v>
      </c>
      <c r="W161" s="6">
        <v>1</v>
      </c>
      <c r="X161" s="6">
        <v>1</v>
      </c>
      <c r="Y161" s="6">
        <v>1</v>
      </c>
      <c r="Z161" s="6">
        <v>1</v>
      </c>
      <c r="AA161" s="6">
        <v>1</v>
      </c>
      <c r="AB161" s="6">
        <v>1</v>
      </c>
      <c r="AC161" s="6">
        <v>1</v>
      </c>
      <c r="AD161" s="6">
        <v>1</v>
      </c>
      <c r="AE161" s="6">
        <v>1</v>
      </c>
      <c r="AF161" s="6">
        <v>1</v>
      </c>
      <c r="AG161" s="6">
        <v>1</v>
      </c>
      <c r="AH161" s="6">
        <v>1</v>
      </c>
      <c r="AI161" s="6" t="s">
        <v>1</v>
      </c>
      <c r="AJ161" s="35"/>
      <c r="AK161" s="35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3"/>
      <c r="BQ161" s="3"/>
      <c r="BR161" s="3"/>
      <c r="BS161" s="3"/>
      <c r="BT161" s="3"/>
      <c r="BU161" s="3"/>
      <c r="BV161" s="3"/>
      <c r="BW161" s="3"/>
      <c r="BX161" s="3"/>
    </row>
    <row r="162" spans="12:76" ht="20.399999999999999">
      <c r="M162" s="6">
        <f>MEDIAN(O162:BL162)/1000000000</f>
        <v>0.56907705900000005</v>
      </c>
      <c r="N162" s="31">
        <f>AVERAGE(O162:BL162)/1000000000</f>
        <v>0.73109006879999994</v>
      </c>
      <c r="O162" s="6">
        <v>122457687</v>
      </c>
      <c r="P162" s="6">
        <v>394806594</v>
      </c>
      <c r="Q162" s="6">
        <v>1271370939</v>
      </c>
      <c r="R162" s="6">
        <v>733924599</v>
      </c>
      <c r="S162" s="6">
        <v>952214664</v>
      </c>
      <c r="T162" s="6">
        <v>1612165133</v>
      </c>
      <c r="U162" s="6">
        <v>1457010148</v>
      </c>
      <c r="V162" s="6">
        <v>571284539</v>
      </c>
      <c r="W162" s="6">
        <v>64997386</v>
      </c>
      <c r="X162" s="6">
        <v>69731760</v>
      </c>
      <c r="Y162" s="6">
        <v>1145090969</v>
      </c>
      <c r="Z162" s="6">
        <v>129455583</v>
      </c>
      <c r="AA162" s="6">
        <v>1297092449</v>
      </c>
      <c r="AB162" s="6">
        <v>94484715</v>
      </c>
      <c r="AC162" s="6">
        <v>88903651</v>
      </c>
      <c r="AD162" s="6">
        <v>311120192</v>
      </c>
      <c r="AE162" s="6">
        <v>495913803</v>
      </c>
      <c r="AF162" s="6">
        <v>2234622512</v>
      </c>
      <c r="AG162" s="6">
        <v>1008284474</v>
      </c>
      <c r="AH162" s="6">
        <v>566869579</v>
      </c>
      <c r="AI162" s="6" t="s">
        <v>2</v>
      </c>
      <c r="AJ162" s="35" t="s">
        <v>26</v>
      </c>
      <c r="AK162" s="35" t="s">
        <v>29</v>
      </c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  <c r="BP162" s="3"/>
      <c r="BQ162" s="3"/>
      <c r="BR162" s="3"/>
      <c r="BS162" s="3"/>
      <c r="BT162" s="3"/>
      <c r="BU162" s="3"/>
      <c r="BV162" s="3"/>
      <c r="BW162" s="3"/>
      <c r="BX162" s="3"/>
    </row>
    <row r="163" spans="12:76" ht="20.399999999999999">
      <c r="M163" s="6">
        <f t="shared" si="6"/>
        <v>31719120</v>
      </c>
      <c r="N163" s="31">
        <f t="shared" si="8"/>
        <v>29006945.600000001</v>
      </c>
      <c r="O163" s="6">
        <v>5368992</v>
      </c>
      <c r="P163" s="6">
        <v>34005080</v>
      </c>
      <c r="Q163" s="6">
        <v>35012688</v>
      </c>
      <c r="R163" s="6">
        <v>65062144</v>
      </c>
      <c r="S163" s="6">
        <v>1470160</v>
      </c>
      <c r="T163" s="6">
        <v>16743400</v>
      </c>
      <c r="U163" s="6">
        <v>54311008</v>
      </c>
      <c r="V163" s="6">
        <v>29433160</v>
      </c>
      <c r="W163" s="6">
        <v>62978392</v>
      </c>
      <c r="X163" s="6">
        <v>36130392</v>
      </c>
      <c r="Y163" s="6">
        <v>4144200</v>
      </c>
      <c r="Z163" s="6">
        <v>837704</v>
      </c>
      <c r="AA163" s="6">
        <v>36123976</v>
      </c>
      <c r="AB163" s="6">
        <v>27203520</v>
      </c>
      <c r="AC163" s="6">
        <v>2684496</v>
      </c>
      <c r="AD163" s="6">
        <v>12080152</v>
      </c>
      <c r="AE163" s="6">
        <v>11373760</v>
      </c>
      <c r="AF163" s="6">
        <v>47963408</v>
      </c>
      <c r="AG163" s="6">
        <v>41206448</v>
      </c>
      <c r="AH163" s="6">
        <v>56005832</v>
      </c>
      <c r="AI163" s="6" t="s">
        <v>3</v>
      </c>
      <c r="AJ163" s="35"/>
      <c r="AK163" s="35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3"/>
      <c r="BQ163" s="3"/>
      <c r="BR163" s="3"/>
      <c r="BS163" s="3"/>
      <c r="BT163" s="3"/>
      <c r="BU163" s="3"/>
      <c r="BV163" s="3"/>
      <c r="BW163" s="3"/>
      <c r="BX163" s="3"/>
    </row>
    <row r="164" spans="12:76" ht="20.399999999999999">
      <c r="M164" s="6">
        <f t="shared" si="6"/>
        <v>13950</v>
      </c>
      <c r="N164" s="31">
        <f t="shared" si="8"/>
        <v>14017.9</v>
      </c>
      <c r="O164" s="6">
        <v>3900</v>
      </c>
      <c r="P164" s="6">
        <v>11230</v>
      </c>
      <c r="Q164" s="6">
        <v>21542</v>
      </c>
      <c r="R164" s="6">
        <v>15866</v>
      </c>
      <c r="S164" s="6">
        <v>18004</v>
      </c>
      <c r="T164" s="6">
        <v>25792</v>
      </c>
      <c r="U164" s="6">
        <v>20972</v>
      </c>
      <c r="V164" s="6">
        <v>13894</v>
      </c>
      <c r="W164" s="6">
        <v>4952</v>
      </c>
      <c r="X164" s="6">
        <v>4966</v>
      </c>
      <c r="Y164" s="6">
        <v>20096</v>
      </c>
      <c r="Z164" s="6">
        <v>7456</v>
      </c>
      <c r="AA164" s="6">
        <v>21416</v>
      </c>
      <c r="AB164" s="6">
        <v>6348</v>
      </c>
      <c r="AC164" s="6">
        <v>2284</v>
      </c>
      <c r="AD164" s="6">
        <v>9186</v>
      </c>
      <c r="AE164" s="6">
        <v>14006</v>
      </c>
      <c r="AF164" s="6">
        <v>26150</v>
      </c>
      <c r="AG164" s="6">
        <v>18464</v>
      </c>
      <c r="AH164" s="6">
        <v>13834</v>
      </c>
      <c r="AI164" s="6" t="s">
        <v>32</v>
      </c>
      <c r="AJ164" s="35"/>
      <c r="AK164" s="35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  <c r="BP164" s="3"/>
      <c r="BQ164" s="3"/>
      <c r="BR164" s="3"/>
      <c r="BS164" s="3"/>
      <c r="BT164" s="3"/>
      <c r="BU164" s="3"/>
      <c r="BV164" s="3"/>
      <c r="BW164" s="3"/>
      <c r="BX164" s="3"/>
    </row>
    <row r="165" spans="12:76" ht="20.399999999999999">
      <c r="M165" s="8">
        <f t="shared" ref="M165:M184" si="9">MEDIAN(O165:BL165)</f>
        <v>1</v>
      </c>
      <c r="N165" s="32">
        <f t="shared" ref="N165:N184" si="10">AVERAGE(O165:BL165)</f>
        <v>1</v>
      </c>
      <c r="O165" s="8">
        <v>1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1</v>
      </c>
      <c r="Y165" s="8">
        <v>1</v>
      </c>
      <c r="Z165" s="8">
        <v>1</v>
      </c>
      <c r="AA165" s="8">
        <v>1</v>
      </c>
      <c r="AB165" s="8">
        <v>1</v>
      </c>
      <c r="AC165" s="8">
        <v>1</v>
      </c>
      <c r="AD165" s="8">
        <v>1</v>
      </c>
      <c r="AE165" s="8">
        <v>1</v>
      </c>
      <c r="AF165" s="8">
        <v>1</v>
      </c>
      <c r="AG165" s="8">
        <v>1</v>
      </c>
      <c r="AH165" s="8">
        <v>1</v>
      </c>
      <c r="AI165" s="8" t="s">
        <v>1</v>
      </c>
      <c r="AJ165" s="36"/>
      <c r="AK165" s="36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  <c r="BP165" s="3"/>
      <c r="BQ165" s="3"/>
      <c r="BR165" s="3"/>
      <c r="BS165" s="3"/>
      <c r="BT165" s="3"/>
      <c r="BU165" s="3"/>
      <c r="BV165" s="3"/>
      <c r="BW165" s="3"/>
      <c r="BX165" s="3"/>
    </row>
    <row r="166" spans="12:76" ht="20.399999999999999">
      <c r="M166" s="8">
        <f>MEDIAN(O166:BL166)/1000000000</f>
        <v>2.1107242794999999</v>
      </c>
      <c r="N166" s="32">
        <f>AVERAGE(O166:BL166)/1000000000</f>
        <v>17.59050380955</v>
      </c>
      <c r="O166" s="8">
        <v>17373552929</v>
      </c>
      <c r="P166" s="8">
        <v>306567198</v>
      </c>
      <c r="Q166" s="8">
        <v>416707821</v>
      </c>
      <c r="R166" s="8">
        <v>5807179483</v>
      </c>
      <c r="S166" s="8">
        <v>1160270074</v>
      </c>
      <c r="T166" s="8">
        <v>39153220027</v>
      </c>
      <c r="U166" s="8">
        <v>113513149196</v>
      </c>
      <c r="V166" s="8">
        <v>73532359</v>
      </c>
      <c r="W166" s="8">
        <v>1932859444</v>
      </c>
      <c r="X166" s="8">
        <v>9742971764</v>
      </c>
      <c r="Y166" s="8">
        <v>1057542513</v>
      </c>
      <c r="Z166" s="8">
        <v>29815086690</v>
      </c>
      <c r="AA166" s="8">
        <v>31003543340</v>
      </c>
      <c r="AB166" s="8">
        <v>2288589115</v>
      </c>
      <c r="AC166" s="8">
        <v>82086573034</v>
      </c>
      <c r="AD166" s="8">
        <v>136202310</v>
      </c>
      <c r="AE166" s="8">
        <v>206922982</v>
      </c>
      <c r="AF166" s="8">
        <v>1090300152</v>
      </c>
      <c r="AG166" s="8">
        <v>13488658977</v>
      </c>
      <c r="AH166" s="8">
        <v>1156646783</v>
      </c>
      <c r="AI166" s="8" t="s">
        <v>2</v>
      </c>
      <c r="AJ166" s="36" t="s">
        <v>26</v>
      </c>
      <c r="AK166" s="36" t="s">
        <v>12</v>
      </c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/>
      <c r="BP166" s="3"/>
      <c r="BQ166" s="3"/>
      <c r="BR166" s="3"/>
      <c r="BS166" s="3"/>
      <c r="BT166" s="3"/>
      <c r="BU166" s="3"/>
      <c r="BV166" s="3"/>
      <c r="BW166" s="3"/>
      <c r="BX166" s="3"/>
    </row>
    <row r="167" spans="12:76" ht="20.399999999999999">
      <c r="M167" s="8">
        <f t="shared" si="9"/>
        <v>51603352</v>
      </c>
      <c r="N167" s="32">
        <f t="shared" si="10"/>
        <v>62357166.399999999</v>
      </c>
      <c r="O167" s="8">
        <v>153898664</v>
      </c>
      <c r="P167" s="8">
        <v>14680048</v>
      </c>
      <c r="Q167" s="8">
        <v>232584</v>
      </c>
      <c r="R167" s="8">
        <v>78431168</v>
      </c>
      <c r="S167" s="8">
        <v>47933544</v>
      </c>
      <c r="T167" s="8">
        <v>133967856</v>
      </c>
      <c r="U167" s="8">
        <v>121871416</v>
      </c>
      <c r="V167" s="8">
        <v>1551920</v>
      </c>
      <c r="W167" s="8">
        <v>104550192</v>
      </c>
      <c r="X167" s="8">
        <v>19159560</v>
      </c>
      <c r="Y167" s="8">
        <v>9667720</v>
      </c>
      <c r="Z167" s="8">
        <v>143941544</v>
      </c>
      <c r="AA167" s="8">
        <v>8703600</v>
      </c>
      <c r="AB167" s="8">
        <v>57376104</v>
      </c>
      <c r="AC167" s="8">
        <v>133401600</v>
      </c>
      <c r="AD167" s="8">
        <v>4697728</v>
      </c>
      <c r="AE167" s="8">
        <v>8388600</v>
      </c>
      <c r="AF167" s="8">
        <v>43750320</v>
      </c>
      <c r="AG167" s="8">
        <v>105666000</v>
      </c>
      <c r="AH167" s="8">
        <v>55273160</v>
      </c>
      <c r="AI167" s="8" t="s">
        <v>42</v>
      </c>
      <c r="AJ167" s="36"/>
      <c r="AK167" s="36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  <c r="BN167" s="29"/>
      <c r="BO167" s="29"/>
      <c r="BP167" s="3"/>
      <c r="BQ167" s="3"/>
      <c r="BR167" s="3"/>
      <c r="BS167" s="3"/>
      <c r="BT167" s="3"/>
      <c r="BU167" s="3"/>
      <c r="BV167" s="3"/>
      <c r="BW167" s="3"/>
      <c r="BX167" s="3"/>
    </row>
    <row r="168" spans="12:76" ht="20.399999999999999">
      <c r="M168" s="8">
        <f t="shared" si="9"/>
        <v>128096.5</v>
      </c>
      <c r="N168" s="32">
        <f t="shared" si="10"/>
        <v>1226354.1499999999</v>
      </c>
      <c r="O168" s="8">
        <v>1538067</v>
      </c>
      <c r="P168" s="8">
        <v>16134</v>
      </c>
      <c r="Q168" s="8">
        <v>26499</v>
      </c>
      <c r="R168" s="8">
        <v>501097</v>
      </c>
      <c r="S168" s="8">
        <v>89605</v>
      </c>
      <c r="T168" s="8">
        <v>3346530</v>
      </c>
      <c r="U168" s="8">
        <v>9882534</v>
      </c>
      <c r="V168" s="8">
        <v>1141</v>
      </c>
      <c r="W168" s="8">
        <v>160102</v>
      </c>
      <c r="X168" s="8">
        <v>851861</v>
      </c>
      <c r="Y168" s="8">
        <v>39011</v>
      </c>
      <c r="Z168" s="8">
        <v>1419011</v>
      </c>
      <c r="AA168" s="8">
        <v>1450005</v>
      </c>
      <c r="AB168" s="8">
        <v>96091</v>
      </c>
      <c r="AC168" s="8">
        <v>3976679</v>
      </c>
      <c r="AD168" s="8">
        <v>4684</v>
      </c>
      <c r="AE168" s="8">
        <v>9274</v>
      </c>
      <c r="AF168" s="8">
        <v>82712</v>
      </c>
      <c r="AG168" s="8">
        <v>944228</v>
      </c>
      <c r="AH168" s="8">
        <v>91818</v>
      </c>
      <c r="AI168" s="8" t="s">
        <v>30</v>
      </c>
      <c r="AJ168" s="36"/>
      <c r="AK168" s="36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  <c r="BK168" s="29"/>
      <c r="BL168" s="29"/>
      <c r="BM168" s="29"/>
      <c r="BN168" s="29"/>
      <c r="BO168" s="29"/>
      <c r="BP168" s="3"/>
      <c r="BQ168" s="3"/>
      <c r="BR168" s="3"/>
      <c r="BS168" s="3"/>
      <c r="BT168" s="3"/>
      <c r="BU168" s="3"/>
      <c r="BV168" s="3"/>
      <c r="BW168" s="3"/>
      <c r="BX168" s="3"/>
    </row>
    <row r="169" spans="12:76" ht="20.399999999999999">
      <c r="M169" s="6">
        <f t="shared" si="9"/>
        <v>1</v>
      </c>
      <c r="N169" s="31">
        <f t="shared" si="10"/>
        <v>1</v>
      </c>
      <c r="O169" s="6">
        <v>1</v>
      </c>
      <c r="P169" s="6">
        <v>1</v>
      </c>
      <c r="Q169" s="6">
        <v>1</v>
      </c>
      <c r="R169" s="6">
        <v>1</v>
      </c>
      <c r="S169" s="6">
        <v>1</v>
      </c>
      <c r="T169" s="6">
        <v>1</v>
      </c>
      <c r="U169" s="6">
        <v>1</v>
      </c>
      <c r="V169" s="6">
        <v>1</v>
      </c>
      <c r="W169" s="6">
        <v>1</v>
      </c>
      <c r="X169" s="6">
        <v>1</v>
      </c>
      <c r="Y169" s="6">
        <v>1</v>
      </c>
      <c r="Z169" s="6">
        <v>1</v>
      </c>
      <c r="AA169" s="6">
        <v>1</v>
      </c>
      <c r="AB169" s="6">
        <v>1</v>
      </c>
      <c r="AC169" s="6">
        <v>1</v>
      </c>
      <c r="AD169" s="6">
        <v>1</v>
      </c>
      <c r="AE169" s="6">
        <v>1</v>
      </c>
      <c r="AF169" s="6">
        <v>1</v>
      </c>
      <c r="AG169" s="6">
        <v>1</v>
      </c>
      <c r="AH169" s="6">
        <v>1</v>
      </c>
      <c r="AI169" s="6" t="s">
        <v>1</v>
      </c>
      <c r="AJ169" s="35"/>
      <c r="AK169" s="35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  <c r="BP169" s="3"/>
      <c r="BQ169" s="3"/>
      <c r="BR169" s="3"/>
      <c r="BS169" s="3"/>
      <c r="BT169" s="3"/>
      <c r="BU169" s="3"/>
      <c r="BV169" s="3"/>
      <c r="BW169" s="3"/>
      <c r="BX169" s="3"/>
    </row>
    <row r="170" spans="12:76" ht="20.399999999999999">
      <c r="M170" s="6">
        <f>MEDIAN(O170:BL170)/1000000000</f>
        <v>0.94178515500000004</v>
      </c>
      <c r="N170" s="31">
        <f>AVERAGE(O170:BL170)/1000000000</f>
        <v>1.0072913577</v>
      </c>
      <c r="O170" s="6">
        <v>477496252</v>
      </c>
      <c r="P170" s="6">
        <v>2387162656</v>
      </c>
      <c r="Q170" s="6">
        <v>491952035</v>
      </c>
      <c r="R170" s="6">
        <v>1617647542</v>
      </c>
      <c r="S170" s="6">
        <v>19385280</v>
      </c>
      <c r="T170" s="6">
        <v>146963577</v>
      </c>
      <c r="U170" s="6">
        <v>143391258</v>
      </c>
      <c r="V170" s="6">
        <v>1619486819</v>
      </c>
      <c r="W170" s="6">
        <v>6357920</v>
      </c>
      <c r="X170" s="6">
        <v>2228177740</v>
      </c>
      <c r="Y170" s="6">
        <v>387257571</v>
      </c>
      <c r="Z170" s="6">
        <v>1074143729</v>
      </c>
      <c r="AA170" s="6">
        <v>323426309</v>
      </c>
      <c r="AB170" s="6">
        <v>156506736</v>
      </c>
      <c r="AC170" s="6">
        <v>1592836283</v>
      </c>
      <c r="AD170" s="6">
        <v>1731986579</v>
      </c>
      <c r="AE170" s="6">
        <v>1607696015</v>
      </c>
      <c r="AF170" s="6">
        <v>1006714166</v>
      </c>
      <c r="AG170" s="6">
        <v>876856144</v>
      </c>
      <c r="AH170" s="6">
        <v>2250382543</v>
      </c>
      <c r="AI170" s="6" t="s">
        <v>2</v>
      </c>
      <c r="AJ170" s="35" t="s">
        <v>27</v>
      </c>
      <c r="AK170" s="35" t="s">
        <v>29</v>
      </c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3"/>
      <c r="BQ170" s="3"/>
      <c r="BR170" s="3"/>
      <c r="BS170" s="3"/>
      <c r="BT170" s="3"/>
      <c r="BU170" s="3"/>
      <c r="BV170" s="3"/>
      <c r="BW170" s="3"/>
      <c r="BX170" s="3"/>
    </row>
    <row r="171" spans="12:76" ht="20.399999999999999">
      <c r="M171" s="6">
        <f t="shared" si="9"/>
        <v>34530796</v>
      </c>
      <c r="N171" s="31">
        <f t="shared" si="10"/>
        <v>31816575.199999999</v>
      </c>
      <c r="O171" s="6">
        <v>1199728</v>
      </c>
      <c r="P171" s="6">
        <v>36240704</v>
      </c>
      <c r="Q171" s="6">
        <v>60401152</v>
      </c>
      <c r="R171" s="6">
        <v>14248136</v>
      </c>
      <c r="S171" s="6">
        <v>29557408</v>
      </c>
      <c r="T171" s="6">
        <v>52347776</v>
      </c>
      <c r="U171" s="6">
        <v>5783056</v>
      </c>
      <c r="V171" s="6">
        <v>39027384</v>
      </c>
      <c r="W171" s="6">
        <v>4643784</v>
      </c>
      <c r="X171" s="6">
        <v>19639824</v>
      </c>
      <c r="Y171" s="6">
        <v>32820888</v>
      </c>
      <c r="Z171" s="6">
        <v>37772408</v>
      </c>
      <c r="AA171" s="6">
        <v>60367536</v>
      </c>
      <c r="AB171" s="6">
        <v>59811184</v>
      </c>
      <c r="AC171" s="6">
        <v>19381752</v>
      </c>
      <c r="AD171" s="6">
        <v>13553544</v>
      </c>
      <c r="AE171" s="6">
        <v>36508320</v>
      </c>
      <c r="AF171" s="6">
        <v>355400</v>
      </c>
      <c r="AG171" s="6">
        <v>62120264</v>
      </c>
      <c r="AH171" s="6">
        <v>50551256</v>
      </c>
      <c r="AI171" s="6" t="s">
        <v>31</v>
      </c>
      <c r="AJ171" s="35"/>
      <c r="AK171" s="35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29"/>
      <c r="BN171" s="29"/>
      <c r="BO171" s="29"/>
      <c r="BP171" s="3"/>
      <c r="BQ171" s="3"/>
      <c r="BR171" s="3"/>
      <c r="BS171" s="3"/>
      <c r="BT171" s="3"/>
      <c r="BU171" s="3"/>
      <c r="BV171" s="3"/>
      <c r="BW171" s="3"/>
      <c r="BX171" s="3"/>
    </row>
    <row r="172" spans="12:76" ht="20.399999999999999">
      <c r="M172" s="6">
        <f t="shared" si="9"/>
        <v>17411</v>
      </c>
      <c r="N172" s="31">
        <f t="shared" si="10"/>
        <v>15733.4</v>
      </c>
      <c r="O172" s="6">
        <v>12160</v>
      </c>
      <c r="P172" s="6">
        <v>23640</v>
      </c>
      <c r="Q172" s="6">
        <v>11942</v>
      </c>
      <c r="R172" s="6">
        <v>22722</v>
      </c>
      <c r="S172" s="6">
        <v>2378</v>
      </c>
      <c r="T172" s="6">
        <v>6796</v>
      </c>
      <c r="U172" s="6">
        <v>6986</v>
      </c>
      <c r="V172" s="6">
        <v>22010</v>
      </c>
      <c r="W172" s="6">
        <v>958</v>
      </c>
      <c r="X172" s="6">
        <v>27866</v>
      </c>
      <c r="Y172" s="6">
        <v>10940</v>
      </c>
      <c r="Z172" s="6">
        <v>18414</v>
      </c>
      <c r="AA172" s="6">
        <v>9962</v>
      </c>
      <c r="AB172" s="6">
        <v>7728</v>
      </c>
      <c r="AC172" s="6">
        <v>23374</v>
      </c>
      <c r="AD172" s="6">
        <v>23676</v>
      </c>
      <c r="AE172" s="6">
        <v>21914</v>
      </c>
      <c r="AF172" s="6">
        <v>17850</v>
      </c>
      <c r="AG172" s="6">
        <v>16972</v>
      </c>
      <c r="AH172" s="6">
        <v>26380</v>
      </c>
      <c r="AI172" s="6" t="s">
        <v>32</v>
      </c>
      <c r="AJ172" s="35"/>
      <c r="AK172" s="35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  <c r="BP172" s="3"/>
      <c r="BQ172" s="3"/>
      <c r="BR172" s="3"/>
      <c r="BS172" s="3"/>
      <c r="BT172" s="3"/>
      <c r="BU172" s="3"/>
      <c r="BV172" s="3"/>
      <c r="BW172" s="3"/>
      <c r="BX172" s="3"/>
    </row>
    <row r="173" spans="12:76" ht="20.399999999999999">
      <c r="M173" s="8">
        <f t="shared" si="9"/>
        <v>1</v>
      </c>
      <c r="N173" s="32">
        <f t="shared" si="10"/>
        <v>1</v>
      </c>
      <c r="O173" s="8">
        <v>1</v>
      </c>
      <c r="P173" s="8">
        <v>1</v>
      </c>
      <c r="Q173" s="8">
        <v>1</v>
      </c>
      <c r="R173" s="8">
        <v>1</v>
      </c>
      <c r="S173" s="8">
        <v>1</v>
      </c>
      <c r="T173" s="8">
        <v>1</v>
      </c>
      <c r="U173" s="8">
        <v>1</v>
      </c>
      <c r="V173" s="8">
        <v>1</v>
      </c>
      <c r="W173" s="8">
        <v>1</v>
      </c>
      <c r="X173" s="8">
        <v>1</v>
      </c>
      <c r="Y173" s="8">
        <v>1</v>
      </c>
      <c r="Z173" s="8">
        <v>1</v>
      </c>
      <c r="AA173" s="8">
        <v>1</v>
      </c>
      <c r="AB173" s="8">
        <v>1</v>
      </c>
      <c r="AC173" s="8">
        <v>1</v>
      </c>
      <c r="AD173" s="8">
        <v>1</v>
      </c>
      <c r="AE173" s="8">
        <v>1</v>
      </c>
      <c r="AF173" s="8">
        <v>1</v>
      </c>
      <c r="AG173" s="8">
        <v>1</v>
      </c>
      <c r="AH173" s="8">
        <v>1</v>
      </c>
      <c r="AI173" s="8" t="s">
        <v>1</v>
      </c>
      <c r="AJ173" s="36"/>
      <c r="AK173" s="36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  <c r="BP173" s="3"/>
      <c r="BQ173" s="3"/>
      <c r="BR173" s="3"/>
      <c r="BS173" s="3"/>
      <c r="BT173" s="3"/>
      <c r="BU173" s="3"/>
      <c r="BV173" s="3"/>
      <c r="BW173" s="3"/>
      <c r="BX173" s="3"/>
    </row>
    <row r="174" spans="12:76" ht="20.399999999999999">
      <c r="M174" s="8">
        <f>MEDIAN(O174:BL174)/1000000000</f>
        <v>11.420693436500001</v>
      </c>
      <c r="N174" s="32">
        <f>AVERAGE(O174:BL174)/1000000000</f>
        <v>29.422019988700001</v>
      </c>
      <c r="O174" s="8">
        <v>16854695175</v>
      </c>
      <c r="P174" s="8">
        <v>16854695175</v>
      </c>
      <c r="Q174" s="8">
        <v>314761276667</v>
      </c>
      <c r="R174" s="8">
        <v>442950596</v>
      </c>
      <c r="S174" s="8">
        <v>147829926</v>
      </c>
      <c r="T174" s="8">
        <v>2629518150</v>
      </c>
      <c r="U174" s="8">
        <v>619198464</v>
      </c>
      <c r="V174" s="8">
        <v>62687952377</v>
      </c>
      <c r="W174" s="8">
        <v>1686875328</v>
      </c>
      <c r="X174" s="8">
        <v>3446489400</v>
      </c>
      <c r="Y174" s="8">
        <v>22586531307</v>
      </c>
      <c r="Z174" s="8">
        <v>31712478239</v>
      </c>
      <c r="AA174" s="8">
        <v>10623323074</v>
      </c>
      <c r="AB174" s="8">
        <v>25737615032</v>
      </c>
      <c r="AC174" s="8">
        <v>1566051545</v>
      </c>
      <c r="AD174" s="8">
        <v>12218063799</v>
      </c>
      <c r="AE174" s="8">
        <v>79658949</v>
      </c>
      <c r="AF174" s="8">
        <v>33569435947</v>
      </c>
      <c r="AG174" s="8">
        <v>23271449032</v>
      </c>
      <c r="AH174" s="8">
        <v>6944311592</v>
      </c>
      <c r="AI174" s="8" t="s">
        <v>2</v>
      </c>
      <c r="AJ174" s="36" t="s">
        <v>27</v>
      </c>
      <c r="AK174" s="36" t="s">
        <v>12</v>
      </c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  <c r="BH174" s="29"/>
      <c r="BI174" s="29"/>
      <c r="BJ174" s="29"/>
      <c r="BK174" s="29"/>
      <c r="BL174" s="29"/>
      <c r="BM174" s="29"/>
      <c r="BN174" s="29"/>
      <c r="BO174" s="29"/>
      <c r="BP174" s="3"/>
      <c r="BQ174" s="3"/>
      <c r="BR174" s="3"/>
      <c r="BS174" s="3"/>
      <c r="BT174" s="3"/>
      <c r="BU174" s="3"/>
      <c r="BV174" s="3"/>
      <c r="BW174" s="3"/>
      <c r="BX174" s="3"/>
    </row>
    <row r="175" spans="12:76" ht="20.399999999999999">
      <c r="M175" s="8">
        <f t="shared" si="9"/>
        <v>76017108</v>
      </c>
      <c r="N175" s="32">
        <f t="shared" si="10"/>
        <v>76323555.200000003</v>
      </c>
      <c r="O175" s="8">
        <v>71626720</v>
      </c>
      <c r="P175" s="8">
        <v>71626720</v>
      </c>
      <c r="Q175" s="8">
        <v>154912312</v>
      </c>
      <c r="R175" s="8">
        <v>219216</v>
      </c>
      <c r="S175" s="8">
        <v>5242912</v>
      </c>
      <c r="T175" s="8">
        <v>151738840</v>
      </c>
      <c r="U175" s="8">
        <v>13331376</v>
      </c>
      <c r="V175" s="8">
        <v>78876688</v>
      </c>
      <c r="W175" s="8">
        <v>89360576</v>
      </c>
      <c r="X175" s="8">
        <v>40696480</v>
      </c>
      <c r="Y175" s="8">
        <v>117205776</v>
      </c>
      <c r="Z175" s="8">
        <v>148690320</v>
      </c>
      <c r="AA175" s="8">
        <v>93642616</v>
      </c>
      <c r="AB175" s="8">
        <v>33346528</v>
      </c>
      <c r="AC175" s="8">
        <v>78871584</v>
      </c>
      <c r="AD175" s="8">
        <v>38556024</v>
      </c>
      <c r="AE175" s="8">
        <v>2097168</v>
      </c>
      <c r="AF175" s="8">
        <v>107795816</v>
      </c>
      <c r="AG175" s="8">
        <v>73162632</v>
      </c>
      <c r="AH175" s="8">
        <v>155470800</v>
      </c>
      <c r="AI175" s="8" t="s">
        <v>42</v>
      </c>
      <c r="AJ175" s="36"/>
      <c r="AK175" s="36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29"/>
      <c r="BN175" s="29"/>
      <c r="BO175" s="29"/>
      <c r="BP175" s="3"/>
      <c r="BQ175" s="3"/>
      <c r="BR175" s="3"/>
      <c r="BS175" s="3"/>
      <c r="BT175" s="3"/>
      <c r="BU175" s="3"/>
      <c r="BV175" s="3"/>
      <c r="BW175" s="3"/>
      <c r="BX175" s="3"/>
    </row>
    <row r="176" spans="12:76" ht="20.399999999999999">
      <c r="M176" s="8">
        <f t="shared" si="9"/>
        <v>973426</v>
      </c>
      <c r="N176" s="32">
        <f t="shared" si="10"/>
        <v>2530993.9500000002</v>
      </c>
      <c r="O176" s="8">
        <v>1444219</v>
      </c>
      <c r="P176" s="8">
        <v>1444219</v>
      </c>
      <c r="Q176" s="8">
        <v>27425202</v>
      </c>
      <c r="R176" s="8">
        <v>27095</v>
      </c>
      <c r="S176" s="8">
        <v>5327</v>
      </c>
      <c r="T176" s="8">
        <v>215184</v>
      </c>
      <c r="U176" s="8">
        <v>43981</v>
      </c>
      <c r="V176" s="8">
        <v>5230169</v>
      </c>
      <c r="W176" s="8">
        <v>136719</v>
      </c>
      <c r="X176" s="8">
        <v>278576</v>
      </c>
      <c r="Y176" s="8">
        <v>1876924</v>
      </c>
      <c r="Z176" s="8">
        <v>2704113</v>
      </c>
      <c r="AA176" s="8">
        <v>914970</v>
      </c>
      <c r="AB176" s="8">
        <v>2215554</v>
      </c>
      <c r="AC176" s="8">
        <v>123455</v>
      </c>
      <c r="AD176" s="8">
        <v>1031882</v>
      </c>
      <c r="AE176" s="8">
        <v>1691</v>
      </c>
      <c r="AF176" s="8">
        <v>2876809</v>
      </c>
      <c r="AG176" s="8">
        <v>2028623</v>
      </c>
      <c r="AH176" s="8">
        <v>595167</v>
      </c>
      <c r="AI176" s="8" t="s">
        <v>30</v>
      </c>
      <c r="AJ176" s="36"/>
      <c r="AK176" s="36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  <c r="BM176" s="29"/>
      <c r="BN176" s="29"/>
      <c r="BO176" s="29"/>
      <c r="BP176" s="3"/>
      <c r="BQ176" s="3"/>
      <c r="BR176" s="3"/>
      <c r="BS176" s="3"/>
      <c r="BT176" s="3"/>
      <c r="BU176" s="3"/>
      <c r="BV176" s="3"/>
      <c r="BW176" s="3"/>
      <c r="BX176" s="3"/>
    </row>
    <row r="177" spans="13:76" ht="20.399999999999999">
      <c r="M177" s="6">
        <f t="shared" si="9"/>
        <v>1</v>
      </c>
      <c r="N177" s="31">
        <v>0</v>
      </c>
      <c r="O177" s="6">
        <v>1</v>
      </c>
      <c r="P177" s="6">
        <v>1</v>
      </c>
      <c r="Q177" s="6">
        <v>1</v>
      </c>
      <c r="R177" s="6">
        <v>1</v>
      </c>
      <c r="S177" s="6">
        <v>1</v>
      </c>
      <c r="T177" s="6">
        <v>1</v>
      </c>
      <c r="U177" s="6">
        <v>0</v>
      </c>
      <c r="V177" s="6">
        <v>1</v>
      </c>
      <c r="W177" s="6">
        <v>1</v>
      </c>
      <c r="X177" s="6">
        <v>1</v>
      </c>
      <c r="Y177" s="6">
        <v>1</v>
      </c>
      <c r="Z177" s="6">
        <v>1</v>
      </c>
      <c r="AA177" s="6">
        <v>1</v>
      </c>
      <c r="AB177" s="6">
        <v>1</v>
      </c>
      <c r="AC177" s="6">
        <v>1</v>
      </c>
      <c r="AD177" s="6">
        <v>1</v>
      </c>
      <c r="AE177" s="6">
        <v>1</v>
      </c>
      <c r="AF177" s="6">
        <v>1</v>
      </c>
      <c r="AG177" s="6">
        <v>1</v>
      </c>
      <c r="AH177" s="6">
        <v>0</v>
      </c>
      <c r="AI177" s="6" t="s">
        <v>1</v>
      </c>
      <c r="AJ177" s="35"/>
      <c r="AK177" s="35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3"/>
      <c r="BQ177" s="3"/>
      <c r="BR177" s="3"/>
      <c r="BS177" s="3"/>
      <c r="BT177" s="3"/>
      <c r="BU177" s="3"/>
      <c r="BV177" s="3"/>
      <c r="BW177" s="3"/>
      <c r="BX177" s="3"/>
    </row>
    <row r="178" spans="13:76" ht="20.399999999999999">
      <c r="M178" s="6">
        <f>MEDIAN(O178:BL178)/1000000000</f>
        <v>1.1276834714999999</v>
      </c>
      <c r="N178" s="31">
        <f>AVERAGE(O178:BL178)/1000000000</f>
        <v>28.349513423049999</v>
      </c>
      <c r="O178" s="6">
        <v>1449076071</v>
      </c>
      <c r="P178" s="6">
        <v>1333404787</v>
      </c>
      <c r="Q178" s="6">
        <v>1155357513</v>
      </c>
      <c r="R178" s="6">
        <v>1100009430</v>
      </c>
      <c r="S178" s="6">
        <v>385800658</v>
      </c>
      <c r="T178" s="6">
        <v>2200933408</v>
      </c>
      <c r="U178" s="6">
        <v>308486255439</v>
      </c>
      <c r="V178" s="6">
        <v>29269872</v>
      </c>
      <c r="W178" s="6">
        <v>1198304536</v>
      </c>
      <c r="X178" s="6">
        <v>335097823</v>
      </c>
      <c r="Y178" s="6">
        <v>109215578</v>
      </c>
      <c r="Z178" s="6">
        <v>2468262594</v>
      </c>
      <c r="AA178" s="6">
        <v>4447687</v>
      </c>
      <c r="AB178" s="6">
        <v>54779533</v>
      </c>
      <c r="AC178" s="6">
        <v>931655618</v>
      </c>
      <c r="AD178" s="6">
        <v>456579780</v>
      </c>
      <c r="AE178" s="6">
        <v>2031143170</v>
      </c>
      <c r="AF178" s="6">
        <v>134077904</v>
      </c>
      <c r="AG178" s="6">
        <v>1242488731</v>
      </c>
      <c r="AH178" s="6">
        <v>241884108329</v>
      </c>
      <c r="AI178" s="6" t="s">
        <v>2</v>
      </c>
      <c r="AJ178" s="35" t="s">
        <v>28</v>
      </c>
      <c r="AK178" s="35" t="s">
        <v>29</v>
      </c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3"/>
      <c r="BQ178" s="3"/>
      <c r="BR178" s="3"/>
      <c r="BS178" s="3"/>
      <c r="BT178" s="3"/>
      <c r="BU178" s="3"/>
      <c r="BV178" s="3"/>
      <c r="BW178" s="3"/>
      <c r="BX178" s="3"/>
    </row>
    <row r="179" spans="13:76" ht="20.399999999999999">
      <c r="M179" s="6">
        <f t="shared" si="9"/>
        <v>27432816</v>
      </c>
      <c r="N179" s="31">
        <f t="shared" si="10"/>
        <v>30949701.600000001</v>
      </c>
      <c r="O179" s="6">
        <v>42842224</v>
      </c>
      <c r="P179" s="6">
        <v>20679848</v>
      </c>
      <c r="Q179" s="6">
        <v>13315200</v>
      </c>
      <c r="R179" s="6">
        <v>35386840</v>
      </c>
      <c r="S179" s="6">
        <v>16107072</v>
      </c>
      <c r="T179" s="6">
        <v>32125088</v>
      </c>
      <c r="U179" s="6">
        <v>85595416</v>
      </c>
      <c r="V179" s="6">
        <v>7789144</v>
      </c>
      <c r="W179" s="6">
        <v>15377520</v>
      </c>
      <c r="X179" s="6">
        <v>43757168</v>
      </c>
      <c r="Y179" s="6">
        <v>53690032</v>
      </c>
      <c r="Z179" s="6">
        <v>28025576</v>
      </c>
      <c r="AA179" s="6">
        <v>13144248</v>
      </c>
      <c r="AB179" s="6">
        <v>16822128</v>
      </c>
      <c r="AC179" s="6">
        <v>68051704</v>
      </c>
      <c r="AD179" s="6">
        <v>10598232</v>
      </c>
      <c r="AE179" s="6">
        <v>26840056</v>
      </c>
      <c r="AF179" s="6">
        <v>41312824</v>
      </c>
      <c r="AG179" s="6">
        <v>10424928</v>
      </c>
      <c r="AH179" s="6">
        <v>37108784</v>
      </c>
      <c r="AI179" s="6" t="s">
        <v>31</v>
      </c>
      <c r="AJ179" s="35"/>
      <c r="AK179" s="35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  <c r="BM179" s="29"/>
      <c r="BN179" s="29"/>
      <c r="BO179" s="29"/>
      <c r="BP179" s="3"/>
      <c r="BQ179" s="3"/>
      <c r="BR179" s="3"/>
      <c r="BS179" s="3"/>
      <c r="BT179" s="3"/>
      <c r="BU179" s="3"/>
      <c r="BV179" s="3"/>
      <c r="BW179" s="3"/>
      <c r="BX179" s="3"/>
    </row>
    <row r="180" spans="13:76" ht="20.399999999999999">
      <c r="M180" s="6">
        <f t="shared" si="9"/>
        <v>18358</v>
      </c>
      <c r="N180" s="31">
        <f t="shared" si="10"/>
        <v>16314.3</v>
      </c>
      <c r="O180" s="6">
        <v>22214</v>
      </c>
      <c r="P180" s="6">
        <v>22368</v>
      </c>
      <c r="Q180" s="6">
        <v>19838</v>
      </c>
      <c r="R180" s="6">
        <v>18924</v>
      </c>
      <c r="S180" s="6">
        <v>10276</v>
      </c>
      <c r="T180" s="6">
        <v>26342</v>
      </c>
      <c r="U180" s="6">
        <v>28142</v>
      </c>
      <c r="V180" s="6">
        <v>2624</v>
      </c>
      <c r="W180" s="6">
        <v>17792</v>
      </c>
      <c r="X180" s="6">
        <v>11034</v>
      </c>
      <c r="Y180" s="6">
        <v>5696</v>
      </c>
      <c r="Z180" s="6">
        <v>27382</v>
      </c>
      <c r="AA180" s="6">
        <v>726</v>
      </c>
      <c r="AB180" s="6">
        <v>4516</v>
      </c>
      <c r="AC180" s="6">
        <v>11712</v>
      </c>
      <c r="AD180" s="6">
        <v>13288</v>
      </c>
      <c r="AE180" s="6">
        <v>27760</v>
      </c>
      <c r="AF180" s="6">
        <v>6878</v>
      </c>
      <c r="AG180" s="6">
        <v>20658</v>
      </c>
      <c r="AH180" s="6">
        <v>28116</v>
      </c>
      <c r="AI180" s="6" t="s">
        <v>32</v>
      </c>
      <c r="AJ180" s="35"/>
      <c r="AK180" s="35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29"/>
      <c r="BN180" s="29"/>
      <c r="BO180" s="29"/>
      <c r="BP180" s="3"/>
      <c r="BQ180" s="3"/>
      <c r="BR180" s="3"/>
      <c r="BS180" s="3"/>
      <c r="BT180" s="3"/>
      <c r="BU180" s="3"/>
      <c r="BV180" s="3"/>
      <c r="BW180" s="3"/>
      <c r="BX180" s="3"/>
    </row>
    <row r="181" spans="13:76" ht="20.399999999999999">
      <c r="M181" s="8">
        <f t="shared" si="9"/>
        <v>1</v>
      </c>
      <c r="N181" s="32">
        <f t="shared" si="10"/>
        <v>1</v>
      </c>
      <c r="O181" s="8">
        <v>1</v>
      </c>
      <c r="P181" s="8">
        <v>1</v>
      </c>
      <c r="Q181" s="8">
        <v>1</v>
      </c>
      <c r="R181" s="8">
        <v>1</v>
      </c>
      <c r="S181" s="8">
        <v>1</v>
      </c>
      <c r="T181" s="8">
        <v>1</v>
      </c>
      <c r="U181" s="8">
        <v>1</v>
      </c>
      <c r="V181" s="8">
        <v>1</v>
      </c>
      <c r="W181" s="8">
        <v>1</v>
      </c>
      <c r="X181" s="8">
        <v>1</v>
      </c>
      <c r="Y181" s="8">
        <v>1</v>
      </c>
      <c r="Z181" s="8">
        <v>1</v>
      </c>
      <c r="AA181" s="8">
        <v>1</v>
      </c>
      <c r="AB181" s="8">
        <v>1</v>
      </c>
      <c r="AC181" s="8">
        <v>1</v>
      </c>
      <c r="AD181" s="8">
        <v>1</v>
      </c>
      <c r="AE181" s="8">
        <v>1</v>
      </c>
      <c r="AF181" s="8">
        <v>1</v>
      </c>
      <c r="AG181" s="8">
        <v>1</v>
      </c>
      <c r="AH181" s="8">
        <v>1</v>
      </c>
      <c r="AI181" s="8" t="s">
        <v>1</v>
      </c>
      <c r="AJ181" s="36"/>
      <c r="AK181" s="36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  <c r="BN181" s="29"/>
      <c r="BO181" s="29"/>
      <c r="BP181" s="3"/>
      <c r="BQ181" s="3"/>
      <c r="BR181" s="3"/>
      <c r="BS181" s="3"/>
      <c r="BT181" s="3"/>
      <c r="BU181" s="3"/>
      <c r="BV181" s="3"/>
      <c r="BW181" s="3"/>
      <c r="BX181" s="3"/>
    </row>
    <row r="182" spans="13:76" ht="20.399999999999999">
      <c r="M182" s="8">
        <f>MEDIAN(O182:BL182)/1000000000</f>
        <v>25.131947554500002</v>
      </c>
      <c r="N182" s="32">
        <f>AVERAGE(O182:BL182)/1000000000</f>
        <v>134.7225577943</v>
      </c>
      <c r="O182" s="8">
        <v>64404754</v>
      </c>
      <c r="P182" s="8">
        <v>30657903952</v>
      </c>
      <c r="Q182" s="8">
        <v>128362586311</v>
      </c>
      <c r="R182" s="8">
        <v>208144739260</v>
      </c>
      <c r="S182" s="8">
        <v>250018675719</v>
      </c>
      <c r="T182" s="8">
        <v>557212786</v>
      </c>
      <c r="U182" s="8">
        <v>300060362</v>
      </c>
      <c r="V182" s="8">
        <v>19605991157</v>
      </c>
      <c r="W182" s="8">
        <v>2465777120</v>
      </c>
      <c r="X182" s="8">
        <v>708444252</v>
      </c>
      <c r="Y182" s="8">
        <v>435365846703</v>
      </c>
      <c r="Z182" s="8">
        <v>250266423677</v>
      </c>
      <c r="AA182" s="8">
        <v>14070307279</v>
      </c>
      <c r="AB182" s="8">
        <v>2827630463</v>
      </c>
      <c r="AC182" s="8">
        <v>33654485741</v>
      </c>
      <c r="AD182" s="8">
        <v>11342966430</v>
      </c>
      <c r="AE182" s="8">
        <v>3292838457</v>
      </c>
      <c r="AF182" s="8">
        <v>550471043569</v>
      </c>
      <c r="AG182" s="8">
        <v>159361350858</v>
      </c>
      <c r="AH182" s="8">
        <v>592912467036</v>
      </c>
      <c r="AI182" s="8" t="s">
        <v>2</v>
      </c>
      <c r="AJ182" s="36" t="s">
        <v>28</v>
      </c>
      <c r="AK182" s="36" t="s">
        <v>12</v>
      </c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3"/>
      <c r="BQ182" s="3"/>
      <c r="BR182" s="3"/>
      <c r="BS182" s="3"/>
      <c r="BT182" s="3"/>
      <c r="BU182" s="3"/>
      <c r="BV182" s="3"/>
      <c r="BW182" s="3"/>
      <c r="BX182" s="3"/>
    </row>
    <row r="183" spans="13:76" ht="20.399999999999999">
      <c r="M183" s="8">
        <f t="shared" si="9"/>
        <v>48539624</v>
      </c>
      <c r="N183" s="32">
        <f t="shared" si="10"/>
        <v>53883125.600000001</v>
      </c>
      <c r="O183" s="8">
        <v>1552024</v>
      </c>
      <c r="P183" s="8">
        <v>96296392</v>
      </c>
      <c r="Q183" s="8">
        <v>2867256</v>
      </c>
      <c r="R183" s="8">
        <v>21753944</v>
      </c>
      <c r="S183" s="8">
        <v>33267736</v>
      </c>
      <c r="T183" s="8">
        <v>7571528</v>
      </c>
      <c r="U183" s="8">
        <v>13087280</v>
      </c>
      <c r="V183" s="8">
        <v>84731264</v>
      </c>
      <c r="W183" s="8">
        <v>118197592</v>
      </c>
      <c r="X183" s="8">
        <v>20151288</v>
      </c>
      <c r="Y183" s="8">
        <v>58976824</v>
      </c>
      <c r="Z183" s="8">
        <v>132367664</v>
      </c>
      <c r="AA183" s="8">
        <v>25486216</v>
      </c>
      <c r="AB183" s="8">
        <v>11334272</v>
      </c>
      <c r="AC183" s="8">
        <v>62674784</v>
      </c>
      <c r="AD183" s="8">
        <v>113557520</v>
      </c>
      <c r="AE183" s="8">
        <v>38102424</v>
      </c>
      <c r="AF183" s="8">
        <v>65790520</v>
      </c>
      <c r="AG183" s="8">
        <v>93041696</v>
      </c>
      <c r="AH183" s="8">
        <v>76854288</v>
      </c>
      <c r="AI183" s="8" t="s">
        <v>42</v>
      </c>
      <c r="AJ183" s="36"/>
      <c r="AK183" s="36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  <c r="BN183" s="29"/>
      <c r="BO183" s="29"/>
      <c r="BP183" s="3"/>
      <c r="BQ183" s="3"/>
      <c r="BR183" s="3"/>
      <c r="BS183" s="3"/>
      <c r="BT183" s="3"/>
      <c r="BU183" s="3"/>
      <c r="BV183" s="3"/>
      <c r="BW183" s="3"/>
      <c r="BX183" s="3"/>
    </row>
    <row r="184" spans="13:76" ht="20.399999999999999">
      <c r="M184" s="8">
        <f t="shared" si="9"/>
        <v>2123788</v>
      </c>
      <c r="N184" s="32">
        <f t="shared" si="10"/>
        <v>9754186.5500000007</v>
      </c>
      <c r="O184" s="8">
        <v>1161</v>
      </c>
      <c r="P184" s="8">
        <v>2641874</v>
      </c>
      <c r="Q184" s="8">
        <v>10985008</v>
      </c>
      <c r="R184" s="8">
        <v>17819237</v>
      </c>
      <c r="S184" s="8">
        <v>21836839</v>
      </c>
      <c r="T184" s="8">
        <v>36429</v>
      </c>
      <c r="U184" s="8">
        <v>15515</v>
      </c>
      <c r="V184" s="8">
        <v>1605702</v>
      </c>
      <c r="W184" s="8">
        <v>176880</v>
      </c>
      <c r="X184" s="8">
        <v>50623</v>
      </c>
      <c r="Y184" s="8">
        <v>20681865</v>
      </c>
      <c r="Z184" s="8">
        <v>14479643</v>
      </c>
      <c r="AA184" s="8">
        <v>1211008</v>
      </c>
      <c r="AB184" s="8">
        <v>226620</v>
      </c>
      <c r="AC184" s="8">
        <v>2819062</v>
      </c>
      <c r="AD184" s="8">
        <v>949656</v>
      </c>
      <c r="AE184" s="8">
        <v>258889</v>
      </c>
      <c r="AF184" s="8">
        <v>35023145</v>
      </c>
      <c r="AG184" s="8">
        <v>13911060</v>
      </c>
      <c r="AH184" s="8">
        <v>50353515</v>
      </c>
      <c r="AI184" s="8" t="s">
        <v>30</v>
      </c>
      <c r="AJ184" s="36"/>
      <c r="AK184" s="36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  <c r="BP184" s="3"/>
      <c r="BQ184" s="3"/>
      <c r="BR184" s="3"/>
      <c r="BS184" s="3"/>
      <c r="BT184" s="3"/>
      <c r="BU184" s="3"/>
      <c r="BV184" s="3"/>
      <c r="BW184" s="3"/>
      <c r="BX184" s="3"/>
    </row>
    <row r="185" spans="13:76"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</row>
    <row r="187" spans="13:76">
      <c r="U187" s="43"/>
      <c r="AD187" s="43"/>
    </row>
  </sheetData>
  <mergeCells count="9">
    <mergeCell ref="B123:E123"/>
    <mergeCell ref="N5:AE40"/>
    <mergeCell ref="AZ42:BF42"/>
    <mergeCell ref="BB85:BH85"/>
    <mergeCell ref="G123:J123"/>
    <mergeCell ref="C21:I21"/>
    <mergeCell ref="E23:G23"/>
    <mergeCell ref="E32:G32"/>
    <mergeCell ref="C82:I82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Chanan Merari</cp:lastModifiedBy>
  <dcterms:created xsi:type="dcterms:W3CDTF">2018-07-18T10:50:54Z</dcterms:created>
  <dcterms:modified xsi:type="dcterms:W3CDTF">2019-07-22T17:10:12Z</dcterms:modified>
</cp:coreProperties>
</file>