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y\Desktop\Phd_stuff\"/>
    </mc:Choice>
  </mc:AlternateContent>
  <xr:revisionPtr revIDLastSave="0" documentId="8_{278E29B2-5F01-4FFC-BABC-5CD4BBED26A0}" xr6:coauthVersionLast="47" xr6:coauthVersionMax="47" xr10:uidLastSave="{00000000-0000-0000-0000-000000000000}"/>
  <bookViews>
    <workbookView xWindow="-120" yWindow="-120" windowWidth="20730" windowHeight="11160" xr2:uid="{415394D2-6792-44A8-AE0C-E7B75531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H34" i="1"/>
  <c r="C34" i="1"/>
  <c r="B24" i="1"/>
  <c r="F18" i="1"/>
  <c r="F17" i="1"/>
  <c r="F15" i="1"/>
  <c r="T7" i="1"/>
  <c r="T6" i="1"/>
  <c r="T4" i="1"/>
  <c r="F7" i="1"/>
  <c r="F6" i="1"/>
  <c r="F4" i="1"/>
  <c r="M15" i="1"/>
  <c r="S20" i="1"/>
  <c r="Q20" i="1"/>
  <c r="T18" i="1" s="1"/>
  <c r="L20" i="1"/>
  <c r="M17" i="1" s="1"/>
  <c r="J20" i="1"/>
  <c r="K18" i="1" s="1"/>
  <c r="E20" i="1"/>
  <c r="C20" i="1"/>
  <c r="S9" i="1"/>
  <c r="Q9" i="1"/>
  <c r="R4" i="1" s="1"/>
  <c r="E9" i="1"/>
  <c r="L9" i="1"/>
  <c r="M6" i="1" s="1"/>
  <c r="J9" i="1"/>
  <c r="K4" i="1" s="1"/>
  <c r="C9" i="1"/>
  <c r="D4" i="1" s="1"/>
  <c r="T15" i="1" l="1"/>
  <c r="T17" i="1"/>
  <c r="R15" i="1"/>
  <c r="M7" i="1"/>
  <c r="M4" i="1"/>
  <c r="M18" i="1"/>
  <c r="K15" i="1"/>
  <c r="D15" i="1"/>
  <c r="D18" i="1"/>
  <c r="D17" i="1"/>
  <c r="K17" i="1"/>
  <c r="K7" i="1"/>
  <c r="K6" i="1"/>
  <c r="D6" i="1"/>
  <c r="D7" i="1"/>
</calcChain>
</file>

<file path=xl/sharedStrings.xml><?xml version="1.0" encoding="utf-8"?>
<sst xmlns="http://schemas.openxmlformats.org/spreadsheetml/2006/main" count="94" uniqueCount="27">
  <si>
    <t xml:space="preserve">Control        </t>
  </si>
  <si>
    <t>RIF treatment</t>
  </si>
  <si>
    <t>Number</t>
  </si>
  <si>
    <t>%</t>
  </si>
  <si>
    <t>Operons</t>
  </si>
  <si>
    <t>Count</t>
  </si>
  <si>
    <t>Genes</t>
  </si>
  <si>
    <t>Single genes</t>
  </si>
  <si>
    <t>Expressed</t>
  </si>
  <si>
    <t>Unexpressed</t>
  </si>
  <si>
    <t>C5_1</t>
  </si>
  <si>
    <t>C5_2</t>
  </si>
  <si>
    <t>C5_3</t>
  </si>
  <si>
    <t>C6_1</t>
  </si>
  <si>
    <t>C6_2</t>
  </si>
  <si>
    <t>C6_3</t>
  </si>
  <si>
    <t>done</t>
  </si>
  <si>
    <t>Average</t>
  </si>
  <si>
    <t>Almost always more operons under RIF stress (except for C5_3 sample)</t>
  </si>
  <si>
    <t>No. of operon genes CONT</t>
  </si>
  <si>
    <t>No. of operon genes RIF</t>
  </si>
  <si>
    <t>ttest</t>
  </si>
  <si>
    <t>Expressed genes CONT</t>
  </si>
  <si>
    <t>Expressed genes RIF</t>
  </si>
  <si>
    <t>No. of operons CONT</t>
  </si>
  <si>
    <t>No. of operons RIF</t>
  </si>
  <si>
    <t xml:space="preserve">Total no. of genes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</si>
</sst>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" fontId="0" fillId="2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0" fontId="0" fillId="3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03FF-BFE4-4A30-89DF-2BD978E9AF0D}">
  <dimension ref="A1:T36"/>
  <sheetViews>
    <sheetView tabSelected="1" workbookViewId="0">
      <selection activeCell="I18" sqref="I18"/>
    </sheetView>
  </sheetViews>
  <sheetFormatPr defaultRowHeight="15" x14ac:dyDescent="0.25"/>
  <cols>
    <col min="1" max="1" width="17" customWidth="1"/>
    <col min="2" max="2" width="12.85546875" customWidth="1"/>
  </cols>
  <sheetData>
    <row r="1" spans="1:20" x14ac:dyDescent="0.25">
      <c r="A1" s="7" t="s">
        <v>10</v>
      </c>
      <c r="B1" s="8"/>
      <c r="C1" s="9" t="s">
        <v>0</v>
      </c>
      <c r="D1" s="9"/>
      <c r="E1" s="9" t="s">
        <v>1</v>
      </c>
      <c r="F1" s="10"/>
      <c r="H1" s="7" t="s">
        <v>11</v>
      </c>
      <c r="I1" s="8"/>
      <c r="J1" s="8" t="s">
        <v>0</v>
      </c>
      <c r="K1" s="8" t="s">
        <v>1</v>
      </c>
      <c r="L1" s="8"/>
      <c r="M1" s="18"/>
      <c r="O1" s="7" t="s">
        <v>12</v>
      </c>
      <c r="P1" s="8"/>
      <c r="Q1" s="8" t="s">
        <v>0</v>
      </c>
      <c r="R1" s="8" t="s">
        <v>1</v>
      </c>
      <c r="S1" s="8"/>
      <c r="T1" s="18"/>
    </row>
    <row r="2" spans="1:20" x14ac:dyDescent="0.25">
      <c r="A2" s="11"/>
      <c r="B2" s="5"/>
      <c r="C2" s="1" t="s">
        <v>2</v>
      </c>
      <c r="D2" s="1" t="s">
        <v>3</v>
      </c>
      <c r="E2" s="1" t="s">
        <v>2</v>
      </c>
      <c r="F2" s="2" t="s">
        <v>3</v>
      </c>
      <c r="H2" s="11"/>
      <c r="I2" s="5"/>
      <c r="J2" s="1" t="s">
        <v>2</v>
      </c>
      <c r="K2" s="1" t="s">
        <v>3</v>
      </c>
      <c r="L2" s="1" t="s">
        <v>2</v>
      </c>
      <c r="M2" s="2" t="s">
        <v>3</v>
      </c>
      <c r="O2" s="11"/>
      <c r="P2" s="5"/>
      <c r="Q2" s="1" t="s">
        <v>2</v>
      </c>
      <c r="R2" s="1" t="s">
        <v>3</v>
      </c>
      <c r="S2" s="1" t="s">
        <v>2</v>
      </c>
      <c r="T2" s="2" t="s">
        <v>3</v>
      </c>
    </row>
    <row r="3" spans="1:20" x14ac:dyDescent="0.25">
      <c r="A3" s="11" t="s">
        <v>4</v>
      </c>
      <c r="B3" s="5" t="s">
        <v>5</v>
      </c>
      <c r="C3" s="1">
        <v>951</v>
      </c>
      <c r="D3" s="1"/>
      <c r="E3" s="1">
        <v>970</v>
      </c>
      <c r="F3" s="2"/>
      <c r="H3" s="11" t="s">
        <v>4</v>
      </c>
      <c r="I3" s="5" t="s">
        <v>5</v>
      </c>
      <c r="J3" s="1">
        <v>959</v>
      </c>
      <c r="K3" s="1"/>
      <c r="L3" s="1">
        <v>966</v>
      </c>
      <c r="M3" s="2"/>
      <c r="O3" s="11" t="s">
        <v>4</v>
      </c>
      <c r="P3" s="5" t="s">
        <v>5</v>
      </c>
      <c r="Q3" s="1">
        <v>978</v>
      </c>
      <c r="R3" s="1"/>
      <c r="S3" s="1">
        <v>967</v>
      </c>
      <c r="T3" s="2"/>
    </row>
    <row r="4" spans="1:20" x14ac:dyDescent="0.25">
      <c r="A4" s="11"/>
      <c r="B4" s="5" t="s">
        <v>6</v>
      </c>
      <c r="C4" s="1">
        <v>2989</v>
      </c>
      <c r="D4" s="12">
        <f>C4/C9*100</f>
        <v>72.742759795570706</v>
      </c>
      <c r="E4" s="1">
        <v>2940</v>
      </c>
      <c r="F4" s="3">
        <f>E4/E9*100</f>
        <v>71.585098612125648</v>
      </c>
      <c r="H4" s="11"/>
      <c r="I4" s="5" t="s">
        <v>6</v>
      </c>
      <c r="J4" s="1">
        <v>2970</v>
      </c>
      <c r="K4" s="12">
        <f>J4/J9*100</f>
        <v>72.29795520934762</v>
      </c>
      <c r="L4" s="1">
        <v>3005</v>
      </c>
      <c r="M4" s="3">
        <f>L4/J9*100</f>
        <v>73.149951314508272</v>
      </c>
      <c r="O4" s="11"/>
      <c r="P4" s="5" t="s">
        <v>6</v>
      </c>
      <c r="Q4" s="1">
        <v>3028</v>
      </c>
      <c r="R4" s="12">
        <f>Q4/Q9*100</f>
        <v>73.691895838403511</v>
      </c>
      <c r="S4" s="1">
        <v>3032</v>
      </c>
      <c r="T4" s="3">
        <f>S4/S9*100</f>
        <v>73.825176527879236</v>
      </c>
    </row>
    <row r="5" spans="1:20" x14ac:dyDescent="0.25">
      <c r="A5" s="11"/>
      <c r="B5" s="5"/>
      <c r="C5" s="1"/>
      <c r="D5" s="1"/>
      <c r="E5" s="1"/>
      <c r="F5" s="4"/>
      <c r="H5" s="11"/>
      <c r="I5" s="5"/>
      <c r="J5" s="1"/>
      <c r="K5" s="1"/>
      <c r="L5" s="1"/>
      <c r="M5" s="4"/>
      <c r="O5" s="11"/>
      <c r="P5" s="5"/>
      <c r="Q5" s="1"/>
      <c r="R5" s="1"/>
      <c r="S5" s="1"/>
      <c r="T5" s="4"/>
    </row>
    <row r="6" spans="1:20" x14ac:dyDescent="0.25">
      <c r="A6" s="11" t="s">
        <v>7</v>
      </c>
      <c r="B6" s="5" t="s">
        <v>8</v>
      </c>
      <c r="C6" s="1">
        <v>998</v>
      </c>
      <c r="D6" s="13">
        <f>C6/C9*100</f>
        <v>24.288147967875396</v>
      </c>
      <c r="E6" s="1">
        <v>1037</v>
      </c>
      <c r="F6" s="4">
        <f>E6/E9*100</f>
        <v>25.24957389822255</v>
      </c>
      <c r="H6" s="11" t="s">
        <v>7</v>
      </c>
      <c r="I6" s="5" t="s">
        <v>8</v>
      </c>
      <c r="J6" s="1">
        <v>1023</v>
      </c>
      <c r="K6" s="13">
        <f>J6/J9*100</f>
        <v>24.902629016553067</v>
      </c>
      <c r="L6" s="1">
        <v>1008</v>
      </c>
      <c r="M6" s="4">
        <f>L6/L9*100</f>
        <v>24.54346238130022</v>
      </c>
      <c r="O6" s="11" t="s">
        <v>7</v>
      </c>
      <c r="P6" s="5" t="s">
        <v>8</v>
      </c>
      <c r="Q6" s="1">
        <v>988</v>
      </c>
      <c r="R6" s="1">
        <v>23</v>
      </c>
      <c r="S6" s="1">
        <v>997</v>
      </c>
      <c r="T6" s="4">
        <f>S6/S9*100</f>
        <v>24.275626978329683</v>
      </c>
    </row>
    <row r="7" spans="1:20" x14ac:dyDescent="0.25">
      <c r="A7" s="11"/>
      <c r="B7" s="5" t="s">
        <v>9</v>
      </c>
      <c r="C7" s="1">
        <v>122</v>
      </c>
      <c r="D7" s="13">
        <f>C7/C9*100</f>
        <v>2.9690922365539061</v>
      </c>
      <c r="E7" s="1">
        <v>130</v>
      </c>
      <c r="F7" s="4">
        <f>E7/E9*100</f>
        <v>3.1653274896518138</v>
      </c>
      <c r="H7" s="11"/>
      <c r="I7" s="5" t="s">
        <v>9</v>
      </c>
      <c r="J7" s="1">
        <v>115</v>
      </c>
      <c r="K7" s="13">
        <f>J7/J9*100</f>
        <v>2.7994157740993186</v>
      </c>
      <c r="L7" s="1">
        <v>94</v>
      </c>
      <c r="M7" s="4">
        <f>L7/L9*100</f>
        <v>2.2887752617482349</v>
      </c>
      <c r="O7" s="11"/>
      <c r="P7" s="5" t="s">
        <v>9</v>
      </c>
      <c r="Q7" s="1">
        <v>93</v>
      </c>
      <c r="R7" s="1">
        <v>2</v>
      </c>
      <c r="S7" s="1">
        <v>78</v>
      </c>
      <c r="T7" s="4">
        <f>S7/S9*100</f>
        <v>1.8991964937910883</v>
      </c>
    </row>
    <row r="8" spans="1:20" x14ac:dyDescent="0.25">
      <c r="A8" s="11"/>
      <c r="B8" s="5"/>
      <c r="C8" s="5"/>
      <c r="D8" s="5"/>
      <c r="E8" s="5"/>
      <c r="F8" s="6"/>
      <c r="H8" s="11"/>
      <c r="I8" s="5"/>
      <c r="J8" s="5"/>
      <c r="K8" s="5"/>
      <c r="L8" s="5"/>
      <c r="M8" s="6"/>
      <c r="O8" s="11"/>
      <c r="P8" s="5"/>
      <c r="Q8" s="5"/>
      <c r="R8" s="5"/>
      <c r="S8" s="5"/>
      <c r="T8" s="6"/>
    </row>
    <row r="9" spans="1:20" x14ac:dyDescent="0.25">
      <c r="A9" s="14" t="s">
        <v>26</v>
      </c>
      <c r="B9" s="15"/>
      <c r="C9" s="16">
        <f>SUM(C4+C6+C7)</f>
        <v>4109</v>
      </c>
      <c r="D9" s="15"/>
      <c r="E9" s="15">
        <f>SUM(E4:E7)</f>
        <v>4107</v>
      </c>
      <c r="F9" s="17"/>
      <c r="H9" s="14"/>
      <c r="I9" s="15"/>
      <c r="J9" s="16">
        <f>SUM(J4+J6+J7)</f>
        <v>4108</v>
      </c>
      <c r="K9" s="15"/>
      <c r="L9" s="15">
        <f>SUM(L4+L6+L7)</f>
        <v>4107</v>
      </c>
      <c r="M9" s="17"/>
      <c r="O9" s="14"/>
      <c r="P9" s="15"/>
      <c r="Q9" s="16">
        <f>SUM(Q4:Q7)</f>
        <v>4109</v>
      </c>
      <c r="R9" s="15"/>
      <c r="S9" s="15">
        <f>SUM(S4:S7)</f>
        <v>4107</v>
      </c>
      <c r="T9" s="17"/>
    </row>
    <row r="10" spans="1:20" x14ac:dyDescent="0.25">
      <c r="C10" t="s">
        <v>16</v>
      </c>
      <c r="J10" t="s">
        <v>16</v>
      </c>
      <c r="Q10" t="s">
        <v>16</v>
      </c>
    </row>
    <row r="12" spans="1:20" x14ac:dyDescent="0.25">
      <c r="A12" s="7" t="s">
        <v>13</v>
      </c>
      <c r="B12" s="8"/>
      <c r="C12" s="9" t="s">
        <v>0</v>
      </c>
      <c r="D12" s="9"/>
      <c r="E12" s="9" t="s">
        <v>1</v>
      </c>
      <c r="F12" s="10"/>
      <c r="H12" s="7" t="s">
        <v>14</v>
      </c>
      <c r="I12" s="8"/>
      <c r="J12" s="8" t="s">
        <v>0</v>
      </c>
      <c r="K12" s="8" t="s">
        <v>1</v>
      </c>
      <c r="L12" s="8"/>
      <c r="M12" s="18"/>
      <c r="O12" s="7" t="s">
        <v>15</v>
      </c>
      <c r="P12" s="8"/>
      <c r="Q12" s="8" t="s">
        <v>0</v>
      </c>
      <c r="R12" s="8" t="s">
        <v>1</v>
      </c>
      <c r="S12" s="8"/>
      <c r="T12" s="18"/>
    </row>
    <row r="13" spans="1:20" x14ac:dyDescent="0.25">
      <c r="A13" s="11"/>
      <c r="B13" s="5"/>
      <c r="C13" s="1" t="s">
        <v>2</v>
      </c>
      <c r="D13" s="1" t="s">
        <v>3</v>
      </c>
      <c r="E13" s="1" t="s">
        <v>2</v>
      </c>
      <c r="F13" s="2" t="s">
        <v>3</v>
      </c>
      <c r="H13" s="11"/>
      <c r="I13" s="5"/>
      <c r="J13" s="1" t="s">
        <v>2</v>
      </c>
      <c r="K13" s="1" t="s">
        <v>3</v>
      </c>
      <c r="L13" s="1" t="s">
        <v>2</v>
      </c>
      <c r="M13" s="2" t="s">
        <v>3</v>
      </c>
      <c r="O13" s="11"/>
      <c r="P13" s="5"/>
      <c r="Q13" s="1" t="s">
        <v>2</v>
      </c>
      <c r="R13" s="1" t="s">
        <v>3</v>
      </c>
      <c r="S13" s="1" t="s">
        <v>2</v>
      </c>
      <c r="T13" s="2" t="s">
        <v>3</v>
      </c>
    </row>
    <row r="14" spans="1:20" x14ac:dyDescent="0.25">
      <c r="A14" s="11" t="s">
        <v>4</v>
      </c>
      <c r="B14" s="5" t="s">
        <v>5</v>
      </c>
      <c r="C14" s="1">
        <v>947</v>
      </c>
      <c r="D14" s="1"/>
      <c r="E14" s="1">
        <v>957</v>
      </c>
      <c r="F14" s="2"/>
      <c r="H14" s="11" t="s">
        <v>4</v>
      </c>
      <c r="I14" s="5" t="s">
        <v>5</v>
      </c>
      <c r="J14" s="1">
        <v>939</v>
      </c>
      <c r="K14" s="1"/>
      <c r="L14" s="1">
        <v>972</v>
      </c>
      <c r="M14" s="2"/>
      <c r="O14" s="11" t="s">
        <v>4</v>
      </c>
      <c r="P14" s="5" t="s">
        <v>5</v>
      </c>
      <c r="Q14" s="1">
        <v>936</v>
      </c>
      <c r="R14" s="1"/>
      <c r="S14" s="1">
        <v>959</v>
      </c>
      <c r="T14" s="2"/>
    </row>
    <row r="15" spans="1:20" x14ac:dyDescent="0.25">
      <c r="A15" s="11"/>
      <c r="B15" s="5" t="s">
        <v>6</v>
      </c>
      <c r="C15" s="1">
        <v>2836</v>
      </c>
      <c r="D15" s="12">
        <f>C15/C20*100</f>
        <v>69.069654164637114</v>
      </c>
      <c r="E15" s="1">
        <v>2890</v>
      </c>
      <c r="F15" s="3">
        <f>E15/E20*100</f>
        <v>70.384802727715538</v>
      </c>
      <c r="H15" s="11"/>
      <c r="I15" s="5" t="s">
        <v>6</v>
      </c>
      <c r="J15" s="1">
        <v>2818</v>
      </c>
      <c r="K15" s="12">
        <f>J15/J20*100</f>
        <v>68.614560506452392</v>
      </c>
      <c r="L15" s="1">
        <v>2989</v>
      </c>
      <c r="M15" s="3">
        <f>L15/L20*100</f>
        <v>72.760467380720556</v>
      </c>
      <c r="O15" s="11"/>
      <c r="P15" s="5" t="s">
        <v>6</v>
      </c>
      <c r="Q15" s="1">
        <v>2804</v>
      </c>
      <c r="R15" s="12">
        <f>Q15/Q20*100</f>
        <v>68.223844282238446</v>
      </c>
      <c r="S15" s="1">
        <v>2905</v>
      </c>
      <c r="T15" s="3">
        <f>S15/Q20*100</f>
        <v>70.681265206812654</v>
      </c>
    </row>
    <row r="16" spans="1:20" x14ac:dyDescent="0.25">
      <c r="A16" s="11"/>
      <c r="B16" s="5"/>
      <c r="C16" s="1"/>
      <c r="D16" s="1"/>
      <c r="E16" s="1"/>
      <c r="F16" s="4"/>
      <c r="H16" s="11"/>
      <c r="I16" s="5"/>
      <c r="J16" s="1"/>
      <c r="K16" s="1"/>
      <c r="L16" s="1"/>
      <c r="M16" s="4"/>
      <c r="O16" s="11"/>
      <c r="P16" s="5"/>
      <c r="Q16" s="1"/>
      <c r="R16" s="1"/>
      <c r="S16" s="1"/>
      <c r="T16" s="4"/>
    </row>
    <row r="17" spans="1:20" x14ac:dyDescent="0.25">
      <c r="A17" s="11" t="s">
        <v>7</v>
      </c>
      <c r="B17" s="5" t="s">
        <v>8</v>
      </c>
      <c r="C17" s="1">
        <v>1080</v>
      </c>
      <c r="D17" s="13">
        <f>C17/C20*100</f>
        <v>26.302971261568437</v>
      </c>
      <c r="E17" s="1">
        <v>1044</v>
      </c>
      <c r="F17" s="4">
        <f>E17/E20*100</f>
        <v>25.426205552849488</v>
      </c>
      <c r="H17" s="11" t="s">
        <v>7</v>
      </c>
      <c r="I17" s="5" t="s">
        <v>8</v>
      </c>
      <c r="J17" s="1">
        <v>1122</v>
      </c>
      <c r="K17" s="13">
        <f>J17/J20*100</f>
        <v>27.319211102994888</v>
      </c>
      <c r="L17" s="1">
        <v>1032</v>
      </c>
      <c r="M17" s="4">
        <f>L17/L20*100</f>
        <v>25.121713729308663</v>
      </c>
      <c r="O17" s="11" t="s">
        <v>7</v>
      </c>
      <c r="P17" s="5" t="s">
        <v>8</v>
      </c>
      <c r="Q17" s="1">
        <v>1061</v>
      </c>
      <c r="R17" s="1">
        <v>23</v>
      </c>
      <c r="S17" s="1">
        <v>1060</v>
      </c>
      <c r="T17" s="4">
        <f>S17/Q20*100</f>
        <v>25.790754257907544</v>
      </c>
    </row>
    <row r="18" spans="1:20" x14ac:dyDescent="0.25">
      <c r="A18" s="11"/>
      <c r="B18" s="5" t="s">
        <v>9</v>
      </c>
      <c r="C18" s="1">
        <v>190</v>
      </c>
      <c r="D18" s="13">
        <f>C18/C20*100</f>
        <v>4.6273745737944472</v>
      </c>
      <c r="E18" s="1">
        <v>172</v>
      </c>
      <c r="F18" s="4">
        <f>E18/E20*100</f>
        <v>4.1889917194349726</v>
      </c>
      <c r="H18" s="11"/>
      <c r="I18" s="5" t="s">
        <v>9</v>
      </c>
      <c r="J18" s="1">
        <v>167</v>
      </c>
      <c r="K18" s="13">
        <f>J18/J20*100</f>
        <v>4.0662283905527143</v>
      </c>
      <c r="L18" s="1">
        <v>87</v>
      </c>
      <c r="M18" s="4">
        <f>L18/L20*100</f>
        <v>2.1178188899707888</v>
      </c>
      <c r="O18" s="11"/>
      <c r="P18" s="5" t="s">
        <v>9</v>
      </c>
      <c r="Q18" s="1">
        <v>245</v>
      </c>
      <c r="R18" s="1">
        <v>2</v>
      </c>
      <c r="S18" s="1">
        <v>139</v>
      </c>
      <c r="T18" s="4">
        <f>S18/Q20*100</f>
        <v>3.381995133819951</v>
      </c>
    </row>
    <row r="19" spans="1:20" x14ac:dyDescent="0.25">
      <c r="A19" s="11"/>
      <c r="B19" s="5"/>
      <c r="C19" s="5"/>
      <c r="D19" s="5"/>
      <c r="E19" s="5"/>
      <c r="F19" s="6"/>
      <c r="H19" s="11"/>
      <c r="I19" s="5"/>
      <c r="J19" s="5"/>
      <c r="K19" s="5"/>
      <c r="L19" s="5"/>
      <c r="M19" s="6"/>
      <c r="O19" s="11"/>
      <c r="P19" s="5"/>
      <c r="Q19" s="5"/>
      <c r="R19" s="5"/>
      <c r="S19" s="5"/>
      <c r="T19" s="6"/>
    </row>
    <row r="20" spans="1:20" x14ac:dyDescent="0.25">
      <c r="A20" s="14"/>
      <c r="B20" s="15"/>
      <c r="C20" s="16">
        <f>SUM(C15+C17+C18)</f>
        <v>4106</v>
      </c>
      <c r="D20" s="15"/>
      <c r="E20" s="15">
        <f>SUM(E15:E18)</f>
        <v>4106</v>
      </c>
      <c r="F20" s="17"/>
      <c r="H20" s="14"/>
      <c r="I20" s="15"/>
      <c r="J20" s="16">
        <f>SUM(J15+J17+J18)</f>
        <v>4107</v>
      </c>
      <c r="K20" s="15"/>
      <c r="L20" s="15">
        <f>SUM(L15+L17+L18)</f>
        <v>4108</v>
      </c>
      <c r="M20" s="17"/>
      <c r="O20" s="14"/>
      <c r="P20" s="15"/>
      <c r="Q20" s="16">
        <f>SUM(Q15:Q18)</f>
        <v>4110</v>
      </c>
      <c r="R20" s="15"/>
      <c r="S20" s="15">
        <f>SUM(S15:S18)</f>
        <v>4104</v>
      </c>
      <c r="T20" s="17"/>
    </row>
    <row r="22" spans="1:20" x14ac:dyDescent="0.25">
      <c r="C22" t="s">
        <v>16</v>
      </c>
      <c r="J22" t="s">
        <v>16</v>
      </c>
      <c r="R22" t="s">
        <v>16</v>
      </c>
    </row>
    <row r="24" spans="1:20" x14ac:dyDescent="0.25">
      <c r="A24" t="s">
        <v>17</v>
      </c>
      <c r="B24" s="19">
        <f>AVERAGE(D24:N24)</f>
        <v>71.298606524621903</v>
      </c>
      <c r="C24" s="12">
        <v>72.742759795570706</v>
      </c>
      <c r="D24" s="3">
        <v>71.585098612125648</v>
      </c>
      <c r="E24" s="12">
        <v>72.29795520934762</v>
      </c>
      <c r="F24" s="3">
        <v>73.149951314508272</v>
      </c>
      <c r="G24" s="12">
        <v>73.691895838403511</v>
      </c>
      <c r="H24" s="3">
        <v>73.825176527879236</v>
      </c>
      <c r="I24" s="12">
        <v>69.069654164637114</v>
      </c>
      <c r="J24" s="3">
        <v>70.384802727715538</v>
      </c>
      <c r="K24" s="12">
        <v>68.614560506452392</v>
      </c>
      <c r="L24" s="3">
        <v>72.760467380720556</v>
      </c>
      <c r="M24" s="12">
        <v>68.223844282238446</v>
      </c>
      <c r="N24" s="3">
        <v>70.681265206812654</v>
      </c>
    </row>
    <row r="27" spans="1:20" x14ac:dyDescent="0.25">
      <c r="C27" t="s">
        <v>24</v>
      </c>
      <c r="D27" t="s">
        <v>25</v>
      </c>
      <c r="H27" t="s">
        <v>22</v>
      </c>
      <c r="I27" t="s">
        <v>23</v>
      </c>
      <c r="M27" t="s">
        <v>19</v>
      </c>
      <c r="N27" t="s">
        <v>20</v>
      </c>
    </row>
    <row r="28" spans="1:20" x14ac:dyDescent="0.25">
      <c r="C28" s="1">
        <v>951</v>
      </c>
      <c r="D28" s="1">
        <v>970</v>
      </c>
      <c r="H28" s="1">
        <v>998</v>
      </c>
      <c r="I28" s="1">
        <v>1037</v>
      </c>
      <c r="M28" s="1">
        <v>2989</v>
      </c>
      <c r="N28" s="23">
        <v>2940</v>
      </c>
    </row>
    <row r="29" spans="1:20" x14ac:dyDescent="0.25">
      <c r="C29" s="1">
        <v>959</v>
      </c>
      <c r="D29" s="1">
        <v>966</v>
      </c>
      <c r="H29" s="1">
        <v>1023</v>
      </c>
      <c r="I29" s="1">
        <v>1008</v>
      </c>
      <c r="M29" s="1">
        <v>2970</v>
      </c>
      <c r="N29" s="1">
        <v>3005</v>
      </c>
    </row>
    <row r="30" spans="1:20" x14ac:dyDescent="0.25">
      <c r="C30" s="1">
        <v>978</v>
      </c>
      <c r="D30" s="21">
        <v>967</v>
      </c>
      <c r="H30" s="1">
        <v>988</v>
      </c>
      <c r="I30" s="1">
        <v>997</v>
      </c>
      <c r="M30" s="1">
        <v>3028</v>
      </c>
      <c r="N30" s="1">
        <v>3032</v>
      </c>
    </row>
    <row r="31" spans="1:20" x14ac:dyDescent="0.25">
      <c r="C31" s="1">
        <v>947</v>
      </c>
      <c r="D31" s="1">
        <v>957</v>
      </c>
      <c r="H31" s="1">
        <v>1080</v>
      </c>
      <c r="I31" s="1">
        <v>1044</v>
      </c>
      <c r="M31" s="1">
        <v>2836</v>
      </c>
      <c r="N31" s="1">
        <v>2890</v>
      </c>
    </row>
    <row r="32" spans="1:20" x14ac:dyDescent="0.25">
      <c r="C32" s="1">
        <v>939</v>
      </c>
      <c r="D32" s="1">
        <v>972</v>
      </c>
      <c r="H32" s="1">
        <v>1122</v>
      </c>
      <c r="I32" s="1">
        <v>1032</v>
      </c>
      <c r="M32" s="1">
        <v>2818</v>
      </c>
      <c r="N32" s="1">
        <v>2989</v>
      </c>
    </row>
    <row r="33" spans="2:14" x14ac:dyDescent="0.25">
      <c r="C33" s="1">
        <v>936</v>
      </c>
      <c r="D33" s="1">
        <v>959</v>
      </c>
      <c r="H33" s="1">
        <v>1061</v>
      </c>
      <c r="I33" s="1">
        <v>1060</v>
      </c>
      <c r="M33" s="1">
        <v>2804</v>
      </c>
      <c r="N33" s="1">
        <v>2905</v>
      </c>
    </row>
    <row r="34" spans="2:14" x14ac:dyDescent="0.25">
      <c r="B34" t="s">
        <v>21</v>
      </c>
      <c r="C34" s="20">
        <f>_xlfn.T.TEST(C28:C33,D28:D33,2,1)</f>
        <v>8.1600416800095471E-2</v>
      </c>
      <c r="H34" s="20">
        <f>_xlfn.T.TEST(H28:H33,I28:I33,2,1)</f>
        <v>0.4246025892553229</v>
      </c>
      <c r="M34" s="20">
        <f>_xlfn.T.TEST(M28:M33,N28:N33,2,1)</f>
        <v>0.15307990868055771</v>
      </c>
    </row>
    <row r="36" spans="2:14" ht="150" x14ac:dyDescent="0.25">
      <c r="C36" s="22" t="s">
        <v>18</v>
      </c>
    </row>
  </sheetData>
  <mergeCells count="4">
    <mergeCell ref="C1:D1"/>
    <mergeCell ref="E1:F1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</dc:creator>
  <cp:lastModifiedBy>LARRY JOSHUA</cp:lastModifiedBy>
  <dcterms:created xsi:type="dcterms:W3CDTF">2023-02-21T11:45:09Z</dcterms:created>
  <dcterms:modified xsi:type="dcterms:W3CDTF">2023-02-21T18:51:27Z</dcterms:modified>
</cp:coreProperties>
</file>