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612fab6c829fa65f/Desktop/"/>
    </mc:Choice>
  </mc:AlternateContent>
  <xr:revisionPtr revIDLastSave="294" documentId="8_{76044C29-4CC8-4A84-89B4-738C5B2BDEE4}" xr6:coauthVersionLast="47" xr6:coauthVersionMax="47" xr10:uidLastSave="{E03B479C-AE7B-4F19-BE8E-FC47E0F5F0DF}"/>
  <bookViews>
    <workbookView xWindow="-108" yWindow="-108" windowWidth="23256" windowHeight="12456" activeTab="4" xr2:uid="{2EF986BD-63D3-4183-8776-6B1E9A402A4D}"/>
  </bookViews>
  <sheets>
    <sheet name="avgIQpercountry" sheetId="1" r:id="rId1"/>
    <sheet name="Sheet2" sheetId="3" r:id="rId2"/>
    <sheet name="Sheet3" sheetId="4" r:id="rId3"/>
    <sheet name="DASHBOARD" sheetId="5" r:id="rId4"/>
    <sheet name="DUPLICATE" sheetId="2" r:id="rId5"/>
  </sheets>
  <definedNames>
    <definedName name="Slicer_Continent">#N/A</definedName>
  </definedNames>
  <calcPr calcId="191029"/>
  <pivotCaches>
    <pivotCache cacheId="16"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2" i="2" l="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2" i="2"/>
  <c r="M4" i="2"/>
  <c r="M5" i="2"/>
  <c r="M6" i="2"/>
  <c r="M7" i="2"/>
  <c r="M8" i="2"/>
  <c r="M9" i="2"/>
  <c r="M10" i="2"/>
  <c r="M11" i="2"/>
  <c r="M12" i="2"/>
  <c r="M13" i="2"/>
  <c r="M14" i="2"/>
  <c r="M16" i="2"/>
  <c r="M17" i="2"/>
  <c r="M18" i="2"/>
  <c r="M19" i="2"/>
  <c r="M20" i="2"/>
  <c r="M21" i="2"/>
  <c r="M23" i="2"/>
  <c r="M24" i="2"/>
  <c r="M25" i="2"/>
  <c r="M26" i="2"/>
  <c r="M27" i="2"/>
  <c r="M28" i="2"/>
  <c r="M29" i="2"/>
  <c r="M30" i="2"/>
  <c r="M31" i="2"/>
  <c r="M32" i="2"/>
  <c r="M33" i="2"/>
  <c r="M34" i="2"/>
  <c r="M35" i="2"/>
  <c r="M36" i="2"/>
  <c r="M37" i="2"/>
  <c r="M38" i="2"/>
  <c r="M39" i="2"/>
  <c r="M40" i="2"/>
  <c r="M41" i="2"/>
  <c r="M42" i="2"/>
  <c r="M44" i="2"/>
  <c r="M45"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7" i="2"/>
  <c r="M88" i="2"/>
  <c r="M89" i="2"/>
  <c r="M90" i="2"/>
  <c r="M91" i="2"/>
  <c r="M92" i="2"/>
  <c r="M93" i="2"/>
  <c r="M94" i="2"/>
  <c r="M95" i="2"/>
  <c r="M96" i="2"/>
  <c r="M97" i="2"/>
  <c r="M99" i="2"/>
  <c r="M100" i="2"/>
  <c r="M101" i="2"/>
  <c r="M102" i="2"/>
  <c r="M104" i="2"/>
  <c r="M105" i="2"/>
  <c r="M106" i="2"/>
  <c r="M107" i="2"/>
  <c r="M108" i="2"/>
  <c r="M110" i="2"/>
  <c r="M111" i="2"/>
  <c r="M112" i="2"/>
  <c r="M113" i="2"/>
  <c r="M114" i="2"/>
  <c r="M115" i="2"/>
  <c r="M116" i="2"/>
  <c r="M117" i="2"/>
  <c r="M118" i="2"/>
  <c r="M119" i="2"/>
  <c r="M120" i="2"/>
  <c r="M121" i="2"/>
  <c r="M122" i="2"/>
  <c r="M123" i="2"/>
  <c r="M124" i="2"/>
  <c r="M125" i="2"/>
  <c r="M127" i="2"/>
  <c r="M128" i="2"/>
  <c r="M129" i="2"/>
  <c r="M130" i="2"/>
  <c r="M131" i="2"/>
  <c r="M132" i="2"/>
  <c r="M133"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4" i="2"/>
  <c r="M165" i="2"/>
  <c r="M166" i="2"/>
  <c r="M167" i="2"/>
  <c r="M168" i="2"/>
  <c r="M170" i="2"/>
  <c r="M171" i="2"/>
  <c r="M172" i="2"/>
  <c r="M173" i="2"/>
  <c r="M174" i="2"/>
  <c r="M175" i="2"/>
  <c r="M176" i="2"/>
  <c r="M177" i="2"/>
  <c r="M178" i="2"/>
  <c r="M179" i="2"/>
  <c r="M180" i="2"/>
  <c r="M181" i="2"/>
  <c r="M182" i="2"/>
  <c r="M183" i="2"/>
  <c r="M184" i="2"/>
  <c r="M185" i="2"/>
  <c r="M186" i="2"/>
  <c r="M188" i="2"/>
  <c r="M189" i="2"/>
  <c r="M190" i="2"/>
  <c r="M191" i="2"/>
  <c r="M192" i="2"/>
  <c r="M193" i="2"/>
  <c r="M194" i="2"/>
  <c r="M2" i="2"/>
  <c r="T19" i="2"/>
  <c r="K4" i="2"/>
  <c r="K5" i="2"/>
  <c r="K6" i="2"/>
  <c r="K7" i="2"/>
  <c r="K8" i="2"/>
  <c r="K9" i="2"/>
  <c r="K10" i="2"/>
  <c r="K11" i="2"/>
  <c r="K12" i="2"/>
  <c r="K13" i="2"/>
  <c r="K14" i="2"/>
  <c r="K16" i="2"/>
  <c r="K17" i="2"/>
  <c r="K18" i="2"/>
  <c r="K19" i="2"/>
  <c r="K20" i="2"/>
  <c r="K21" i="2"/>
  <c r="K23" i="2"/>
  <c r="K24" i="2"/>
  <c r="K25" i="2"/>
  <c r="K26" i="2"/>
  <c r="K27" i="2"/>
  <c r="K28" i="2"/>
  <c r="K29" i="2"/>
  <c r="K30" i="2"/>
  <c r="K31" i="2"/>
  <c r="K32" i="2"/>
  <c r="K33" i="2"/>
  <c r="K34" i="2"/>
  <c r="K35" i="2"/>
  <c r="K36" i="2"/>
  <c r="K37" i="2"/>
  <c r="K38" i="2"/>
  <c r="K39" i="2"/>
  <c r="K40" i="2"/>
  <c r="K41" i="2"/>
  <c r="K42" i="2"/>
  <c r="K44" i="2"/>
  <c r="K45"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7" i="2"/>
  <c r="K88" i="2"/>
  <c r="K89" i="2"/>
  <c r="K90" i="2"/>
  <c r="K91" i="2"/>
  <c r="K92" i="2"/>
  <c r="K93" i="2"/>
  <c r="K94" i="2"/>
  <c r="K95" i="2"/>
  <c r="K96" i="2"/>
  <c r="K97" i="2"/>
  <c r="K99" i="2"/>
  <c r="K100" i="2"/>
  <c r="K101" i="2"/>
  <c r="K102" i="2"/>
  <c r="K104" i="2"/>
  <c r="K105" i="2"/>
  <c r="K106" i="2"/>
  <c r="K107" i="2"/>
  <c r="K108" i="2"/>
  <c r="K110" i="2"/>
  <c r="K111" i="2"/>
  <c r="K112" i="2"/>
  <c r="K113" i="2"/>
  <c r="K114" i="2"/>
  <c r="K115" i="2"/>
  <c r="K116" i="2"/>
  <c r="K117" i="2"/>
  <c r="K118" i="2"/>
  <c r="K119" i="2"/>
  <c r="K120" i="2"/>
  <c r="K121" i="2"/>
  <c r="K122" i="2"/>
  <c r="K123" i="2"/>
  <c r="K124" i="2"/>
  <c r="K125" i="2"/>
  <c r="K127" i="2"/>
  <c r="K128" i="2"/>
  <c r="K129" i="2"/>
  <c r="K130" i="2"/>
  <c r="K131" i="2"/>
  <c r="K132" i="2"/>
  <c r="K133"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4" i="2"/>
  <c r="K165" i="2"/>
  <c r="K166" i="2"/>
  <c r="K167" i="2"/>
  <c r="K168" i="2"/>
  <c r="K170" i="2"/>
  <c r="K171" i="2"/>
  <c r="K172" i="2"/>
  <c r="K173" i="2"/>
  <c r="K174" i="2"/>
  <c r="K175" i="2"/>
  <c r="K176" i="2"/>
  <c r="K177" i="2"/>
  <c r="K178" i="2"/>
  <c r="K179" i="2"/>
  <c r="K180" i="2"/>
  <c r="K181" i="2"/>
  <c r="K182" i="2"/>
  <c r="K183" i="2"/>
  <c r="K184" i="2"/>
  <c r="K185" i="2"/>
  <c r="K186" i="2"/>
  <c r="K188" i="2"/>
  <c r="K189" i="2"/>
  <c r="K190" i="2"/>
  <c r="K191" i="2"/>
  <c r="K192" i="2"/>
  <c r="K193" i="2"/>
  <c r="K194" i="2"/>
  <c r="K2" i="2"/>
  <c r="T17" i="2"/>
  <c r="I4" i="2"/>
  <c r="I5" i="2"/>
  <c r="I6" i="2"/>
  <c r="I7" i="2"/>
  <c r="I8" i="2"/>
  <c r="I9" i="2"/>
  <c r="I10" i="2"/>
  <c r="I11" i="2"/>
  <c r="I12" i="2"/>
  <c r="I13" i="2"/>
  <c r="I14" i="2"/>
  <c r="I16" i="2"/>
  <c r="I17" i="2"/>
  <c r="I18" i="2"/>
  <c r="I19" i="2"/>
  <c r="I20" i="2"/>
  <c r="I21" i="2"/>
  <c r="I23" i="2"/>
  <c r="I24" i="2"/>
  <c r="I25" i="2"/>
  <c r="I26" i="2"/>
  <c r="I27" i="2"/>
  <c r="I28" i="2"/>
  <c r="I29" i="2"/>
  <c r="I30" i="2"/>
  <c r="I31" i="2"/>
  <c r="I32" i="2"/>
  <c r="I33" i="2"/>
  <c r="I34" i="2"/>
  <c r="I35" i="2"/>
  <c r="I36" i="2"/>
  <c r="I37" i="2"/>
  <c r="I38" i="2"/>
  <c r="I39" i="2"/>
  <c r="I40" i="2"/>
  <c r="I41" i="2"/>
  <c r="I42" i="2"/>
  <c r="I44" i="2"/>
  <c r="I45"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7" i="2"/>
  <c r="I88" i="2"/>
  <c r="I89" i="2"/>
  <c r="I90" i="2"/>
  <c r="I91" i="2"/>
  <c r="I92" i="2"/>
  <c r="I93" i="2"/>
  <c r="I94" i="2"/>
  <c r="I95" i="2"/>
  <c r="I96" i="2"/>
  <c r="I97" i="2"/>
  <c r="I99" i="2"/>
  <c r="I100" i="2"/>
  <c r="I101" i="2"/>
  <c r="I102" i="2"/>
  <c r="I104" i="2"/>
  <c r="I105" i="2"/>
  <c r="I106" i="2"/>
  <c r="I107" i="2"/>
  <c r="I108" i="2"/>
  <c r="I110" i="2"/>
  <c r="I111" i="2"/>
  <c r="I112" i="2"/>
  <c r="I113" i="2"/>
  <c r="I114" i="2"/>
  <c r="I115" i="2"/>
  <c r="I116" i="2"/>
  <c r="I117" i="2"/>
  <c r="I118" i="2"/>
  <c r="I119" i="2"/>
  <c r="I120" i="2"/>
  <c r="I121" i="2"/>
  <c r="I122" i="2"/>
  <c r="I123" i="2"/>
  <c r="I124" i="2"/>
  <c r="I125" i="2"/>
  <c r="I127" i="2"/>
  <c r="I128" i="2"/>
  <c r="I129" i="2"/>
  <c r="I130" i="2"/>
  <c r="I131" i="2"/>
  <c r="I132" i="2"/>
  <c r="I133"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4" i="2"/>
  <c r="I165" i="2"/>
  <c r="I166" i="2"/>
  <c r="I167" i="2"/>
  <c r="I168" i="2"/>
  <c r="I170" i="2"/>
  <c r="I171" i="2"/>
  <c r="I172" i="2"/>
  <c r="I173" i="2"/>
  <c r="I174" i="2"/>
  <c r="I175" i="2"/>
  <c r="I176" i="2"/>
  <c r="I177" i="2"/>
  <c r="I178" i="2"/>
  <c r="I179" i="2"/>
  <c r="I180" i="2"/>
  <c r="I181" i="2"/>
  <c r="I182" i="2"/>
  <c r="I183" i="2"/>
  <c r="I184" i="2"/>
  <c r="I185" i="2"/>
  <c r="I186" i="2"/>
  <c r="I188" i="2"/>
  <c r="I189" i="2"/>
  <c r="I190" i="2"/>
  <c r="I191" i="2"/>
  <c r="I192" i="2"/>
  <c r="I193" i="2"/>
  <c r="I194" i="2"/>
  <c r="I2" i="2"/>
  <c r="T9" i="2" a="1"/>
  <c r="T9" i="2" s="1"/>
  <c r="I3" i="2" s="1"/>
  <c r="T8" i="2"/>
  <c r="O2" i="2" a="1"/>
  <c r="O2" i="2" s="1"/>
  <c r="T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<sst xmlns="http://schemas.openxmlformats.org/spreadsheetml/2006/main" count="817" uniqueCount="228">
  <si>
    <t>Rank</t>
  </si>
  <si>
    <t>Country</t>
  </si>
  <si>
    <t>Average IQ</t>
  </si>
  <si>
    <t>Continent</t>
  </si>
  <si>
    <t>Literacy Rate</t>
  </si>
  <si>
    <t>Nobel Prices</t>
  </si>
  <si>
    <t>HDI (2021)</t>
  </si>
  <si>
    <t>Mean years of schooling - 2021</t>
  </si>
  <si>
    <t xml:space="preserve"> GNI - 2021</t>
  </si>
  <si>
    <t>Population - 2023</t>
  </si>
  <si>
    <t>Japan</t>
  </si>
  <si>
    <t>Asia</t>
  </si>
  <si>
    <t>Taiwan</t>
  </si>
  <si>
    <t>Singapore</t>
  </si>
  <si>
    <t>Hong Kong</t>
  </si>
  <si>
    <t>China</t>
  </si>
  <si>
    <t>South Korea</t>
  </si>
  <si>
    <t>Belarus</t>
  </si>
  <si>
    <t>Europe</t>
  </si>
  <si>
    <t>Finland</t>
  </si>
  <si>
    <t>Liechtenstein</t>
  </si>
  <si>
    <t xml:space="preserve">	39315</t>
  </si>
  <si>
    <t>Germany</t>
  </si>
  <si>
    <t>Netherlands</t>
  </si>
  <si>
    <t>Estonia</t>
  </si>
  <si>
    <t>Luxembourg</t>
  </si>
  <si>
    <t>Macao</t>
  </si>
  <si>
    <t>Cambodia</t>
  </si>
  <si>
    <t>Canada</t>
  </si>
  <si>
    <t>North America</t>
  </si>
  <si>
    <t>Australia</t>
  </si>
  <si>
    <t>Oceania</t>
  </si>
  <si>
    <t>Hungary</t>
  </si>
  <si>
    <t>Switzerland</t>
  </si>
  <si>
    <t>United Kingdom</t>
  </si>
  <si>
    <t>North Korea</t>
  </si>
  <si>
    <t>Slovenia</t>
  </si>
  <si>
    <t>New Zealand</t>
  </si>
  <si>
    <t>Austria</t>
  </si>
  <si>
    <t>Iceland</t>
  </si>
  <si>
    <t>Denmark</t>
  </si>
  <si>
    <t>Belgium</t>
  </si>
  <si>
    <t>United States</t>
  </si>
  <si>
    <t>Norway</t>
  </si>
  <si>
    <t>Sweden</t>
  </si>
  <si>
    <t>France</t>
  </si>
  <si>
    <t>Poland</t>
  </si>
  <si>
    <t>Slovakia</t>
  </si>
  <si>
    <t>Russia</t>
  </si>
  <si>
    <t>Europe/Asia</t>
  </si>
  <si>
    <t>Lithuania</t>
  </si>
  <si>
    <t>Croatia</t>
  </si>
  <si>
    <t>Andorra</t>
  </si>
  <si>
    <t>Ireland</t>
  </si>
  <si>
    <t>Czech republic</t>
  </si>
  <si>
    <t>Latvia</t>
  </si>
  <si>
    <t>Italy</t>
  </si>
  <si>
    <t>New Caledonia</t>
  </si>
  <si>
    <t>Vanuatu</t>
  </si>
  <si>
    <t>Spain</t>
  </si>
  <si>
    <t>Bermuda</t>
  </si>
  <si>
    <t>Cyprus</t>
  </si>
  <si>
    <t>Portugal</t>
  </si>
  <si>
    <t>Israel</t>
  </si>
  <si>
    <t>Barbados</t>
  </si>
  <si>
    <t>Central America</t>
  </si>
  <si>
    <t>Malta</t>
  </si>
  <si>
    <t>Myanmar</t>
  </si>
  <si>
    <t>Mongolia</t>
  </si>
  <si>
    <t>Bulgaria</t>
  </si>
  <si>
    <t>Greece</t>
  </si>
  <si>
    <t>Suriname</t>
  </si>
  <si>
    <t>South America</t>
  </si>
  <si>
    <t>Ukraine</t>
  </si>
  <si>
    <t>Moldavia</t>
  </si>
  <si>
    <t>Serbia</t>
  </si>
  <si>
    <t>Vietnam</t>
  </si>
  <si>
    <t>Iraq</t>
  </si>
  <si>
    <t>Uzbekistan</t>
  </si>
  <si>
    <t>Kazakhstan</t>
  </si>
  <si>
    <t>Thailand</t>
  </si>
  <si>
    <t>Armenia</t>
  </si>
  <si>
    <t>Bosnia and Herzegovina</t>
  </si>
  <si>
    <t>Costa Rica</t>
  </si>
  <si>
    <t>Bhutan</t>
  </si>
  <si>
    <t>Chile</t>
  </si>
  <si>
    <t>Mexico</t>
  </si>
  <si>
    <t>Tajikistan</t>
  </si>
  <si>
    <t>Uruguay</t>
  </si>
  <si>
    <t>Brunei</t>
  </si>
  <si>
    <t>Malaysia</t>
  </si>
  <si>
    <t>Bahamas</t>
  </si>
  <si>
    <t>Romania</t>
  </si>
  <si>
    <t>TÃ¼rkiye</t>
  </si>
  <si>
    <t>Argentina</t>
  </si>
  <si>
    <t>Sri Lanka</t>
  </si>
  <si>
    <t>Mauritius</t>
  </si>
  <si>
    <t>Africa</t>
  </si>
  <si>
    <t>Turkmenistan</t>
  </si>
  <si>
    <t>Montenegro</t>
  </si>
  <si>
    <t>Trinidad and Tobago</t>
  </si>
  <si>
    <t>Azerbaijan</t>
  </si>
  <si>
    <t>Georgia</t>
  </si>
  <si>
    <t>Turks and Caicos Islands</t>
  </si>
  <si>
    <t>Paraguay</t>
  </si>
  <si>
    <t>Federated States of Micronesia</t>
  </si>
  <si>
    <t>Fiji</t>
  </si>
  <si>
    <t>Marshall Islands</t>
  </si>
  <si>
    <t>Solomon Islands</t>
  </si>
  <si>
    <t>Cuba</t>
  </si>
  <si>
    <t>Bahrain</t>
  </si>
  <si>
    <t>Brazil</t>
  </si>
  <si>
    <t>Guyana</t>
  </si>
  <si>
    <t>Colombia</t>
  </si>
  <si>
    <t>Venezuela</t>
  </si>
  <si>
    <t>Cayman Islands</t>
  </si>
  <si>
    <t>Afghanistan</t>
  </si>
  <si>
    <t>Haiti</t>
  </si>
  <si>
    <t>Dominican Republic</t>
  </si>
  <si>
    <t>United Arab Emirates</t>
  </si>
  <si>
    <t>Puerto Rico</t>
  </si>
  <si>
    <t>North Macedonia</t>
  </si>
  <si>
    <t>Albania</t>
  </si>
  <si>
    <t>Lebanon</t>
  </si>
  <si>
    <t>Philippines</t>
  </si>
  <si>
    <t>Peru</t>
  </si>
  <si>
    <t>Northern Mariana Islands</t>
  </si>
  <si>
    <t>Laos</t>
  </si>
  <si>
    <t>Libya</t>
  </si>
  <si>
    <t>Qatar</t>
  </si>
  <si>
    <t>Jordan</t>
  </si>
  <si>
    <t>Maldives</t>
  </si>
  <si>
    <t>Iran</t>
  </si>
  <si>
    <t>Pakistan</t>
  </si>
  <si>
    <t>Grenade</t>
  </si>
  <si>
    <t>Tunisia</t>
  </si>
  <si>
    <t>Kyrgyzstan</t>
  </si>
  <si>
    <t>Panama</t>
  </si>
  <si>
    <t>Chad</t>
  </si>
  <si>
    <t>Sudan</t>
  </si>
  <si>
    <t>Seychelles</t>
  </si>
  <si>
    <t>Oman</t>
  </si>
  <si>
    <t>Kuwait</t>
  </si>
  <si>
    <t>East Timor</t>
  </si>
  <si>
    <t>Indonesia</t>
  </si>
  <si>
    <t>Papua New Guinea</t>
  </si>
  <si>
    <t>Ecuador</t>
  </si>
  <si>
    <t>Palestine</t>
  </si>
  <si>
    <t>Senegal</t>
  </si>
  <si>
    <t>Comoros</t>
  </si>
  <si>
    <t>Madagascar</t>
  </si>
  <si>
    <t>British Virgin Islands</t>
  </si>
  <si>
    <t>Â 32291</t>
  </si>
  <si>
    <t>Bolivia</t>
  </si>
  <si>
    <t>Uganda</t>
  </si>
  <si>
    <t>Saudi Arabia</t>
  </si>
  <si>
    <t>Egypt</t>
  </si>
  <si>
    <t>India</t>
  </si>
  <si>
    <t>Algeria</t>
  </si>
  <si>
    <t>Kenya</t>
  </si>
  <si>
    <t>Angola</t>
  </si>
  <si>
    <t>Jamaica</t>
  </si>
  <si>
    <t>Tanzania</t>
  </si>
  <si>
    <t>Syria</t>
  </si>
  <si>
    <t>Bangladesh</t>
  </si>
  <si>
    <t>Zimbabwe</t>
  </si>
  <si>
    <t>Burkina Faso</t>
  </si>
  <si>
    <t>Saint Lucia</t>
  </si>
  <si>
    <t>Mozambique</t>
  </si>
  <si>
    <t>Burundi</t>
  </si>
  <si>
    <t>Niger</t>
  </si>
  <si>
    <t>Antigua and Barbuda</t>
  </si>
  <si>
    <t>Rwanda</t>
  </si>
  <si>
    <t>Benin</t>
  </si>
  <si>
    <t>Malawi</t>
  </si>
  <si>
    <t>El Salvador</t>
  </si>
  <si>
    <t>Botswana</t>
  </si>
  <si>
    <t>Lesotho</t>
  </si>
  <si>
    <t>South Africa</t>
  </si>
  <si>
    <t>Eswatini</t>
  </si>
  <si>
    <t>Eritrea</t>
  </si>
  <si>
    <t>Saint Helena</t>
  </si>
  <si>
    <t>Zambia</t>
  </si>
  <si>
    <t>Ethiopia</t>
  </si>
  <si>
    <t>Djibouti</t>
  </si>
  <si>
    <t>Cameroon</t>
  </si>
  <si>
    <t>Nigeria</t>
  </si>
  <si>
    <t>Somalia</t>
  </si>
  <si>
    <t>Morocco</t>
  </si>
  <si>
    <t>Namibia</t>
  </si>
  <si>
    <t>Dominica</t>
  </si>
  <si>
    <t>Sao Tome and Principe</t>
  </si>
  <si>
    <t>Congo</t>
  </si>
  <si>
    <t>Saint Vincent and the Grenadines</t>
  </si>
  <si>
    <t>Gabon</t>
  </si>
  <si>
    <t>Congo Republic</t>
  </si>
  <si>
    <t>Yemen</t>
  </si>
  <si>
    <t>Belize</t>
  </si>
  <si>
    <t>Central African Republic</t>
  </si>
  <si>
    <t>Honduras</t>
  </si>
  <si>
    <t>Togo</t>
  </si>
  <si>
    <t>Mali</t>
  </si>
  <si>
    <t>Mauritania</t>
  </si>
  <si>
    <t>South Sudan</t>
  </si>
  <si>
    <t>Ghana</t>
  </si>
  <si>
    <t>Costa do Marfim</t>
  </si>
  <si>
    <t>Guinea</t>
  </si>
  <si>
    <t>Nicaragua</t>
  </si>
  <si>
    <t>Gambia</t>
  </si>
  <si>
    <t>Guatemala</t>
  </si>
  <si>
    <t>Liberia</t>
  </si>
  <si>
    <t>Sierra Leone</t>
  </si>
  <si>
    <t>Nepal</t>
  </si>
  <si>
    <t>median</t>
  </si>
  <si>
    <t>mean</t>
  </si>
  <si>
    <t>mode</t>
  </si>
  <si>
    <t>HDI REPLACE</t>
  </si>
  <si>
    <t>MEDIAN</t>
  </si>
  <si>
    <t>MEAN YEARS OF SCHOOLING-2021</t>
  </si>
  <si>
    <t>GNI-2021</t>
  </si>
  <si>
    <t>POPULATION-2023</t>
  </si>
  <si>
    <t>CORREL</t>
  </si>
  <si>
    <t>CONTINENT</t>
  </si>
  <si>
    <t>Grand Total</t>
  </si>
  <si>
    <t>Row Labels</t>
  </si>
  <si>
    <t>(All)</t>
  </si>
  <si>
    <t>Sum of Average IQ</t>
  </si>
  <si>
    <t>Count of Continent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</si>
</sst>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
    <xf numFmtId="0" fontId="0" fillId="0" borderId="0" xfId="0"/>
    <xf numFmtId="9" fontId="0" fillId="0" borderId="0" xfId="42" applyFont="1"/>
    <xf numFmtId="0" fontId="0" fillId="0" borderId="0" xfId="0" applyNumberFormat="1"/>
    <xf numFmtId="0" fontId="0" fillId="0" borderId="0" xfId="0" pivotButton="1"/>
    <xf numFmtId="0" fontId="0" fillId="0" borderId="0" xfId="0"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[avgIQpercountry.csv.xlsx]Sheet2!PivotTable1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Sheet2!$A$4:$A$45</c:f>
              <c:strCache>
                <c:ptCount val="41"/>
                <c:pt idx="0">
                  <c:v>7</c:v>
                </c:pt>
                <c:pt idx="1">
                  <c:v>8</c:v>
                </c:pt>
                <c:pt idx="2">
                  <c:v>9</c:v>
                </c:pt>
                <c:pt idx="3">
                  <c:v>10</c:v>
                </c:pt>
                <c:pt idx="4">
                  <c:v>11</c:v>
                </c:pt>
                <c:pt idx="5">
                  <c:v>12</c:v>
                </c:pt>
                <c:pt idx="6">
                  <c:v>13</c:v>
                </c:pt>
                <c:pt idx="7">
                  <c:v>18</c:v>
                </c:pt>
                <c:pt idx="8">
                  <c:v>19</c:v>
                </c:pt>
                <c:pt idx="9">
                  <c:v>20</c:v>
                </c:pt>
                <c:pt idx="10">
                  <c:v>22</c:v>
                </c:pt>
                <c:pt idx="11">
                  <c:v>24</c:v>
                </c:pt>
                <c:pt idx="12">
                  <c:v>25</c:v>
                </c:pt>
                <c:pt idx="13">
                  <c:v>26</c:v>
                </c:pt>
                <c:pt idx="14">
                  <c:v>27</c:v>
                </c:pt>
                <c:pt idx="15">
                  <c:v>29</c:v>
                </c:pt>
                <c:pt idx="16">
                  <c:v>30</c:v>
                </c:pt>
                <c:pt idx="17">
                  <c:v>31</c:v>
                </c:pt>
                <c:pt idx="18">
                  <c:v>32</c:v>
                </c:pt>
                <c:pt idx="19">
                  <c:v>33</c:v>
                </c:pt>
                <c:pt idx="20">
                  <c:v>35</c:v>
                </c:pt>
                <c:pt idx="21">
                  <c:v>36</c:v>
                </c:pt>
                <c:pt idx="22">
                  <c:v>37</c:v>
                </c:pt>
                <c:pt idx="23">
                  <c:v>38</c:v>
                </c:pt>
                <c:pt idx="24">
                  <c:v>39</c:v>
                </c:pt>
                <c:pt idx="25">
                  <c:v>40</c:v>
                </c:pt>
                <c:pt idx="26">
                  <c:v>41</c:v>
                </c:pt>
                <c:pt idx="27">
                  <c:v>44</c:v>
                </c:pt>
                <c:pt idx="28">
                  <c:v>46</c:v>
                </c:pt>
                <c:pt idx="29">
                  <c:v>47</c:v>
                </c:pt>
                <c:pt idx="30">
                  <c:v>50</c:v>
                </c:pt>
                <c:pt idx="31">
                  <c:v>53</c:v>
                </c:pt>
                <c:pt idx="32">
                  <c:v>54</c:v>
                </c:pt>
                <c:pt idx="33">
                  <c:v>56</c:v>
                </c:pt>
                <c:pt idx="34">
                  <c:v>57</c:v>
                </c:pt>
                <c:pt idx="35">
                  <c:v>58</c:v>
                </c:pt>
                <c:pt idx="36">
                  <c:v>65</c:v>
                </c:pt>
                <c:pt idx="37">
                  <c:v>75</c:v>
                </c:pt>
                <c:pt idx="38">
                  <c:v>81</c:v>
                </c:pt>
                <c:pt idx="39">
                  <c:v>103</c:v>
                </c:pt>
                <c:pt idx="40">
                  <c:v>104</c:v>
                </c:pt>
              </c:strCache>
            </c:strRef>
          </c:cat>
          <c:val>
            <c:numRef>
              <c:f>Sheet2!$B$4:$B$45</c:f>
              <c:numCache>
                <c:formatCode>General</c:formatCode>
                <c:ptCount val="41"/>
                <c:pt idx="0">
                  <c:v>101.6</c:v>
                </c:pt>
                <c:pt idx="1">
                  <c:v>101.2</c:v>
                </c:pt>
                <c:pt idx="2">
                  <c:v>101.07</c:v>
                </c:pt>
                <c:pt idx="3">
                  <c:v>100.74</c:v>
                </c:pt>
                <c:pt idx="4">
                  <c:v>100.74</c:v>
                </c:pt>
                <c:pt idx="5">
                  <c:v>100.72</c:v>
                </c:pt>
                <c:pt idx="6">
                  <c:v>99.87</c:v>
                </c:pt>
                <c:pt idx="7">
                  <c:v>99.24</c:v>
                </c:pt>
                <c:pt idx="8">
                  <c:v>99.24</c:v>
                </c:pt>
                <c:pt idx="9">
                  <c:v>99.12</c:v>
                </c:pt>
                <c:pt idx="10">
                  <c:v>98.6</c:v>
                </c:pt>
                <c:pt idx="11">
                  <c:v>98.38</c:v>
                </c:pt>
                <c:pt idx="12">
                  <c:v>98.26</c:v>
                </c:pt>
                <c:pt idx="13">
                  <c:v>97.83</c:v>
                </c:pt>
                <c:pt idx="14">
                  <c:v>97.49</c:v>
                </c:pt>
                <c:pt idx="15">
                  <c:v>97.13</c:v>
                </c:pt>
                <c:pt idx="16">
                  <c:v>97</c:v>
                </c:pt>
                <c:pt idx="17">
                  <c:v>96.69</c:v>
                </c:pt>
                <c:pt idx="18">
                  <c:v>96.35</c:v>
                </c:pt>
                <c:pt idx="19">
                  <c:v>96.32</c:v>
                </c:pt>
                <c:pt idx="20">
                  <c:v>95.89</c:v>
                </c:pt>
                <c:pt idx="21">
                  <c:v>95.75</c:v>
                </c:pt>
                <c:pt idx="22">
                  <c:v>95.2</c:v>
                </c:pt>
                <c:pt idx="23">
                  <c:v>95.13</c:v>
                </c:pt>
                <c:pt idx="24">
                  <c:v>94.92</c:v>
                </c:pt>
                <c:pt idx="25">
                  <c:v>94.79</c:v>
                </c:pt>
                <c:pt idx="26">
                  <c:v>94.23</c:v>
                </c:pt>
                <c:pt idx="27">
                  <c:v>93.9</c:v>
                </c:pt>
                <c:pt idx="28">
                  <c:v>93.39</c:v>
                </c:pt>
                <c:pt idx="29">
                  <c:v>92.77</c:v>
                </c:pt>
                <c:pt idx="30">
                  <c:v>91.27</c:v>
                </c:pt>
                <c:pt idx="31">
                  <c:v>90.99</c:v>
                </c:pt>
                <c:pt idx="32">
                  <c:v>90.77</c:v>
                </c:pt>
                <c:pt idx="33">
                  <c:v>90.07</c:v>
                </c:pt>
                <c:pt idx="34">
                  <c:v>89.98</c:v>
                </c:pt>
                <c:pt idx="35">
                  <c:v>89.6</c:v>
                </c:pt>
                <c:pt idx="36">
                  <c:v>88.54</c:v>
                </c:pt>
                <c:pt idx="37">
                  <c:v>86.88</c:v>
                </c:pt>
                <c:pt idx="38">
                  <c:v>85.78</c:v>
                </c:pt>
                <c:pt idx="39">
                  <c:v>81.91</c:v>
                </c:pt>
                <c:pt idx="40">
                  <c:v>81.75</c:v>
                </c:pt>
              </c:numCache>
            </c:numRef>
          </c:val>
          <c:extLst>
            <c:ext xmlns:c16="http://schemas.microsoft.com/office/drawing/2014/chart" uri="{C3380CC4-5D6E-409C-BE32-E72D297353CC}">
              <c16:uniqueId val="{00000000-C940-44CB-A2AA-29737582DC41}"/>
            </c:ext>
          </c:extLst>
        </c:ser>
        <c:dLbls>
          <c:showLegendKey val="0"/>
          <c:showVal val="0"/>
          <c:showCatName val="0"/>
          <c:showSerName val="0"/>
          <c:showPercent val="0"/>
          <c:showBubbleSize val="0"/>
        </c:dLbls>
        <c:gapWidth val="182"/>
        <c:axId val="1003185295"/>
        <c:axId val="1003182895"/>
      </c:barChart>
      <c:catAx>
        <c:axId val="1003185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182895"/>
        <c:crosses val="autoZero"/>
        <c:auto val="1"/>
        <c:lblAlgn val="ctr"/>
        <c:lblOffset val="100"/>
        <c:noMultiLvlLbl val="0"/>
      </c:catAx>
      <c:valAx>
        <c:axId val="10031828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185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[avgIQpercountry.csv.xlsx]Sheet3!PivotTable2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cat>
            <c:strRef>
              <c:f>Sheet3!$A$4:$A$21</c:f>
              <c:strCache>
                <c:ptCount val="17"/>
                <c:pt idx="0">
                  <c:v>0</c:v>
                </c:pt>
                <c:pt idx="1">
                  <c:v>1</c:v>
                </c:pt>
                <c:pt idx="2">
                  <c:v>2</c:v>
                </c:pt>
                <c:pt idx="3">
                  <c:v>3</c:v>
                </c:pt>
                <c:pt idx="4">
                  <c:v>5</c:v>
                </c:pt>
                <c:pt idx="5">
                  <c:v>6</c:v>
                </c:pt>
                <c:pt idx="6">
                  <c:v>8</c:v>
                </c:pt>
                <c:pt idx="7">
                  <c:v>11</c:v>
                </c:pt>
                <c:pt idx="8">
                  <c:v>13</c:v>
                </c:pt>
                <c:pt idx="9">
                  <c:v>19</c:v>
                </c:pt>
                <c:pt idx="10">
                  <c:v>21</c:v>
                </c:pt>
                <c:pt idx="11">
                  <c:v>22</c:v>
                </c:pt>
                <c:pt idx="12">
                  <c:v>27</c:v>
                </c:pt>
                <c:pt idx="13">
                  <c:v>32</c:v>
                </c:pt>
                <c:pt idx="14">
                  <c:v>71</c:v>
                </c:pt>
                <c:pt idx="15">
                  <c:v>111</c:v>
                </c:pt>
                <c:pt idx="16">
                  <c:v>137</c:v>
                </c:pt>
              </c:strCache>
            </c:strRef>
          </c:cat>
          <c:val>
            <c:numRef>
              <c:f>Sheet3!$B$4:$B$21</c:f>
              <c:numCache>
                <c:formatCode>General</c:formatCode>
                <c:ptCount val="17"/>
                <c:pt idx="0">
                  <c:v>10</c:v>
                </c:pt>
                <c:pt idx="1">
                  <c:v>5</c:v>
                </c:pt>
                <c:pt idx="2">
                  <c:v>6</c:v>
                </c:pt>
                <c:pt idx="3">
                  <c:v>1</c:v>
                </c:pt>
                <c:pt idx="4">
                  <c:v>2</c:v>
                </c:pt>
                <c:pt idx="5">
                  <c:v>2</c:v>
                </c:pt>
                <c:pt idx="6">
                  <c:v>1</c:v>
                </c:pt>
                <c:pt idx="7">
                  <c:v>2</c:v>
                </c:pt>
                <c:pt idx="8">
                  <c:v>3</c:v>
                </c:pt>
                <c:pt idx="9">
                  <c:v>1</c:v>
                </c:pt>
                <c:pt idx="10">
                  <c:v>1</c:v>
                </c:pt>
                <c:pt idx="11">
                  <c:v>2</c:v>
                </c:pt>
                <c:pt idx="12">
                  <c:v>1</c:v>
                </c:pt>
                <c:pt idx="13">
                  <c:v>1</c:v>
                </c:pt>
                <c:pt idx="14">
                  <c:v>1</c:v>
                </c:pt>
                <c:pt idx="15">
                  <c:v>1</c:v>
                </c:pt>
                <c:pt idx="16">
                  <c:v>1</c:v>
                </c:pt>
              </c:numCache>
            </c:numRef>
          </c:val>
          <c:smooth val="0"/>
          <c:extLst>
            <c:ext xmlns:c16="http://schemas.microsoft.com/office/drawing/2014/chart" uri="{C3380CC4-5D6E-409C-BE32-E72D297353CC}">
              <c16:uniqueId val="{00000000-22E1-4213-B503-C67EFC7BEAB6}"/>
            </c:ext>
          </c:extLst>
        </c:ser>
        <c:dLbls>
          <c:showLegendKey val="0"/>
          <c:showVal val="0"/>
          <c:showCatName val="0"/>
          <c:showSerName val="0"/>
          <c:showPercent val="0"/>
          <c:showBubbleSize val="0"/>
        </c:dLbls>
        <c:smooth val="0"/>
        <c:axId val="891099887"/>
        <c:axId val="891101807"/>
      </c:lineChart>
      <c:catAx>
        <c:axId val="89109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101807"/>
        <c:crosses val="autoZero"/>
        <c:auto val="1"/>
        <c:lblAlgn val="ctr"/>
        <c:lblOffset val="100"/>
        <c:noMultiLvlLbl val="0"/>
      </c:catAx>
      <c:valAx>
        <c:axId val="89110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09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[avgIQpercountry.csv.xlsx]Sheet2!PivotTable1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Sheet2!$A$4:$A$45</c:f>
              <c:strCache>
                <c:ptCount val="41"/>
                <c:pt idx="0">
                  <c:v>7</c:v>
                </c:pt>
                <c:pt idx="1">
                  <c:v>8</c:v>
                </c:pt>
                <c:pt idx="2">
                  <c:v>9</c:v>
                </c:pt>
                <c:pt idx="3">
                  <c:v>10</c:v>
                </c:pt>
                <c:pt idx="4">
                  <c:v>11</c:v>
                </c:pt>
                <c:pt idx="5">
                  <c:v>12</c:v>
                </c:pt>
                <c:pt idx="6">
                  <c:v>13</c:v>
                </c:pt>
                <c:pt idx="7">
                  <c:v>18</c:v>
                </c:pt>
                <c:pt idx="8">
                  <c:v>19</c:v>
                </c:pt>
                <c:pt idx="9">
                  <c:v>20</c:v>
                </c:pt>
                <c:pt idx="10">
                  <c:v>22</c:v>
                </c:pt>
                <c:pt idx="11">
                  <c:v>24</c:v>
                </c:pt>
                <c:pt idx="12">
                  <c:v>25</c:v>
                </c:pt>
                <c:pt idx="13">
                  <c:v>26</c:v>
                </c:pt>
                <c:pt idx="14">
                  <c:v>27</c:v>
                </c:pt>
                <c:pt idx="15">
                  <c:v>29</c:v>
                </c:pt>
                <c:pt idx="16">
                  <c:v>30</c:v>
                </c:pt>
                <c:pt idx="17">
                  <c:v>31</c:v>
                </c:pt>
                <c:pt idx="18">
                  <c:v>32</c:v>
                </c:pt>
                <c:pt idx="19">
                  <c:v>33</c:v>
                </c:pt>
                <c:pt idx="20">
                  <c:v>35</c:v>
                </c:pt>
                <c:pt idx="21">
                  <c:v>36</c:v>
                </c:pt>
                <c:pt idx="22">
                  <c:v>37</c:v>
                </c:pt>
                <c:pt idx="23">
                  <c:v>38</c:v>
                </c:pt>
                <c:pt idx="24">
                  <c:v>39</c:v>
                </c:pt>
                <c:pt idx="25">
                  <c:v>40</c:v>
                </c:pt>
                <c:pt idx="26">
                  <c:v>41</c:v>
                </c:pt>
                <c:pt idx="27">
                  <c:v>44</c:v>
                </c:pt>
                <c:pt idx="28">
                  <c:v>46</c:v>
                </c:pt>
                <c:pt idx="29">
                  <c:v>47</c:v>
                </c:pt>
                <c:pt idx="30">
                  <c:v>50</c:v>
                </c:pt>
                <c:pt idx="31">
                  <c:v>53</c:v>
                </c:pt>
                <c:pt idx="32">
                  <c:v>54</c:v>
                </c:pt>
                <c:pt idx="33">
                  <c:v>56</c:v>
                </c:pt>
                <c:pt idx="34">
                  <c:v>57</c:v>
                </c:pt>
                <c:pt idx="35">
                  <c:v>58</c:v>
                </c:pt>
                <c:pt idx="36">
                  <c:v>65</c:v>
                </c:pt>
                <c:pt idx="37">
                  <c:v>75</c:v>
                </c:pt>
                <c:pt idx="38">
                  <c:v>81</c:v>
                </c:pt>
                <c:pt idx="39">
                  <c:v>103</c:v>
                </c:pt>
                <c:pt idx="40">
                  <c:v>104</c:v>
                </c:pt>
              </c:strCache>
            </c:strRef>
          </c:cat>
          <c:val>
            <c:numRef>
              <c:f>Sheet2!$B$4:$B$45</c:f>
              <c:numCache>
                <c:formatCode>General</c:formatCode>
                <c:ptCount val="41"/>
                <c:pt idx="0">
                  <c:v>101.6</c:v>
                </c:pt>
                <c:pt idx="1">
                  <c:v>101.2</c:v>
                </c:pt>
                <c:pt idx="2">
                  <c:v>101.07</c:v>
                </c:pt>
                <c:pt idx="3">
                  <c:v>100.74</c:v>
                </c:pt>
                <c:pt idx="4">
                  <c:v>100.74</c:v>
                </c:pt>
                <c:pt idx="5">
                  <c:v>100.72</c:v>
                </c:pt>
                <c:pt idx="6">
                  <c:v>99.87</c:v>
                </c:pt>
                <c:pt idx="7">
                  <c:v>99.24</c:v>
                </c:pt>
                <c:pt idx="8">
                  <c:v>99.24</c:v>
                </c:pt>
                <c:pt idx="9">
                  <c:v>99.12</c:v>
                </c:pt>
                <c:pt idx="10">
                  <c:v>98.6</c:v>
                </c:pt>
                <c:pt idx="11">
                  <c:v>98.38</c:v>
                </c:pt>
                <c:pt idx="12">
                  <c:v>98.26</c:v>
                </c:pt>
                <c:pt idx="13">
                  <c:v>97.83</c:v>
                </c:pt>
                <c:pt idx="14">
                  <c:v>97.49</c:v>
                </c:pt>
                <c:pt idx="15">
                  <c:v>97.13</c:v>
                </c:pt>
                <c:pt idx="16">
                  <c:v>97</c:v>
                </c:pt>
                <c:pt idx="17">
                  <c:v>96.69</c:v>
                </c:pt>
                <c:pt idx="18">
                  <c:v>96.35</c:v>
                </c:pt>
                <c:pt idx="19">
                  <c:v>96.32</c:v>
                </c:pt>
                <c:pt idx="20">
                  <c:v>95.89</c:v>
                </c:pt>
                <c:pt idx="21">
                  <c:v>95.75</c:v>
                </c:pt>
                <c:pt idx="22">
                  <c:v>95.2</c:v>
                </c:pt>
                <c:pt idx="23">
                  <c:v>95.13</c:v>
                </c:pt>
                <c:pt idx="24">
                  <c:v>94.92</c:v>
                </c:pt>
                <c:pt idx="25">
                  <c:v>94.79</c:v>
                </c:pt>
                <c:pt idx="26">
                  <c:v>94.23</c:v>
                </c:pt>
                <c:pt idx="27">
                  <c:v>93.9</c:v>
                </c:pt>
                <c:pt idx="28">
                  <c:v>93.39</c:v>
                </c:pt>
                <c:pt idx="29">
                  <c:v>92.77</c:v>
                </c:pt>
                <c:pt idx="30">
                  <c:v>91.27</c:v>
                </c:pt>
                <c:pt idx="31">
                  <c:v>90.99</c:v>
                </c:pt>
                <c:pt idx="32">
                  <c:v>90.77</c:v>
                </c:pt>
                <c:pt idx="33">
                  <c:v>90.07</c:v>
                </c:pt>
                <c:pt idx="34">
                  <c:v>89.98</c:v>
                </c:pt>
                <c:pt idx="35">
                  <c:v>89.6</c:v>
                </c:pt>
                <c:pt idx="36">
                  <c:v>88.54</c:v>
                </c:pt>
                <c:pt idx="37">
                  <c:v>86.88</c:v>
                </c:pt>
                <c:pt idx="38">
                  <c:v>85.78</c:v>
                </c:pt>
                <c:pt idx="39">
                  <c:v>81.91</c:v>
                </c:pt>
                <c:pt idx="40">
                  <c:v>81.75</c:v>
                </c:pt>
              </c:numCache>
            </c:numRef>
          </c:val>
          <c:extLst>
            <c:ext xmlns:c16="http://schemas.microsoft.com/office/drawing/2014/chart" uri="{C3380CC4-5D6E-409C-BE32-E72D297353CC}">
              <c16:uniqueId val="{00000000-B529-44D1-80BF-0186F44781F2}"/>
            </c:ext>
          </c:extLst>
        </c:ser>
        <c:dLbls>
          <c:showLegendKey val="0"/>
          <c:showVal val="0"/>
          <c:showCatName val="0"/>
          <c:showSerName val="0"/>
          <c:showPercent val="0"/>
          <c:showBubbleSize val="0"/>
        </c:dLbls>
        <c:gapWidth val="182"/>
        <c:axId val="1003185295"/>
        <c:axId val="1003182895"/>
      </c:barChart>
      <c:catAx>
        <c:axId val="1003185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182895"/>
        <c:crosses val="autoZero"/>
        <c:auto val="1"/>
        <c:lblAlgn val="ctr"/>
        <c:lblOffset val="100"/>
        <c:noMultiLvlLbl val="0"/>
      </c:catAx>
      <c:valAx>
        <c:axId val="10031828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185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[avgIQpercountry.csv.xlsx]Sheet3!PivotTable2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cat>
            <c:strRef>
              <c:f>Sheet3!$A$4:$A$21</c:f>
              <c:strCache>
                <c:ptCount val="17"/>
                <c:pt idx="0">
                  <c:v>0</c:v>
                </c:pt>
                <c:pt idx="1">
                  <c:v>1</c:v>
                </c:pt>
                <c:pt idx="2">
                  <c:v>2</c:v>
                </c:pt>
                <c:pt idx="3">
                  <c:v>3</c:v>
                </c:pt>
                <c:pt idx="4">
                  <c:v>5</c:v>
                </c:pt>
                <c:pt idx="5">
                  <c:v>6</c:v>
                </c:pt>
                <c:pt idx="6">
                  <c:v>8</c:v>
                </c:pt>
                <c:pt idx="7">
                  <c:v>11</c:v>
                </c:pt>
                <c:pt idx="8">
                  <c:v>13</c:v>
                </c:pt>
                <c:pt idx="9">
                  <c:v>19</c:v>
                </c:pt>
                <c:pt idx="10">
                  <c:v>21</c:v>
                </c:pt>
                <c:pt idx="11">
                  <c:v>22</c:v>
                </c:pt>
                <c:pt idx="12">
                  <c:v>27</c:v>
                </c:pt>
                <c:pt idx="13">
                  <c:v>32</c:v>
                </c:pt>
                <c:pt idx="14">
                  <c:v>71</c:v>
                </c:pt>
                <c:pt idx="15">
                  <c:v>111</c:v>
                </c:pt>
                <c:pt idx="16">
                  <c:v>137</c:v>
                </c:pt>
              </c:strCache>
            </c:strRef>
          </c:cat>
          <c:val>
            <c:numRef>
              <c:f>Sheet3!$B$4:$B$21</c:f>
              <c:numCache>
                <c:formatCode>General</c:formatCode>
                <c:ptCount val="17"/>
                <c:pt idx="0">
                  <c:v>10</c:v>
                </c:pt>
                <c:pt idx="1">
                  <c:v>5</c:v>
                </c:pt>
                <c:pt idx="2">
                  <c:v>6</c:v>
                </c:pt>
                <c:pt idx="3">
                  <c:v>1</c:v>
                </c:pt>
                <c:pt idx="4">
                  <c:v>2</c:v>
                </c:pt>
                <c:pt idx="5">
                  <c:v>2</c:v>
                </c:pt>
                <c:pt idx="6">
                  <c:v>1</c:v>
                </c:pt>
                <c:pt idx="7">
                  <c:v>2</c:v>
                </c:pt>
                <c:pt idx="8">
                  <c:v>3</c:v>
                </c:pt>
                <c:pt idx="9">
                  <c:v>1</c:v>
                </c:pt>
                <c:pt idx="10">
                  <c:v>1</c:v>
                </c:pt>
                <c:pt idx="11">
                  <c:v>2</c:v>
                </c:pt>
                <c:pt idx="12">
                  <c:v>1</c:v>
                </c:pt>
                <c:pt idx="13">
                  <c:v>1</c:v>
                </c:pt>
                <c:pt idx="14">
                  <c:v>1</c:v>
                </c:pt>
                <c:pt idx="15">
                  <c:v>1</c:v>
                </c:pt>
                <c:pt idx="16">
                  <c:v>1</c:v>
                </c:pt>
              </c:numCache>
            </c:numRef>
          </c:val>
          <c:smooth val="0"/>
          <c:extLst>
            <c:ext xmlns:c16="http://schemas.microsoft.com/office/drawing/2014/chart" uri="{C3380CC4-5D6E-409C-BE32-E72D297353CC}">
              <c16:uniqueId val="{00000000-ABFE-46C8-8F4B-4B791C5E8360}"/>
            </c:ext>
          </c:extLst>
        </c:ser>
        <c:dLbls>
          <c:showLegendKey val="0"/>
          <c:showVal val="0"/>
          <c:showCatName val="0"/>
          <c:showSerName val="0"/>
          <c:showPercent val="0"/>
          <c:showBubbleSize val="0"/>
        </c:dLbls>
        <c:smooth val="0"/>
        <c:axId val="891099887"/>
        <c:axId val="891101807"/>
      </c:lineChart>
      <c:catAx>
        <c:axId val="89109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101807"/>
        <c:crosses val="autoZero"/>
        <c:auto val="1"/>
        <c:lblAlgn val="ctr"/>
        <c:lblOffset val="100"/>
        <c:noMultiLvlLbl val="0"/>
      </c:catAx>
      <c:valAx>
        <c:axId val="89110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09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533400</xdr:colOff>
      <xdr:row>1</xdr:row>
      <xdr:rowOff>49530</xdr:rowOff>
    </xdr:from>
    <xdr:to>
      <xdr:col>13</xdr:col>
      <xdr:colOff>373380</xdr:colOff>
      <xdr:row>16</xdr:row>
      <xdr:rowOff>49530</xdr:rowOff>
    </xdr:to>
    <xdr:graphicFrame macro="">
      <xdr:nvGraphicFramePr>
        <xdr:cNvPr id="2" name="Chart 1">
          <a:extLst>
            <a:ext uri="{FF2B5EF4-FFF2-40B4-BE49-F238E27FC236}">
              <a16:creationId xmlns:a16="http://schemas.microsoft.com/office/drawing/2014/main" id="{925C60D0-2F87-436E-75CA-9FA1B54E31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198120</xdr:colOff>
      <xdr:row>2</xdr:row>
      <xdr:rowOff>118110</xdr:rowOff>
    </xdr:from>
    <xdr:to>
      <xdr:col>10</xdr:col>
      <xdr:colOff>502920</xdr:colOff>
      <xdr:row>17</xdr:row>
      <xdr:rowOff>118110</xdr:rowOff>
    </xdr:to>
    <xdr:graphicFrame macro="">
      <xdr:nvGraphicFramePr>
        <xdr:cNvPr id="2" name="Chart 1">
          <a:extLst>
            <a:ext uri="{FF2B5EF4-FFF2-40B4-BE49-F238E27FC236}">
              <a16:creationId xmlns:a16="http://schemas.microsoft.com/office/drawing/2014/main" id="{2CC7C525-B50B-D669-72BC-1D72B1AF99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38100</xdr:colOff>
      <xdr:row>3</xdr:row>
      <xdr:rowOff>15240</xdr:rowOff>
    </xdr:from>
    <xdr:to>
      <xdr:col>16</xdr:col>
      <xdr:colOff>38100</xdr:colOff>
      <xdr:row>16</xdr:row>
      <xdr:rowOff>104775</xdr:rowOff>
    </xdr:to>
    <mc:AlternateContent xmlns:mc="http://schemas.openxmlformats.org/markup-compatibility/2006">
      <mc:Choice xmlns:a14="http://schemas.microsoft.com/office/drawing/2010/main" Requires="a14">
        <xdr:graphicFrame macro="">
          <xdr:nvGraphicFramePr>
            <xdr:cNvPr id="3" name="Continent">
              <a:extLst>
                <a:ext uri="{FF2B5EF4-FFF2-40B4-BE49-F238E27FC236}">
                  <a16:creationId xmlns:a16="http://schemas.microsoft.com/office/drawing/2014/main" id="{0F68D99F-8C3E-2C22-C70E-490EF308C480}"/>
                </a:ext>
              </a:extLst>
            </xdr:cNvPr>
            <xdr:cNvGraphicFramePr/>
          </xdr:nvGraphicFramePr>
          <xdr:xfrm>
            <a:off x="0" y="0"/>
            <a:ext cx="0" cy="0"/>
          </xdr:xfrm>
          <a:graphic>
            <a:graphicData uri="http://schemas.microsoft.com/office/drawing/2010/slicer">
              <sle:slicer xmlns:sle="http://schemas.microsoft.com/office/drawing/2010/slicer" name="Continent"/>
            </a:graphicData>
          </a:graphic>
        </xdr:graphicFrame>
      </mc:Choice>
      <mc:Fallback>
        <xdr:sp macro="" textlink="">
          <xdr:nvSpPr>
            <xdr:cNvPr id="0" name=""/>
            <xdr:cNvSpPr>
              <a:spLocks noTextEdit="1"/>
            </xdr:cNvSpPr>
          </xdr:nvSpPr>
          <xdr:spPr>
            <a:xfrm>
              <a:off x="8793480" y="563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0</xdr:rowOff>
    </xdr:to>
    <xdr:graphicFrame macro="">
      <xdr:nvGraphicFramePr>
        <xdr:cNvPr id="2" name="Chart 1">
          <a:extLst>
            <a:ext uri="{FF2B5EF4-FFF2-40B4-BE49-F238E27FC236}">
              <a16:creationId xmlns:a16="http://schemas.microsoft.com/office/drawing/2014/main" id="{16F09B6B-03D5-45C6-AC78-EE276CBD21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525780</xdr:colOff>
      <xdr:row>0</xdr:row>
      <xdr:rowOff>7620</xdr:rowOff>
    </xdr:from>
    <xdr:to>
      <xdr:col>16</xdr:col>
      <xdr:colOff>220980</xdr:colOff>
      <xdr:row>15</xdr:row>
      <xdr:rowOff>7620</xdr:rowOff>
    </xdr:to>
    <xdr:graphicFrame macro="">
      <xdr:nvGraphicFramePr>
        <xdr:cNvPr id="3" name="Chart 2">
          <a:extLst>
            <a:ext uri="{FF2B5EF4-FFF2-40B4-BE49-F238E27FC236}">
              <a16:creationId xmlns:a16="http://schemas.microsoft.com/office/drawing/2014/main" id="{6C7831AF-4BD1-4A85-8372-BECB972440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53340</xdr:colOff>
      <xdr:row>3</xdr:row>
      <xdr:rowOff>45720</xdr:rowOff>
    </xdr:from>
    <xdr:to>
      <xdr:col>21</xdr:col>
      <xdr:colOff>53340</xdr:colOff>
      <xdr:row>16</xdr:row>
      <xdr:rowOff>135255</xdr:rowOff>
    </xdr:to>
    <mc:AlternateContent xmlns:mc="http://schemas.openxmlformats.org/markup-compatibility/2006">
      <mc:Choice xmlns:a14="http://schemas.microsoft.com/office/drawing/2010/main" Requires="a14">
        <xdr:graphicFrame macro="">
          <xdr:nvGraphicFramePr>
            <xdr:cNvPr id="4" name="Continent 1">
              <a:extLst>
                <a:ext uri="{FF2B5EF4-FFF2-40B4-BE49-F238E27FC236}">
                  <a16:creationId xmlns:a16="http://schemas.microsoft.com/office/drawing/2014/main" id="{AFE1636C-054A-4F91-B6C8-6570EF5048A1}"/>
                </a:ext>
              </a:extLst>
            </xdr:cNvPr>
            <xdr:cNvGraphicFramePr/>
          </xdr:nvGraphicFramePr>
          <xdr:xfrm>
            <a:off x="0" y="0"/>
            <a:ext cx="0" cy="0"/>
          </xdr:xfrm>
          <a:graphic>
            <a:graphicData uri="http://schemas.microsoft.com/office/drawing/2010/slicer">
              <sle:slicer xmlns:sle="http://schemas.microsoft.com/office/drawing/2010/slicer" name="Continent 1"/>
            </a:graphicData>
          </a:graphic>
        </xdr:graphicFrame>
      </mc:Choice>
      <mc:Fallback>
        <xdr:sp macro="" textlink="">
          <xdr:nvSpPr>
            <xdr:cNvPr id="0" name=""/>
            <xdr:cNvSpPr>
              <a:spLocks noTextEdit="1"/>
            </xdr:cNvSpPr>
          </xdr:nvSpPr>
          <xdr:spPr>
            <a:xfrm>
              <a:off x="11026140" y="594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ana M S" refreshedDate="45880.44899733796" createdVersion="8" refreshedVersion="8" minRefreshableVersion="3" recordCount="193" xr:uid="{45BCDC33-39DF-4976-9240-505FA53B2C61}">
  <cacheSource type="worksheet">
    <worksheetSource ref="A1:O194" sheet="DUPLICATE"/>
  </cacheSource>
  <cacheFields count="15">
    <cacheField name="Rank" numFmtId="0">
      <sharedItems containsSemiMixedTypes="0" containsString="0" containsNumber="1" containsInteger="1" minValue="1" maxValue="193" count="19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sharedItems>
    </cacheField>
    <cacheField name="Country" numFmtId="0">
      <sharedItems count="193">
        <s v="Japan"/>
        <s v="Taiwan"/>
        <s v="Singapore"/>
        <s v="Hong Kong"/>
        <s v="China"/>
        <s v="South Korea"/>
        <s v="Belarus"/>
        <s v="Finland"/>
        <s v="Liechtenstein"/>
        <s v="Germany"/>
        <s v="Netherlands"/>
        <s v="Estonia"/>
        <s v="Luxembourg"/>
        <s v="Macao"/>
        <s v="Cambodia"/>
        <s v="Canada"/>
        <s v="Australia"/>
        <s v="Hungary"/>
        <s v="Switzerland"/>
        <s v="United Kingdom"/>
        <s v="North Korea"/>
        <s v="Slovenia"/>
        <s v="New Zealand"/>
        <s v="Austria"/>
        <s v="Iceland"/>
        <s v="Denmark"/>
        <s v="Belgium"/>
        <s v="United States"/>
        <s v="Norway"/>
        <s v="Sweden"/>
        <s v="France"/>
        <s v="Poland"/>
        <s v="Slovakia"/>
        <s v="Russia"/>
        <s v="Lithuania"/>
        <s v="Croatia"/>
        <s v="Andorra"/>
        <s v="Ireland"/>
        <s v="Czech republic"/>
        <s v="Latvia"/>
        <s v="Italy"/>
        <s v="New Caledonia"/>
        <s v="Vanuatu"/>
        <s v="Spain"/>
        <s v="Bermuda"/>
        <s v="Cyprus"/>
        <s v="Portugal"/>
        <s v="Israel"/>
        <s v="Barbados"/>
        <s v="Malta"/>
        <s v="Myanmar"/>
        <s v="Mongolia"/>
        <s v="Bulgaria"/>
        <s v="Greece"/>
        <s v="Suriname"/>
        <s v="Ukraine"/>
        <s v="Moldavia"/>
        <s v="Serbia"/>
        <s v="Vietnam"/>
        <s v="Iraq"/>
        <s v="Uzbekistan"/>
        <s v="Kazakhstan"/>
        <s v="Thailand"/>
        <s v="Armenia"/>
        <s v="Bosnia and Herzegovina"/>
        <s v="Costa Rica"/>
        <s v="Bhutan"/>
        <s v="Chile"/>
        <s v="Mexico"/>
        <s v="Tajikistan"/>
        <s v="Uruguay"/>
        <s v="Brunei"/>
        <s v="Malaysia"/>
        <s v="Bahamas"/>
        <s v="Romania"/>
        <s v="TÃ¼rkiye"/>
        <s v="Argentina"/>
        <s v="Sri Lanka"/>
        <s v="Mauritius"/>
        <s v="Turkmenistan"/>
        <s v="Montenegro"/>
        <s v="Trinidad and Tobago"/>
        <s v="Azerbaijan"/>
        <s v="Georgia"/>
        <s v="Turks and Caicos Islands"/>
        <s v="Paraguay"/>
        <s v="Federated States of Micronesia"/>
        <s v="Fiji"/>
        <s v="Marshall Islands"/>
        <s v="Solomon Islands"/>
        <s v="Cuba"/>
        <s v="Bahrain"/>
        <s v="Brazil"/>
        <s v="Guyana"/>
        <s v="Colombia"/>
        <s v="Venezuela"/>
        <s v="Cayman Islands"/>
        <s v="Afghanistan"/>
        <s v="Haiti"/>
        <s v="Dominican Republic"/>
        <s v="United Arab Emirates"/>
        <s v="Puerto Rico"/>
        <s v="North Macedonia"/>
        <s v="Albania"/>
        <s v="Lebanon"/>
        <s v="Philippines"/>
        <s v="Peru"/>
        <s v="Northern Mariana Islands"/>
        <s v="Laos"/>
        <s v="Libya"/>
        <s v="Qatar"/>
        <s v="Jordan"/>
        <s v="Maldives"/>
        <s v="Iran"/>
        <s v="Pakistan"/>
        <s v="Grenade"/>
        <s v="Tunisia"/>
        <s v="Kyrgyzstan"/>
        <s v="Panama"/>
        <s v="Chad"/>
        <s v="Sudan"/>
        <s v="Seychelles"/>
        <s v="Oman"/>
        <s v="Kuwait"/>
        <s v="East Timor"/>
        <s v="Indonesia"/>
        <s v="Papua New Guinea"/>
        <s v="Ecuador"/>
        <s v="Palestine"/>
        <s v="Senegal"/>
        <s v="Comoros"/>
        <s v="Madagascar"/>
        <s v="British Virgin Islands"/>
        <s v="Bolivia"/>
        <s v="Uganda"/>
        <s v="Saudi Arabia"/>
        <s v="Egypt"/>
        <s v="India"/>
        <s v="Algeria"/>
        <s v="Kenya"/>
        <s v="Angola"/>
        <s v="Jamaica"/>
        <s v="Tanzania"/>
        <s v="Syria"/>
        <s v="Bangladesh"/>
        <s v="Zimbabwe"/>
        <s v="Burkina Faso"/>
        <s v="Saint Lucia"/>
        <s v="Mozambique"/>
        <s v="Burundi"/>
        <s v="Niger"/>
        <s v="Antigua and Barbuda"/>
        <s v="Rwanda"/>
        <s v="Benin"/>
        <s v="Malawi"/>
        <s v="El Salvador"/>
        <s v="Botswana"/>
        <s v="Lesotho"/>
        <s v="South Africa"/>
        <s v="Eswatini"/>
        <s v="Eritrea"/>
        <s v="Saint Helena"/>
        <s v="Zambia"/>
        <s v="Ethiopia"/>
        <s v="Djibouti"/>
        <s v="Cameroon"/>
        <s v="Nigeria"/>
        <s v="Somalia"/>
        <s v="Morocco"/>
        <s v="Namibia"/>
        <s v="Dominica"/>
        <s v="Sao Tome and Principe"/>
        <s v="Congo"/>
        <s v="Saint Vincent and the Grenadines"/>
        <s v="Gabon"/>
        <s v="Congo Republic"/>
        <s v="Yemen"/>
        <s v="Belize"/>
        <s v="Central African Republic"/>
        <s v="Honduras"/>
        <s v="Togo"/>
        <s v="Mali"/>
        <s v="Mauritania"/>
        <s v="South Sudan"/>
        <s v="Ghana"/>
        <s v="Costa do Marfim"/>
        <s v="Guinea"/>
        <s v="Nicaragua"/>
        <s v="Gambia"/>
        <s v="Guatemala"/>
        <s v="Liberia"/>
        <s v="Sierra Leone"/>
        <s v="Nepal"/>
      </sharedItems>
    </cacheField>
    <cacheField name="Average IQ" numFmtId="0">
      <sharedItems containsSemiMixedTypes="0" containsString="0" containsNumber="1" minValue="42.99" maxValue="106.48" count="173">
        <n v="106.48"/>
        <n v="106.47"/>
        <n v="105.89"/>
        <n v="105.37"/>
        <n v="104.1"/>
        <n v="102.35"/>
        <n v="101.6"/>
        <n v="101.2"/>
        <n v="101.07"/>
        <n v="100.74"/>
        <n v="100.72"/>
        <n v="99.87"/>
        <n v="99.82"/>
        <n v="99.75"/>
        <n v="99.52"/>
        <n v="99.24"/>
        <n v="99.12"/>
        <n v="98.82"/>
        <n v="98.6"/>
        <n v="98.57"/>
        <n v="98.38"/>
        <n v="98.26"/>
        <n v="97.83"/>
        <n v="97.49"/>
        <n v="97.43"/>
        <n v="97.13"/>
        <n v="97"/>
        <n v="96.69"/>
        <n v="96.35"/>
        <n v="96.32"/>
        <n v="96.29"/>
        <n v="95.89"/>
        <n v="95.75"/>
        <n v="95.2"/>
        <n v="95.13"/>
        <n v="94.92"/>
        <n v="94.79"/>
        <n v="94.23"/>
        <n v="93.92"/>
        <n v="93.9"/>
        <n v="93.48"/>
        <n v="93.39"/>
        <n v="92.77"/>
        <n v="92.43"/>
        <n v="91.6"/>
        <n v="91.27"/>
        <n v="91.18"/>
        <n v="91.03"/>
        <n v="90.99"/>
        <n v="90.77"/>
        <n v="90.29"/>
        <n v="90.07"/>
        <n v="89.98"/>
        <n v="89.6"/>
        <n v="89.53"/>
        <n v="89.28"/>
        <n v="89.01"/>
        <n v="88.89"/>
        <n v="88.87"/>
        <n v="88.82"/>
        <n v="88.54"/>
        <n v="88.34"/>
        <n v="87.94"/>
        <n v="87.89"/>
        <n v="87.73"/>
        <n v="87.71"/>
        <n v="87.59"/>
        <n v="87.58"/>
        <n v="86.99"/>
        <n v="86.88"/>
        <n v="86.8"/>
        <n v="86.63"/>
        <n v="86.62"/>
        <n v="86.56"/>
        <n v="85.86"/>
        <n v="85.78"/>
        <n v="85.63"/>
        <n v="84.81"/>
        <n v="84.5"/>
        <n v="84.29"/>
        <n v="84.04"/>
        <n v="83.96"/>
        <n v="83.9"/>
        <n v="83.6"/>
        <n v="83.38"/>
        <n v="83.23"/>
        <n v="83.13"/>
        <n v="82.99"/>
        <n v="82.24"/>
        <n v="82.12"/>
        <n v="82.1"/>
        <n v="82.05"/>
        <n v="81.99"/>
        <n v="81.91"/>
        <n v="81.75"/>
        <n v="81.7"/>
        <n v="81.64"/>
        <n v="81.44"/>
        <n v="81.36"/>
        <n v="80.989999999999995"/>
        <n v="80.92"/>
        <n v="80.78"/>
        <n v="80.7"/>
        <n v="80.540000000000006"/>
        <n v="80.010000000000005"/>
        <n v="80"/>
        <n v="79.34"/>
        <n v="79.22"/>
        <n v="79.09"/>
        <n v="79"/>
        <n v="78.87"/>
        <n v="78.760000000000005"/>
        <n v="78.7"/>
        <n v="78.64"/>
        <n v="78.489999999999995"/>
        <n v="78.260000000000005"/>
        <n v="77.69"/>
        <n v="77.37"/>
        <n v="77.069999999999993"/>
        <n v="76.790000000000006"/>
        <n v="76.69"/>
        <n v="76.53"/>
        <n v="76.42"/>
        <n v="76.36"/>
        <n v="76.319999999999993"/>
        <n v="76.239999999999995"/>
        <n v="76"/>
        <n v="75.2"/>
        <n v="75.099999999999994"/>
        <n v="75.08"/>
        <n v="74.95"/>
        <n v="74.41"/>
        <n v="74.33"/>
        <n v="74.010000000000005"/>
        <n v="73.8"/>
        <n v="73.680000000000007"/>
        <n v="72.5"/>
        <n v="72.09"/>
        <n v="70.819999999999993"/>
        <n v="70.48"/>
        <n v="69.95"/>
        <n v="69.709999999999994"/>
        <n v="69.7"/>
        <n v="69.63"/>
        <n v="69.45"/>
        <n v="68.87"/>
        <n v="68.77"/>
        <n v="68.739999999999995"/>
        <n v="68.430000000000007"/>
        <n v="68.42"/>
        <n v="68.41"/>
        <n v="67.760000000000005"/>
        <n v="67.67"/>
        <n v="67.03"/>
        <n v="66.19"/>
        <n v="66.03"/>
        <n v="65.22"/>
        <n v="64.92"/>
        <n v="63.42"/>
        <n v="62.97"/>
        <n v="62.86"/>
        <n v="62.55"/>
        <n v="62.16"/>
        <n v="59.83"/>
        <n v="59.76"/>
        <n v="58.61"/>
        <n v="58.16"/>
        <n v="53.48"/>
        <n v="52.69"/>
        <n v="52.68"/>
        <n v="47.72"/>
        <n v="45.07"/>
        <n v="42.99"/>
      </sharedItems>
    </cacheField>
    <cacheField name="Continent" numFmtId="0">
      <sharedItems count="8">
        <s v="Asia"/>
        <s v="Europe"/>
        <s v="North America"/>
        <s v="Oceania"/>
        <s v="Europe/Asia"/>
        <s v="Central America"/>
        <s v="South America"/>
        <s v="Africa"/>
      </sharedItems>
    </cacheField>
    <cacheField name="CONTINENT2" numFmtId="0">
      <sharedItems containsSemiMixedTypes="0" containsString="0" containsNumber="1" containsInteger="1" minValue="1" maxValue="8" count="8">
        <n v="1"/>
        <n v="2"/>
        <n v="3"/>
        <n v="4"/>
        <n v="5"/>
        <n v="6"/>
        <n v="7"/>
        <n v="8"/>
      </sharedItems>
    </cacheField>
    <cacheField name="Literacy Rate" numFmtId="0">
      <sharedItems containsSemiMixedTypes="0" containsString="0" containsNumber="1" minValue="0.19" maxValue="1" count="52">
        <n v="0.99"/>
        <n v="0.96"/>
        <n v="0.97"/>
        <n v="0.94"/>
        <n v="0.98"/>
        <n v="1"/>
        <n v="0.78"/>
        <n v="0.85"/>
        <n v="0.95"/>
        <n v="0.93"/>
        <n v="0.8"/>
        <n v="0.64"/>
        <n v="0.91"/>
        <n v="0.89"/>
        <n v="0.84"/>
        <n v="0.88"/>
        <n v="0.38"/>
        <n v="0.61"/>
        <n v="0.92"/>
        <n v="0.87"/>
        <n v="0.56000000000000005"/>
        <n v="0.81"/>
        <n v="0.4"/>
        <n v="0.59"/>
        <n v="0.63"/>
        <n v="0.65"/>
        <n v="0.74"/>
        <n v="0.76"/>
        <n v="0.72"/>
        <n v="0.71"/>
        <n v="0.86"/>
        <n v="0.9"/>
        <n v="0.19"/>
        <n v="0.66"/>
        <n v="0.79"/>
        <n v="0.49"/>
        <n v="0.68"/>
        <n v="0.75"/>
        <n v="0.6"/>
        <n v="0.77"/>
        <n v="0.83"/>
        <n v="0.7"/>
        <n v="0.37"/>
        <n v="0.67"/>
        <n v="0.33"/>
        <n v="0.52"/>
        <n v="0.32"/>
        <n v="0.43"/>
        <n v="0.3"/>
        <n v="0.82"/>
        <n v="0.57999999999999996"/>
        <n v="0.48"/>
      </sharedItems>
    </cacheField>
    <cacheField name="Nobel Prices" numFmtId="0">
      <sharedItems containsSemiMixedTypes="0" containsString="0" containsNumber="1" containsInteger="1" minValue="0" maxValue="400" count="22">
        <n v="29"/>
        <n v="4"/>
        <n v="0"/>
        <n v="1"/>
        <n v="8"/>
        <n v="2"/>
        <n v="5"/>
        <n v="111"/>
        <n v="22"/>
        <n v="28"/>
        <n v="12"/>
        <n v="13"/>
        <n v="27"/>
        <n v="137"/>
        <n v="3"/>
        <n v="11"/>
        <n v="400"/>
        <n v="32"/>
        <n v="71"/>
        <n v="19"/>
        <n v="6"/>
        <n v="21"/>
      </sharedItems>
    </cacheField>
    <cacheField name="HDI (2021)" numFmtId="0">
      <sharedItems containsString="0" containsBlank="1" containsNumber="1" minValue="0.38500000000000001" maxValue="0.96199999999999997" count="154">
        <n v="0.92500000000000004"/>
        <m/>
        <n v="0.93899999999999995"/>
        <n v="0.95199999999999996"/>
        <n v="0.76800000000000002"/>
        <n v="0.80800000000000005"/>
        <n v="0.94"/>
        <n v="0.93500000000000005"/>
        <n v="0.94199999999999995"/>
        <n v="0.94099999999999995"/>
        <n v="0.89"/>
        <n v="0.93"/>
        <n v="0.59299999999999997"/>
        <n v="0.93600000000000005"/>
        <n v="0.95099999999999996"/>
        <n v="0.84599999999999997"/>
        <n v="0.96199999999999997"/>
        <n v="0.92900000000000005"/>
        <n v="0.91800000000000004"/>
        <n v="0.93700000000000006"/>
        <n v="0.91600000000000004"/>
        <n v="0.95899999999999996"/>
        <n v="0.94799999999999995"/>
        <n v="0.92100000000000004"/>
        <n v="0.96099999999999997"/>
        <n v="0.94699999999999995"/>
        <n v="0.90300000000000002"/>
        <n v="0.876"/>
        <n v="0.84799999999999998"/>
        <n v="0.82199999999999995"/>
        <n v="0.875"/>
        <n v="0.85799999999999998"/>
        <n v="0.94499999999999995"/>
        <n v="0.88900000000000001"/>
        <n v="0.86299999999999999"/>
        <n v="0.89500000000000002"/>
        <n v="0.60699999999999998"/>
        <n v="0.90500000000000003"/>
        <n v="0.89600000000000002"/>
        <n v="0.86599999999999999"/>
        <n v="0.91900000000000004"/>
        <n v="0.79"/>
        <n v="0.58499999999999996"/>
        <n v="0.73899999999999999"/>
        <n v="0.79500000000000004"/>
        <n v="0.88700000000000001"/>
        <n v="0.73"/>
        <n v="0.77300000000000002"/>
        <n v="0.76700000000000002"/>
        <n v="0.80200000000000005"/>
        <n v="0.70299999999999996"/>
        <n v="0.68600000000000005"/>
        <n v="0.72699999999999998"/>
        <n v="0.81100000000000005"/>
        <n v="0.8"/>
        <n v="0.75900000000000001"/>
        <n v="0.78"/>
        <n v="0.80900000000000005"/>
        <n v="0.66600000000000004"/>
        <n v="0.85499999999999998"/>
        <n v="0.75800000000000001"/>
        <n v="0.68500000000000005"/>
        <n v="0.82899999999999996"/>
        <n v="0.80300000000000005"/>
        <n v="0.81200000000000006"/>
        <n v="0.82099999999999995"/>
        <n v="0.83799999999999997"/>
        <n v="0.84199999999999997"/>
        <n v="0.78200000000000003"/>
        <n v="0.745"/>
        <n v="0.83199999999999996"/>
        <n v="0.81"/>
        <n v="0.71699999999999997"/>
        <n v="0.628"/>
        <n v="0.63900000000000001"/>
        <n v="0.56399999999999995"/>
        <n v="0.76400000000000001"/>
        <n v="0.754"/>
        <n v="0.71399999999999997"/>
        <n v="0.752"/>
        <n v="0.69099999999999995"/>
        <n v="0.47799999999999998"/>
        <n v="0.53500000000000003"/>
        <n v="0.91100000000000003"/>
        <n v="0.77"/>
        <n v="0.79600000000000004"/>
        <n v="0.70599999999999996"/>
        <n v="0.69899999999999995"/>
        <n v="0.76200000000000001"/>
        <n v="0.71799999999999997"/>
        <n v="0.72"/>
        <n v="0.747"/>
        <n v="0.77400000000000002"/>
        <n v="0.54400000000000004"/>
        <n v="0.73099999999999998"/>
        <n v="0.69199999999999995"/>
        <n v="0.80500000000000005"/>
        <n v="0.39400000000000002"/>
        <n v="0.50800000000000001"/>
        <n v="0.78500000000000003"/>
        <n v="0.81599999999999995"/>
        <n v="0.83099999999999996"/>
        <n v="0.70499999999999996"/>
        <n v="0.55800000000000005"/>
        <n v="0.74"/>
        <n v="0.71499999999999997"/>
        <n v="0.51100000000000001"/>
        <n v="0.501"/>
        <n v="0.52500000000000002"/>
        <n v="0.63300000000000001"/>
        <n v="0.57499999999999996"/>
        <n v="0.58599999999999997"/>
        <n v="0.70899999999999996"/>
        <n v="0.54900000000000004"/>
        <n v="0.57699999999999996"/>
        <n v="0.66100000000000003"/>
        <n v="0.44900000000000001"/>
        <n v="0.44600000000000001"/>
        <n v="0.42599999999999999"/>
        <n v="0.4"/>
        <n v="0.78800000000000003"/>
        <n v="0.53400000000000003"/>
        <n v="0.51200000000000001"/>
        <n v="0.67500000000000004"/>
        <n v="0.69299999999999995"/>
        <n v="0.51400000000000001"/>
        <n v="0.71299999999999997"/>
        <n v="0.59699999999999998"/>
        <n v="0.49199999999999999"/>
        <n v="0.56499999999999995"/>
        <n v="0.498"/>
        <n v="0.50900000000000001"/>
        <n v="0.57599999999999996"/>
        <n v="0.68300000000000005"/>
        <n v="0.61499999999999999"/>
        <n v="0.61799999999999999"/>
        <n v="0.57099999999999995"/>
        <n v="0.751"/>
        <n v="0.47899999999999998"/>
        <n v="0.45500000000000002"/>
        <n v="0.40400000000000003"/>
        <n v="0.621"/>
        <n v="0.53900000000000003"/>
        <n v="0.42799999999999999"/>
        <n v="0.55600000000000005"/>
        <n v="0.38500000000000001"/>
        <n v="0.63200000000000001"/>
        <n v="0.46500000000000002"/>
        <n v="0.66700000000000004"/>
        <n v="0.5"/>
        <n v="0.627"/>
        <n v="0.48099999999999998"/>
        <n v="0.47699999999999998"/>
        <n v="0.60199999999999998"/>
      </sharedItems>
    </cacheField>
    <cacheField name="HDI REPLACE" numFmtId="0">
      <sharedItems containsSemiMixedTypes="0" containsString="0" containsNumber="1" minValue="0.38500000000000001" maxValue="0.96199999999999997" count="153">
        <n v="0.92500000000000004"/>
        <n v="0.875"/>
        <n v="0.93899999999999995"/>
        <n v="0.95199999999999996"/>
        <n v="0.76800000000000002"/>
        <n v="0.80800000000000005"/>
        <n v="0.94"/>
        <n v="0.93500000000000005"/>
        <n v="0.94199999999999995"/>
        <n v="0.94099999999999995"/>
        <n v="0.89"/>
        <n v="0.93"/>
        <n v="0.745"/>
        <n v="0.59299999999999997"/>
        <n v="0.93600000000000005"/>
        <n v="0.95099999999999996"/>
        <n v="0.84599999999999997"/>
        <n v="0.96199999999999997"/>
        <n v="0.92900000000000005"/>
        <n v="0.91800000000000004"/>
        <n v="0.93700000000000006"/>
        <n v="0.91600000000000004"/>
        <n v="0.95899999999999996"/>
        <n v="0.94799999999999995"/>
        <n v="0.92100000000000004"/>
        <n v="0.96099999999999997"/>
        <n v="0.94699999999999995"/>
        <n v="0.90300000000000002"/>
        <n v="0.876"/>
        <n v="0.84799999999999998"/>
        <n v="0.82199999999999995"/>
        <n v="0.85799999999999998"/>
        <n v="0.94499999999999995"/>
        <n v="0.88900000000000001"/>
        <n v="0.86299999999999999"/>
        <n v="0.89500000000000002"/>
        <n v="0.60699999999999998"/>
        <n v="0.90500000000000003"/>
        <n v="0.89600000000000002"/>
        <n v="0.86599999999999999"/>
        <n v="0.91900000000000004"/>
        <n v="0.79"/>
        <n v="0.58499999999999996"/>
        <n v="0.73899999999999999"/>
        <n v="0.79500000000000004"/>
        <n v="0.88700000000000001"/>
        <n v="0.73"/>
        <n v="0.77300000000000002"/>
        <n v="0.76700000000000002"/>
        <n v="0.80200000000000005"/>
        <n v="0.70299999999999996"/>
        <n v="0.68600000000000005"/>
        <n v="0.72699999999999998"/>
        <n v="0.81100000000000005"/>
        <n v="0.8"/>
        <n v="0.75900000000000001"/>
        <n v="0.78"/>
        <n v="0.80900000000000005"/>
        <n v="0.66600000000000004"/>
        <n v="0.85499999999999998"/>
        <n v="0.75800000000000001"/>
        <n v="0.68500000000000005"/>
        <n v="0.82899999999999996"/>
        <n v="0.80300000000000005"/>
        <n v="0.81200000000000006"/>
        <n v="0.82099999999999995"/>
        <n v="0.83799999999999997"/>
        <n v="0.84199999999999997"/>
        <n v="0.78200000000000003"/>
        <n v="0.83199999999999996"/>
        <n v="0.81"/>
        <n v="0.71699999999999997"/>
        <n v="0.628"/>
        <n v="0.63900000000000001"/>
        <n v="0.56399999999999995"/>
        <n v="0.76400000000000001"/>
        <n v="0.754"/>
        <n v="0.71399999999999997"/>
        <n v="0.752"/>
        <n v="0.69099999999999995"/>
        <n v="0.47799999999999998"/>
        <n v="0.53500000000000003"/>
        <n v="0.91100000000000003"/>
        <n v="0.77"/>
        <n v="0.79600000000000004"/>
        <n v="0.70599999999999996"/>
        <n v="0.69899999999999995"/>
        <n v="0.76200000000000001"/>
        <n v="0.71799999999999997"/>
        <n v="0.72"/>
        <n v="0.747"/>
        <n v="0.77400000000000002"/>
        <n v="0.54400000000000004"/>
        <n v="0.73099999999999998"/>
        <n v="0.69199999999999995"/>
        <n v="0.80500000000000005"/>
        <n v="0.39400000000000002"/>
        <n v="0.50800000000000001"/>
        <n v="0.78500000000000003"/>
        <n v="0.81599999999999995"/>
        <n v="0.83099999999999996"/>
        <n v="0.70499999999999996"/>
        <n v="0.55800000000000005"/>
        <n v="0.74"/>
        <n v="0.71499999999999997"/>
        <n v="0.51100000000000001"/>
        <n v="0.501"/>
        <n v="0.52500000000000002"/>
        <n v="0.63300000000000001"/>
        <n v="0.57499999999999996"/>
        <n v="0.58599999999999997"/>
        <n v="0.70899999999999996"/>
        <n v="0.54900000000000004"/>
        <n v="0.57699999999999996"/>
        <n v="0.66100000000000003"/>
        <n v="0.44900000000000001"/>
        <n v="0.44600000000000001"/>
        <n v="0.42599999999999999"/>
        <n v="0.4"/>
        <n v="0.78800000000000003"/>
        <n v="0.53400000000000003"/>
        <n v="0.51200000000000001"/>
        <n v="0.67500000000000004"/>
        <n v="0.69299999999999995"/>
        <n v="0.51400000000000001"/>
        <n v="0.71299999999999997"/>
        <n v="0.59699999999999998"/>
        <n v="0.49199999999999999"/>
        <n v="0.56499999999999995"/>
        <n v="0.498"/>
        <n v="0.50900000000000001"/>
        <n v="0.57599999999999996"/>
        <n v="0.68300000000000005"/>
        <n v="0.61499999999999999"/>
        <n v="0.61799999999999999"/>
        <n v="0.57099999999999995"/>
        <n v="0.751"/>
        <n v="0.47899999999999998"/>
        <n v="0.45500000000000002"/>
        <n v="0.40400000000000003"/>
        <n v="0.621"/>
        <n v="0.53900000000000003"/>
        <n v="0.42799999999999999"/>
        <n v="0.55600000000000005"/>
        <n v="0.38500000000000001"/>
        <n v="0.63200000000000001"/>
        <n v="0.46500000000000002"/>
        <n v="0.66700000000000004"/>
        <n v="0.5"/>
        <n v="0.627"/>
        <n v="0.48099999999999998"/>
        <n v="0.47699999999999998"/>
        <n v="0.60199999999999998"/>
      </sharedItems>
    </cacheField>
    <cacheField name="Mean years of schooling - 2021" numFmtId="0">
      <sharedItems containsString="0" containsBlank="1" containsNumber="1" minValue="2.1" maxValue="14.1"/>
    </cacheField>
    <cacheField name="MEAN YEARS OF SCHOOLING-2021" numFmtId="0">
      <sharedItems containsSemiMixedTypes="0" containsString="0" containsNumber="1" minValue="2.1" maxValue="14.1" count="85">
        <n v="13.4"/>
        <n v="9.4"/>
        <n v="11.9"/>
        <n v="12.2"/>
        <n v="7.6"/>
        <n v="12.5"/>
        <n v="12.1"/>
        <n v="12.9"/>
        <n v="14.1"/>
        <n v="12.6"/>
        <n v="13.5"/>
        <n v="13"/>
        <n v="5.0999999999999996"/>
        <n v="13.8"/>
        <n v="12.7"/>
        <n v="13.9"/>
        <n v="12.8"/>
        <n v="12.3"/>
        <n v="12.4"/>
        <n v="13.7"/>
        <n v="11.6"/>
        <n v="13.2"/>
        <n v="10.6"/>
        <n v="13.3"/>
        <n v="10.7"/>
        <n v="7.1"/>
        <n v="9.6"/>
        <n v="9.9"/>
        <n v="6.4"/>
        <n v="11.4"/>
        <n v="9.8000000000000007"/>
        <n v="11.1"/>
        <n v="11.8"/>
        <n v="8.4"/>
        <n v="7.9"/>
        <n v="8.6999999999999993"/>
        <n v="11.3"/>
        <n v="10.5"/>
        <n v="8.8000000000000007"/>
        <n v="5.2"/>
        <n v="10.9"/>
        <n v="9.1999999999999993"/>
        <n v="9"/>
        <n v="8.6"/>
        <n v="10.8"/>
        <n v="10.4"/>
        <n v="8.9"/>
        <n v="7.8"/>
        <n v="5.7"/>
        <n v="11"/>
        <n v="8.1"/>
        <n v="3"/>
        <n v="5.6"/>
        <n v="9.3000000000000007"/>
        <n v="10.199999999999999"/>
        <n v="5.4"/>
        <n v="10"/>
        <n v="7.3"/>
        <n v="4.5"/>
        <n v="7.4"/>
        <n v="2.6"/>
        <n v="3.8"/>
        <n v="10.3"/>
        <n v="11.7"/>
        <n v="4.7"/>
        <n v="2.9"/>
        <n v="6.7"/>
        <n v="2.1"/>
        <n v="8.5"/>
        <n v="3.2"/>
        <n v="3.1"/>
        <n v="4.4000000000000004"/>
        <n v="4.3"/>
        <n v="7.2"/>
        <n v="6"/>
        <n v="4.9000000000000004"/>
        <n v="4.0999999999999996"/>
        <n v="6.2"/>
        <n v="5.9"/>
        <n v="7"/>
        <n v="5"/>
        <n v="2.2999999999999998"/>
        <n v="8.3000000000000007"/>
        <n v="2.2000000000000002"/>
        <n v="4.5999999999999996"/>
      </sharedItems>
    </cacheField>
    <cacheField name=" GNI - 2021" numFmtId="0">
      <sharedItems containsString="0" containsBlank="1" containsNumber="1" containsInteger="1" minValue="732" maxValue="146830"/>
    </cacheField>
    <cacheField name="GNI-2021" numFmtId="0">
      <sharedItems containsSemiMixedTypes="0" containsString="0" containsNumber="1" containsInteger="1" minValue="732" maxValue="146830"/>
    </cacheField>
    <cacheField name="Population - 2023" numFmtId="0">
      <sharedItems containsMixedTypes="1" containsNumber="1" minValue="6.1150000000000002" maxValue="1428627663"/>
    </cacheField>
    <cacheField name="POPULATION-2023" numFmtId="0">
      <sharedItems count="192">
        <s v="123294513"/>
        <s v="10143543"/>
        <s v="6014723"/>
        <s v="7491609"/>
        <s v="1425671352"/>
        <s v="51784059"/>
        <s v="9498238"/>
        <s v="5545475"/>
        <s v="_x0009_39315"/>
        <s v="83294633"/>
        <s v="17618299"/>
        <s v="1322766"/>
        <s v="654.768"/>
        <s v="704.15"/>
        <s v="16944826"/>
        <s v="38781292"/>
        <s v="26439112"/>
        <s v="10156239"/>
        <s v="8796669"/>
        <s v="67736802"/>
        <s v="26160822"/>
        <s v="2119675"/>
        <s v="5228100"/>
        <s v="8958961"/>
        <s v="375.319"/>
        <s v="5910913"/>
        <s v="11686140"/>
        <s v="339996564"/>
        <s v="5474360"/>
        <s v="10612086"/>
        <s v="64756584"/>
        <s v="41026068"/>
        <s v="5795199"/>
        <s v="144444359"/>
        <s v="2718352"/>
        <s v="4008617"/>
        <s v="76.965"/>
        <s v="5056935"/>
        <s v="10495295"/>
        <s v="1830212"/>
        <s v="58870763"/>
        <s v="292.991"/>
        <s v="334.506"/>
        <s v="47519628"/>
        <s v="63.837"/>
        <s v="1260138"/>
        <s v="10247605"/>
        <s v="9174520"/>
        <s v="281.996"/>
        <s v="535.065"/>
        <s v="54577997"/>
        <s v="3447157"/>
        <s v="6687717"/>
        <s v="10341277"/>
        <s v="623.237"/>
        <s v="36744634"/>
        <s v="3435931"/>
        <s v="7149077"/>
        <s v="98858950"/>
        <s v="45504560"/>
        <s v="35163944"/>
        <s v="19606634"/>
        <s v="71801279"/>
        <s v="2777971"/>
        <s v="3210848"/>
        <s v="5212173"/>
        <s v="787.425"/>
        <s v="19629590"/>
        <s v="128455567"/>
        <s v="3423109"/>
        <s v="452.524"/>
        <s v="34308525"/>
        <s v="412.624"/>
        <s v="19892812"/>
        <s v="85816199"/>
        <s v="45773884"/>
        <s v="21893579"/>
        <s v="1300557"/>
        <s v="6516100"/>
        <s v="626.485"/>
        <s v="1534937"/>
        <s v="10412652"/>
        <s v="3728282"/>
        <s v="44.104"/>
        <s v="6861524"/>
        <s v="115.224"/>
        <s v="936.375"/>
        <s v="41.996"/>
        <s v="740.425"/>
        <s v="11194449"/>
        <s v="1485510"/>
        <s v="216422446"/>
        <s v="813.834"/>
        <s v="52085168"/>
        <s v="28838499"/>
        <s v="69310"/>
        <s v="42239854"/>
        <s v="11724764"/>
        <s v="11332973"/>
        <s v="9516871"/>
        <s v="3260314"/>
        <s v="2085679"/>
        <s v="2832439"/>
        <s v="5353930"/>
        <s v="117337368"/>
        <s v="34352719"/>
        <s v="49.796"/>
        <s v="7633779"/>
        <s v="6888388"/>
        <s v="2716391"/>
        <s v="11337053"/>
        <s v="521.022"/>
        <s v="89172767"/>
        <s v="240485658"/>
        <s v="126.184"/>
        <s v="12458223"/>
        <s v="6735348"/>
        <s v="4468087"/>
        <s v="18278568"/>
        <s v="48109006"/>
        <s v="107.66"/>
        <s v="4644384"/>
        <s v="4310108"/>
        <s v="1360596"/>
        <s v="277534123"/>
        <s v="10329931"/>
        <s v="18190484"/>
        <s v="5040000"/>
        <s v="17763163"/>
        <s v="852.075"/>
        <s v="30325732"/>
        <s v="Â 32291"/>
        <s v="12388571"/>
        <s v="48582334"/>
        <s v="36947025"/>
        <s v="112716599"/>
        <s v="1428627663"/>
        <s v="45606481"/>
        <s v="55100587"/>
        <s v="36684203"/>
        <s v="2825544"/>
        <s v="67438106"/>
        <s v="23227014"/>
        <s v="172954319"/>
        <s v="16665409"/>
        <s v="23251485"/>
        <s v="180.251"/>
        <s v="33897354"/>
        <s v="13238559"/>
        <s v="27202843"/>
        <s v="94.298"/>
        <s v="14094683"/>
        <s v="13712828"/>
        <s v="20931751"/>
        <s v="6364943"/>
        <s v="2675353"/>
        <s v="2330318"/>
        <s v="60414495"/>
        <s v="1210822"/>
        <s v="3748902"/>
        <s v="6.115"/>
        <s v="20569738"/>
        <s v="126527060"/>
        <s v="1136455"/>
        <s v="28647293"/>
        <s v="223804632"/>
        <s v="18143379"/>
        <s v="37840044"/>
        <s v="2604172"/>
        <s v="73.161"/>
        <s v="231.856"/>
        <s v="6106869"/>
        <s v="103.699"/>
        <s v="2436567"/>
        <s v="102262809"/>
        <s v="34449825"/>
        <s v="410.825"/>
        <s v="5742316"/>
        <s v="10593798"/>
        <s v="9053799"/>
        <s v="23293699"/>
        <s v="4862989"/>
        <s v="11088796"/>
        <s v="34121985"/>
        <s v="28873034"/>
        <s v="14190612"/>
        <s v="7046311"/>
        <s v="2773168"/>
        <s v="18092026"/>
        <s v="5418377"/>
        <s v="8791092"/>
        <s v="30896590"/>
      </sharedItems>
    </cacheField>
  </cacheFields>
  <extLst>
    <ext xmlns:x14="http://schemas.microsoft.com/office/spreadsheetml/2009/9/main" uri="{725AE2AE-9491-48be-B2B4-4EB974FC3084}">
      <x14:pivotCacheDefinition pivotCacheId="15252438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x v="0"/>
    <x v="0"/>
    <x v="0"/>
    <x v="0"/>
    <x v="0"/>
    <x v="0"/>
    <x v="0"/>
    <x v="0"/>
    <n v="13.4"/>
    <x v="0"/>
    <n v="42274"/>
    <n v="42274"/>
    <n v="123294513"/>
    <x v="0"/>
  </r>
  <r>
    <x v="1"/>
    <x v="1"/>
    <x v="1"/>
    <x v="0"/>
    <x v="0"/>
    <x v="1"/>
    <x v="1"/>
    <x v="1"/>
    <x v="1"/>
    <m/>
    <x v="1"/>
    <m/>
    <n v="12672"/>
    <n v="10143543"/>
    <x v="1"/>
  </r>
  <r>
    <x v="2"/>
    <x v="2"/>
    <x v="2"/>
    <x v="0"/>
    <x v="0"/>
    <x v="2"/>
    <x v="2"/>
    <x v="2"/>
    <x v="2"/>
    <n v="11.9"/>
    <x v="2"/>
    <n v="90919"/>
    <n v="90919"/>
    <n v="6014723"/>
    <x v="2"/>
  </r>
  <r>
    <x v="3"/>
    <x v="3"/>
    <x v="3"/>
    <x v="0"/>
    <x v="0"/>
    <x v="3"/>
    <x v="3"/>
    <x v="3"/>
    <x v="3"/>
    <n v="12.2"/>
    <x v="3"/>
    <n v="62607"/>
    <n v="62607"/>
    <n v="7491609"/>
    <x v="3"/>
  </r>
  <r>
    <x v="4"/>
    <x v="4"/>
    <x v="4"/>
    <x v="0"/>
    <x v="0"/>
    <x v="1"/>
    <x v="4"/>
    <x v="4"/>
    <x v="4"/>
    <n v="7.6"/>
    <x v="4"/>
    <n v="17504"/>
    <n v="17504"/>
    <n v="1425671352"/>
    <x v="4"/>
  </r>
  <r>
    <x v="5"/>
    <x v="5"/>
    <x v="5"/>
    <x v="0"/>
    <x v="0"/>
    <x v="4"/>
    <x v="2"/>
    <x v="0"/>
    <x v="0"/>
    <n v="12.5"/>
    <x v="5"/>
    <n v="44501"/>
    <n v="44501"/>
    <n v="51784059"/>
    <x v="5"/>
  </r>
  <r>
    <x v="6"/>
    <x v="6"/>
    <x v="6"/>
    <x v="1"/>
    <x v="1"/>
    <x v="5"/>
    <x v="5"/>
    <x v="5"/>
    <x v="5"/>
    <n v="12.1"/>
    <x v="6"/>
    <n v="18849"/>
    <n v="18849"/>
    <n v="9498238"/>
    <x v="6"/>
  </r>
  <r>
    <x v="7"/>
    <x v="7"/>
    <x v="7"/>
    <x v="1"/>
    <x v="1"/>
    <x v="5"/>
    <x v="6"/>
    <x v="6"/>
    <x v="6"/>
    <n v="12.9"/>
    <x v="7"/>
    <n v="49452"/>
    <n v="49452"/>
    <n v="5545475"/>
    <x v="7"/>
  </r>
  <r>
    <x v="8"/>
    <x v="8"/>
    <x v="8"/>
    <x v="1"/>
    <x v="1"/>
    <x v="5"/>
    <x v="2"/>
    <x v="7"/>
    <x v="7"/>
    <n v="12.5"/>
    <x v="5"/>
    <n v="146830"/>
    <n v="146830"/>
    <s v="_x0009_39315"/>
    <x v="8"/>
  </r>
  <r>
    <x v="9"/>
    <x v="9"/>
    <x v="9"/>
    <x v="1"/>
    <x v="1"/>
    <x v="0"/>
    <x v="7"/>
    <x v="8"/>
    <x v="8"/>
    <n v="14.1"/>
    <x v="8"/>
    <n v="54534"/>
    <n v="54534"/>
    <n v="83294633"/>
    <x v="9"/>
  </r>
  <r>
    <x v="10"/>
    <x v="10"/>
    <x v="9"/>
    <x v="1"/>
    <x v="1"/>
    <x v="0"/>
    <x v="8"/>
    <x v="9"/>
    <x v="9"/>
    <n v="12.6"/>
    <x v="9"/>
    <n v="55979"/>
    <n v="55979"/>
    <n v="17618299"/>
    <x v="10"/>
  </r>
  <r>
    <x v="11"/>
    <x v="11"/>
    <x v="10"/>
    <x v="1"/>
    <x v="1"/>
    <x v="5"/>
    <x v="2"/>
    <x v="10"/>
    <x v="10"/>
    <n v="13.5"/>
    <x v="10"/>
    <n v="38048"/>
    <n v="38048"/>
    <n v="1322766"/>
    <x v="11"/>
  </r>
  <r>
    <x v="12"/>
    <x v="12"/>
    <x v="11"/>
    <x v="1"/>
    <x v="1"/>
    <x v="5"/>
    <x v="5"/>
    <x v="11"/>
    <x v="11"/>
    <n v="13"/>
    <x v="11"/>
    <n v="84649"/>
    <n v="84649"/>
    <n v="654.76800000000003"/>
    <x v="12"/>
  </r>
  <r>
    <x v="13"/>
    <x v="13"/>
    <x v="12"/>
    <x v="0"/>
    <x v="0"/>
    <x v="2"/>
    <x v="2"/>
    <x v="1"/>
    <x v="12"/>
    <m/>
    <x v="1"/>
    <m/>
    <n v="12672"/>
    <n v="704.15"/>
    <x v="13"/>
  </r>
  <r>
    <x v="14"/>
    <x v="14"/>
    <x v="13"/>
    <x v="0"/>
    <x v="0"/>
    <x v="6"/>
    <x v="2"/>
    <x v="12"/>
    <x v="13"/>
    <n v="5.0999999999999996"/>
    <x v="12"/>
    <n v="4079"/>
    <n v="4079"/>
    <n v="16944826"/>
    <x v="14"/>
  </r>
  <r>
    <x v="15"/>
    <x v="15"/>
    <x v="14"/>
    <x v="2"/>
    <x v="2"/>
    <x v="0"/>
    <x v="9"/>
    <x v="13"/>
    <x v="14"/>
    <n v="13.8"/>
    <x v="13"/>
    <n v="46808"/>
    <n v="46808"/>
    <n v="38781292"/>
    <x v="15"/>
  </r>
  <r>
    <x v="16"/>
    <x v="16"/>
    <x v="15"/>
    <x v="3"/>
    <x v="3"/>
    <x v="0"/>
    <x v="10"/>
    <x v="14"/>
    <x v="15"/>
    <n v="12.7"/>
    <x v="14"/>
    <n v="49238"/>
    <n v="49238"/>
    <n v="26439112"/>
    <x v="16"/>
  </r>
  <r>
    <x v="17"/>
    <x v="17"/>
    <x v="15"/>
    <x v="1"/>
    <x v="1"/>
    <x v="0"/>
    <x v="11"/>
    <x v="15"/>
    <x v="16"/>
    <n v="12.2"/>
    <x v="3"/>
    <n v="32789"/>
    <n v="32789"/>
    <n v="10156239"/>
    <x v="17"/>
  </r>
  <r>
    <x v="18"/>
    <x v="18"/>
    <x v="15"/>
    <x v="1"/>
    <x v="1"/>
    <x v="0"/>
    <x v="12"/>
    <x v="16"/>
    <x v="17"/>
    <n v="13.9"/>
    <x v="15"/>
    <n v="66933"/>
    <n v="66933"/>
    <n v="8796669"/>
    <x v="18"/>
  </r>
  <r>
    <x v="19"/>
    <x v="19"/>
    <x v="16"/>
    <x v="1"/>
    <x v="1"/>
    <x v="0"/>
    <x v="13"/>
    <x v="17"/>
    <x v="18"/>
    <n v="13.4"/>
    <x v="0"/>
    <n v="45225"/>
    <n v="45225"/>
    <n v="67736802"/>
    <x v="19"/>
  </r>
  <r>
    <x v="20"/>
    <x v="20"/>
    <x v="17"/>
    <x v="0"/>
    <x v="0"/>
    <x v="5"/>
    <x v="2"/>
    <x v="1"/>
    <x v="12"/>
    <m/>
    <x v="1"/>
    <m/>
    <n v="12672"/>
    <n v="26160822"/>
    <x v="20"/>
  </r>
  <r>
    <x v="21"/>
    <x v="21"/>
    <x v="18"/>
    <x v="1"/>
    <x v="1"/>
    <x v="5"/>
    <x v="3"/>
    <x v="18"/>
    <x v="19"/>
    <n v="12.8"/>
    <x v="16"/>
    <n v="39746"/>
    <n v="39746"/>
    <n v="2119675"/>
    <x v="21"/>
  </r>
  <r>
    <x v="22"/>
    <x v="22"/>
    <x v="19"/>
    <x v="3"/>
    <x v="3"/>
    <x v="0"/>
    <x v="14"/>
    <x v="19"/>
    <x v="20"/>
    <n v="12.9"/>
    <x v="7"/>
    <n v="44057"/>
    <n v="44057"/>
    <n v="5228100"/>
    <x v="22"/>
  </r>
  <r>
    <x v="23"/>
    <x v="23"/>
    <x v="20"/>
    <x v="1"/>
    <x v="1"/>
    <x v="4"/>
    <x v="8"/>
    <x v="20"/>
    <x v="21"/>
    <n v="12.3"/>
    <x v="17"/>
    <n v="53619"/>
    <n v="53619"/>
    <n v="8958961"/>
    <x v="23"/>
  </r>
  <r>
    <x v="24"/>
    <x v="24"/>
    <x v="21"/>
    <x v="1"/>
    <x v="1"/>
    <x v="0"/>
    <x v="3"/>
    <x v="21"/>
    <x v="22"/>
    <n v="13.8"/>
    <x v="13"/>
    <n v="55782"/>
    <n v="55782"/>
    <n v="375.31900000000002"/>
    <x v="24"/>
  </r>
  <r>
    <x v="25"/>
    <x v="25"/>
    <x v="22"/>
    <x v="1"/>
    <x v="1"/>
    <x v="0"/>
    <x v="11"/>
    <x v="22"/>
    <x v="23"/>
    <n v="13"/>
    <x v="11"/>
    <n v="60365"/>
    <n v="60365"/>
    <n v="5910913"/>
    <x v="25"/>
  </r>
  <r>
    <x v="26"/>
    <x v="26"/>
    <x v="23"/>
    <x v="1"/>
    <x v="1"/>
    <x v="0"/>
    <x v="15"/>
    <x v="19"/>
    <x v="20"/>
    <n v="12.4"/>
    <x v="18"/>
    <n v="52293"/>
    <n v="52293"/>
    <n v="11686140"/>
    <x v="26"/>
  </r>
  <r>
    <x v="27"/>
    <x v="27"/>
    <x v="24"/>
    <x v="2"/>
    <x v="2"/>
    <x v="0"/>
    <x v="16"/>
    <x v="23"/>
    <x v="24"/>
    <n v="13.7"/>
    <x v="19"/>
    <n v="64765"/>
    <n v="64765"/>
    <n v="339996564"/>
    <x v="27"/>
  </r>
  <r>
    <x v="28"/>
    <x v="28"/>
    <x v="25"/>
    <x v="1"/>
    <x v="1"/>
    <x v="5"/>
    <x v="11"/>
    <x v="24"/>
    <x v="25"/>
    <n v="13"/>
    <x v="11"/>
    <n v="64660"/>
    <n v="64660"/>
    <n v="5474360"/>
    <x v="28"/>
  </r>
  <r>
    <x v="29"/>
    <x v="29"/>
    <x v="26"/>
    <x v="1"/>
    <x v="1"/>
    <x v="0"/>
    <x v="17"/>
    <x v="25"/>
    <x v="26"/>
    <n v="12.6"/>
    <x v="9"/>
    <n v="54489"/>
    <n v="54489"/>
    <n v="10612086"/>
    <x v="29"/>
  </r>
  <r>
    <x v="30"/>
    <x v="30"/>
    <x v="27"/>
    <x v="1"/>
    <x v="1"/>
    <x v="0"/>
    <x v="18"/>
    <x v="26"/>
    <x v="27"/>
    <n v="11.6"/>
    <x v="20"/>
    <n v="45937"/>
    <n v="45937"/>
    <n v="64756584"/>
    <x v="30"/>
  </r>
  <r>
    <x v="31"/>
    <x v="31"/>
    <x v="28"/>
    <x v="1"/>
    <x v="1"/>
    <x v="5"/>
    <x v="19"/>
    <x v="27"/>
    <x v="28"/>
    <n v="13.2"/>
    <x v="21"/>
    <n v="33034"/>
    <n v="33034"/>
    <n v="41026068"/>
    <x v="31"/>
  </r>
  <r>
    <x v="32"/>
    <x v="32"/>
    <x v="29"/>
    <x v="1"/>
    <x v="1"/>
    <x v="5"/>
    <x v="2"/>
    <x v="28"/>
    <x v="29"/>
    <n v="12.9"/>
    <x v="7"/>
    <n v="30690"/>
    <n v="30690"/>
    <n v="5795199"/>
    <x v="32"/>
  </r>
  <r>
    <x v="33"/>
    <x v="33"/>
    <x v="30"/>
    <x v="4"/>
    <x v="4"/>
    <x v="5"/>
    <x v="2"/>
    <x v="29"/>
    <x v="30"/>
    <n v="12.8"/>
    <x v="16"/>
    <n v="27166"/>
    <n v="27166"/>
    <n v="144444359"/>
    <x v="33"/>
  </r>
  <r>
    <x v="34"/>
    <x v="34"/>
    <x v="31"/>
    <x v="1"/>
    <x v="1"/>
    <x v="5"/>
    <x v="14"/>
    <x v="30"/>
    <x v="1"/>
    <n v="13.5"/>
    <x v="10"/>
    <n v="37931"/>
    <n v="37931"/>
    <n v="2718352"/>
    <x v="34"/>
  </r>
  <r>
    <x v="35"/>
    <x v="35"/>
    <x v="32"/>
    <x v="1"/>
    <x v="1"/>
    <x v="0"/>
    <x v="5"/>
    <x v="31"/>
    <x v="31"/>
    <n v="12.2"/>
    <x v="3"/>
    <n v="30132"/>
    <n v="30132"/>
    <n v="4008617"/>
    <x v="35"/>
  </r>
  <r>
    <x v="36"/>
    <x v="36"/>
    <x v="33"/>
    <x v="1"/>
    <x v="1"/>
    <x v="5"/>
    <x v="2"/>
    <x v="31"/>
    <x v="31"/>
    <n v="10.6"/>
    <x v="22"/>
    <n v="51167"/>
    <n v="51167"/>
    <n v="76.965000000000003"/>
    <x v="36"/>
  </r>
  <r>
    <x v="37"/>
    <x v="37"/>
    <x v="34"/>
    <x v="1"/>
    <x v="1"/>
    <x v="0"/>
    <x v="15"/>
    <x v="32"/>
    <x v="32"/>
    <n v="11.6"/>
    <x v="20"/>
    <n v="76169"/>
    <n v="76169"/>
    <n v="5056935"/>
    <x v="37"/>
  </r>
  <r>
    <x v="38"/>
    <x v="38"/>
    <x v="35"/>
    <x v="1"/>
    <x v="1"/>
    <x v="0"/>
    <x v="20"/>
    <x v="33"/>
    <x v="33"/>
    <n v="12.9"/>
    <x v="7"/>
    <n v="38745"/>
    <n v="38745"/>
    <n v="10495295"/>
    <x v="38"/>
  </r>
  <r>
    <x v="39"/>
    <x v="39"/>
    <x v="36"/>
    <x v="1"/>
    <x v="1"/>
    <x v="5"/>
    <x v="3"/>
    <x v="34"/>
    <x v="34"/>
    <n v="13.3"/>
    <x v="23"/>
    <n v="32803"/>
    <n v="32803"/>
    <n v="1830212"/>
    <x v="39"/>
  </r>
  <r>
    <x v="40"/>
    <x v="40"/>
    <x v="37"/>
    <x v="1"/>
    <x v="1"/>
    <x v="0"/>
    <x v="21"/>
    <x v="35"/>
    <x v="35"/>
    <n v="10.7"/>
    <x v="24"/>
    <n v="42840"/>
    <n v="42840"/>
    <n v="58870763"/>
    <x v="40"/>
  </r>
  <r>
    <x v="41"/>
    <x v="41"/>
    <x v="38"/>
    <x v="3"/>
    <x v="3"/>
    <x v="2"/>
    <x v="2"/>
    <x v="1"/>
    <x v="12"/>
    <m/>
    <x v="1"/>
    <m/>
    <n v="12672"/>
    <n v="292.99099999999999"/>
    <x v="41"/>
  </r>
  <r>
    <x v="42"/>
    <x v="42"/>
    <x v="38"/>
    <x v="3"/>
    <x v="3"/>
    <x v="7"/>
    <x v="2"/>
    <x v="36"/>
    <x v="36"/>
    <n v="7.1"/>
    <x v="25"/>
    <n v="3085"/>
    <n v="3085"/>
    <n v="334.50599999999997"/>
    <x v="42"/>
  </r>
  <r>
    <x v="43"/>
    <x v="43"/>
    <x v="39"/>
    <x v="1"/>
    <x v="1"/>
    <x v="4"/>
    <x v="4"/>
    <x v="37"/>
    <x v="37"/>
    <n v="10.6"/>
    <x v="22"/>
    <n v="38354"/>
    <n v="38354"/>
    <n v="47519628"/>
    <x v="43"/>
  </r>
  <r>
    <x v="44"/>
    <x v="44"/>
    <x v="40"/>
    <x v="2"/>
    <x v="2"/>
    <x v="4"/>
    <x v="2"/>
    <x v="1"/>
    <x v="12"/>
    <m/>
    <x v="1"/>
    <m/>
    <n v="12672"/>
    <n v="63.837000000000003"/>
    <x v="44"/>
  </r>
  <r>
    <x v="45"/>
    <x v="45"/>
    <x v="41"/>
    <x v="1"/>
    <x v="1"/>
    <x v="0"/>
    <x v="3"/>
    <x v="38"/>
    <x v="38"/>
    <n v="12.4"/>
    <x v="18"/>
    <n v="38188"/>
    <n v="38188"/>
    <n v="1260138"/>
    <x v="45"/>
  </r>
  <r>
    <x v="46"/>
    <x v="46"/>
    <x v="42"/>
    <x v="1"/>
    <x v="1"/>
    <x v="8"/>
    <x v="5"/>
    <x v="39"/>
    <x v="39"/>
    <n v="9.6"/>
    <x v="26"/>
    <n v="33155"/>
    <n v="33155"/>
    <n v="10247605"/>
    <x v="46"/>
  </r>
  <r>
    <x v="47"/>
    <x v="47"/>
    <x v="43"/>
    <x v="0"/>
    <x v="0"/>
    <x v="2"/>
    <x v="11"/>
    <x v="40"/>
    <x v="40"/>
    <n v="13.3"/>
    <x v="23"/>
    <n v="41524"/>
    <n v="41524"/>
    <n v="9174520"/>
    <x v="47"/>
  </r>
  <r>
    <x v="48"/>
    <x v="48"/>
    <x v="44"/>
    <x v="5"/>
    <x v="5"/>
    <x v="5"/>
    <x v="2"/>
    <x v="41"/>
    <x v="41"/>
    <n v="9.9"/>
    <x v="27"/>
    <n v="12306"/>
    <n v="12306"/>
    <n v="281.99599999999998"/>
    <x v="48"/>
  </r>
  <r>
    <x v="49"/>
    <x v="49"/>
    <x v="45"/>
    <x v="1"/>
    <x v="1"/>
    <x v="3"/>
    <x v="2"/>
    <x v="18"/>
    <x v="19"/>
    <n v="12.2"/>
    <x v="3"/>
    <n v="38884"/>
    <n v="38884"/>
    <n v="535.06500000000005"/>
    <x v="49"/>
  </r>
  <r>
    <x v="50"/>
    <x v="50"/>
    <x v="46"/>
    <x v="0"/>
    <x v="0"/>
    <x v="9"/>
    <x v="3"/>
    <x v="42"/>
    <x v="42"/>
    <n v="6.4"/>
    <x v="28"/>
    <n v="3851"/>
    <n v="3851"/>
    <n v="54577997"/>
    <x v="50"/>
  </r>
  <r>
    <x v="51"/>
    <x v="51"/>
    <x v="47"/>
    <x v="0"/>
    <x v="0"/>
    <x v="4"/>
    <x v="2"/>
    <x v="43"/>
    <x v="43"/>
    <n v="9.4"/>
    <x v="1"/>
    <n v="10588"/>
    <n v="10588"/>
    <n v="3447157"/>
    <x v="51"/>
  </r>
  <r>
    <x v="52"/>
    <x v="52"/>
    <x v="48"/>
    <x v="1"/>
    <x v="1"/>
    <x v="4"/>
    <x v="3"/>
    <x v="44"/>
    <x v="44"/>
    <n v="11.4"/>
    <x v="29"/>
    <n v="23079"/>
    <n v="23079"/>
    <n v="6687717"/>
    <x v="52"/>
  </r>
  <r>
    <x v="53"/>
    <x v="53"/>
    <x v="49"/>
    <x v="1"/>
    <x v="1"/>
    <x v="8"/>
    <x v="5"/>
    <x v="45"/>
    <x v="45"/>
    <n v="11.4"/>
    <x v="29"/>
    <n v="29002"/>
    <n v="29002"/>
    <n v="10341277"/>
    <x v="53"/>
  </r>
  <r>
    <x v="54"/>
    <x v="54"/>
    <x v="50"/>
    <x v="6"/>
    <x v="6"/>
    <x v="1"/>
    <x v="2"/>
    <x v="46"/>
    <x v="46"/>
    <n v="9.8000000000000007"/>
    <x v="30"/>
    <n v="12672"/>
    <n v="12672"/>
    <n v="623.23699999999997"/>
    <x v="54"/>
  </r>
  <r>
    <x v="55"/>
    <x v="55"/>
    <x v="51"/>
    <x v="1"/>
    <x v="1"/>
    <x v="5"/>
    <x v="20"/>
    <x v="47"/>
    <x v="47"/>
    <n v="11.1"/>
    <x v="31"/>
    <n v="13256"/>
    <n v="13256"/>
    <n v="36744634"/>
    <x v="55"/>
  </r>
  <r>
    <x v="56"/>
    <x v="56"/>
    <x v="52"/>
    <x v="1"/>
    <x v="1"/>
    <x v="0"/>
    <x v="2"/>
    <x v="48"/>
    <x v="48"/>
    <n v="11.8"/>
    <x v="32"/>
    <n v="14875"/>
    <n v="14875"/>
    <n v="3435931"/>
    <x v="56"/>
  </r>
  <r>
    <x v="57"/>
    <x v="57"/>
    <x v="53"/>
    <x v="1"/>
    <x v="1"/>
    <x v="4"/>
    <x v="2"/>
    <x v="49"/>
    <x v="49"/>
    <n v="11.4"/>
    <x v="29"/>
    <n v="19123"/>
    <n v="19123"/>
    <n v="7149077"/>
    <x v="57"/>
  </r>
  <r>
    <x v="58"/>
    <x v="58"/>
    <x v="54"/>
    <x v="0"/>
    <x v="0"/>
    <x v="8"/>
    <x v="3"/>
    <x v="50"/>
    <x v="50"/>
    <n v="8.4"/>
    <x v="33"/>
    <n v="7867"/>
    <n v="7867"/>
    <n v="98858950"/>
    <x v="58"/>
  </r>
  <r>
    <x v="59"/>
    <x v="59"/>
    <x v="55"/>
    <x v="0"/>
    <x v="0"/>
    <x v="10"/>
    <x v="3"/>
    <x v="51"/>
    <x v="51"/>
    <n v="7.9"/>
    <x v="34"/>
    <n v="9977"/>
    <n v="9977"/>
    <n v="45504560"/>
    <x v="59"/>
  </r>
  <r>
    <x v="60"/>
    <x v="60"/>
    <x v="56"/>
    <x v="0"/>
    <x v="0"/>
    <x v="5"/>
    <x v="2"/>
    <x v="52"/>
    <x v="52"/>
    <n v="11.9"/>
    <x v="2"/>
    <n v="7917"/>
    <n v="7917"/>
    <n v="35163944"/>
    <x v="60"/>
  </r>
  <r>
    <x v="61"/>
    <x v="61"/>
    <x v="57"/>
    <x v="0"/>
    <x v="0"/>
    <x v="5"/>
    <x v="2"/>
    <x v="53"/>
    <x v="53"/>
    <n v="12.3"/>
    <x v="17"/>
    <n v="23943"/>
    <n v="23943"/>
    <n v="19606634"/>
    <x v="61"/>
  </r>
  <r>
    <x v="62"/>
    <x v="62"/>
    <x v="58"/>
    <x v="0"/>
    <x v="0"/>
    <x v="3"/>
    <x v="2"/>
    <x v="54"/>
    <x v="54"/>
    <n v="8.6999999999999993"/>
    <x v="35"/>
    <n v="17030"/>
    <n v="17030"/>
    <n v="71801279"/>
    <x v="62"/>
  </r>
  <r>
    <x v="63"/>
    <x v="63"/>
    <x v="59"/>
    <x v="0"/>
    <x v="0"/>
    <x v="5"/>
    <x v="2"/>
    <x v="55"/>
    <x v="55"/>
    <n v="11.3"/>
    <x v="36"/>
    <n v="13158"/>
    <n v="13158"/>
    <n v="2777971"/>
    <x v="63"/>
  </r>
  <r>
    <x v="64"/>
    <x v="64"/>
    <x v="60"/>
    <x v="1"/>
    <x v="1"/>
    <x v="4"/>
    <x v="5"/>
    <x v="56"/>
    <x v="56"/>
    <n v="10.5"/>
    <x v="37"/>
    <n v="15242"/>
    <n v="15242"/>
    <n v="3210848"/>
    <x v="64"/>
  </r>
  <r>
    <x v="65"/>
    <x v="65"/>
    <x v="61"/>
    <x v="5"/>
    <x v="5"/>
    <x v="4"/>
    <x v="3"/>
    <x v="57"/>
    <x v="57"/>
    <n v="8.8000000000000007"/>
    <x v="38"/>
    <n v="19974"/>
    <n v="19974"/>
    <n v="5212173"/>
    <x v="65"/>
  </r>
  <r>
    <x v="66"/>
    <x v="66"/>
    <x v="62"/>
    <x v="0"/>
    <x v="0"/>
    <x v="11"/>
    <x v="2"/>
    <x v="58"/>
    <x v="58"/>
    <n v="5.2"/>
    <x v="39"/>
    <n v="9438"/>
    <n v="9438"/>
    <n v="787.42499999999995"/>
    <x v="66"/>
  </r>
  <r>
    <x v="67"/>
    <x v="67"/>
    <x v="63"/>
    <x v="6"/>
    <x v="6"/>
    <x v="2"/>
    <x v="5"/>
    <x v="59"/>
    <x v="59"/>
    <n v="10.9"/>
    <x v="40"/>
    <n v="24563"/>
    <n v="24563"/>
    <n v="19629590"/>
    <x v="67"/>
  </r>
  <r>
    <x v="68"/>
    <x v="68"/>
    <x v="64"/>
    <x v="2"/>
    <x v="2"/>
    <x v="8"/>
    <x v="14"/>
    <x v="60"/>
    <x v="60"/>
    <n v="9.1999999999999993"/>
    <x v="41"/>
    <n v="17896"/>
    <n v="17896"/>
    <n v="128455567"/>
    <x v="68"/>
  </r>
  <r>
    <x v="69"/>
    <x v="69"/>
    <x v="65"/>
    <x v="0"/>
    <x v="0"/>
    <x v="5"/>
    <x v="2"/>
    <x v="61"/>
    <x v="61"/>
    <n v="11.3"/>
    <x v="36"/>
    <n v="4548"/>
    <n v="4548"/>
    <n v="10143543"/>
    <x v="1"/>
  </r>
  <r>
    <x v="70"/>
    <x v="70"/>
    <x v="66"/>
    <x v="6"/>
    <x v="6"/>
    <x v="4"/>
    <x v="2"/>
    <x v="57"/>
    <x v="57"/>
    <n v="9"/>
    <x v="42"/>
    <n v="21269"/>
    <n v="21269"/>
    <n v="3423109"/>
    <x v="69"/>
  </r>
  <r>
    <x v="71"/>
    <x v="71"/>
    <x v="67"/>
    <x v="0"/>
    <x v="0"/>
    <x v="2"/>
    <x v="2"/>
    <x v="62"/>
    <x v="62"/>
    <n v="9.1999999999999993"/>
    <x v="41"/>
    <n v="64490"/>
    <n v="64490"/>
    <n v="452.524"/>
    <x v="70"/>
  </r>
  <r>
    <x v="72"/>
    <x v="72"/>
    <x v="67"/>
    <x v="0"/>
    <x v="0"/>
    <x v="8"/>
    <x v="2"/>
    <x v="63"/>
    <x v="63"/>
    <n v="10.6"/>
    <x v="22"/>
    <n v="26658"/>
    <n v="26658"/>
    <n v="34308525"/>
    <x v="71"/>
  </r>
  <r>
    <x v="73"/>
    <x v="73"/>
    <x v="68"/>
    <x v="5"/>
    <x v="5"/>
    <x v="1"/>
    <x v="2"/>
    <x v="64"/>
    <x v="64"/>
    <n v="12.6"/>
    <x v="9"/>
    <n v="30486"/>
    <n v="30486"/>
    <n v="412.62400000000002"/>
    <x v="72"/>
  </r>
  <r>
    <x v="74"/>
    <x v="74"/>
    <x v="69"/>
    <x v="1"/>
    <x v="1"/>
    <x v="0"/>
    <x v="6"/>
    <x v="65"/>
    <x v="65"/>
    <n v="11.3"/>
    <x v="36"/>
    <n v="30027"/>
    <n v="30027"/>
    <n v="19892812"/>
    <x v="73"/>
  </r>
  <r>
    <x v="75"/>
    <x v="75"/>
    <x v="70"/>
    <x v="4"/>
    <x v="4"/>
    <x v="1"/>
    <x v="5"/>
    <x v="66"/>
    <x v="66"/>
    <n v="8.6"/>
    <x v="43"/>
    <n v="31033"/>
    <n v="31033"/>
    <n v="85816199"/>
    <x v="74"/>
  </r>
  <r>
    <x v="76"/>
    <x v="76"/>
    <x v="71"/>
    <x v="6"/>
    <x v="6"/>
    <x v="4"/>
    <x v="6"/>
    <x v="67"/>
    <x v="67"/>
    <n v="11.1"/>
    <x v="31"/>
    <n v="20925"/>
    <n v="20925"/>
    <n v="45773884"/>
    <x v="75"/>
  </r>
  <r>
    <x v="77"/>
    <x v="77"/>
    <x v="72"/>
    <x v="0"/>
    <x v="0"/>
    <x v="9"/>
    <x v="2"/>
    <x v="68"/>
    <x v="68"/>
    <n v="10.8"/>
    <x v="44"/>
    <n v="12578"/>
    <n v="12578"/>
    <n v="21893579"/>
    <x v="76"/>
  </r>
  <r>
    <x v="78"/>
    <x v="78"/>
    <x v="73"/>
    <x v="7"/>
    <x v="7"/>
    <x v="12"/>
    <x v="2"/>
    <x v="49"/>
    <x v="49"/>
    <n v="10.4"/>
    <x v="45"/>
    <n v="22025"/>
    <n v="22025"/>
    <n v="1300557"/>
    <x v="77"/>
  </r>
  <r>
    <x v="79"/>
    <x v="79"/>
    <x v="74"/>
    <x v="0"/>
    <x v="0"/>
    <x v="5"/>
    <x v="2"/>
    <x v="69"/>
    <x v="12"/>
    <n v="11.3"/>
    <x v="36"/>
    <n v="13021"/>
    <n v="13021"/>
    <n v="6516100"/>
    <x v="78"/>
  </r>
  <r>
    <x v="80"/>
    <x v="80"/>
    <x v="75"/>
    <x v="1"/>
    <x v="1"/>
    <x v="0"/>
    <x v="2"/>
    <x v="70"/>
    <x v="69"/>
    <n v="12.2"/>
    <x v="3"/>
    <n v="20839"/>
    <n v="20839"/>
    <n v="626.48500000000001"/>
    <x v="79"/>
  </r>
  <r>
    <x v="81"/>
    <x v="81"/>
    <x v="76"/>
    <x v="5"/>
    <x v="5"/>
    <x v="0"/>
    <x v="3"/>
    <x v="71"/>
    <x v="70"/>
    <n v="11.6"/>
    <x v="20"/>
    <n v="23392"/>
    <n v="23392"/>
    <n v="1534937"/>
    <x v="80"/>
  </r>
  <r>
    <x v="82"/>
    <x v="82"/>
    <x v="77"/>
    <x v="0"/>
    <x v="0"/>
    <x v="5"/>
    <x v="3"/>
    <x v="69"/>
    <x v="12"/>
    <n v="10.5"/>
    <x v="37"/>
    <n v="14257"/>
    <n v="14257"/>
    <n v="10412652"/>
    <x v="81"/>
  </r>
  <r>
    <x v="83"/>
    <x v="83"/>
    <x v="78"/>
    <x v="4"/>
    <x v="4"/>
    <x v="5"/>
    <x v="2"/>
    <x v="49"/>
    <x v="49"/>
    <n v="12.8"/>
    <x v="16"/>
    <n v="14664"/>
    <n v="14664"/>
    <n v="3728282"/>
    <x v="82"/>
  </r>
  <r>
    <x v="84"/>
    <x v="84"/>
    <x v="79"/>
    <x v="5"/>
    <x v="5"/>
    <x v="4"/>
    <x v="2"/>
    <x v="1"/>
    <x v="12"/>
    <m/>
    <x v="1"/>
    <m/>
    <n v="12672"/>
    <n v="44.103999999999999"/>
    <x v="83"/>
  </r>
  <r>
    <x v="85"/>
    <x v="85"/>
    <x v="80"/>
    <x v="6"/>
    <x v="6"/>
    <x v="1"/>
    <x v="2"/>
    <x v="72"/>
    <x v="71"/>
    <n v="8.9"/>
    <x v="46"/>
    <n v="12349"/>
    <n v="12349"/>
    <n v="6861524"/>
    <x v="84"/>
  </r>
  <r>
    <x v="86"/>
    <x v="86"/>
    <x v="81"/>
    <x v="3"/>
    <x v="3"/>
    <x v="13"/>
    <x v="2"/>
    <x v="73"/>
    <x v="72"/>
    <n v="7.8"/>
    <x v="47"/>
    <n v="3696"/>
    <n v="3696"/>
    <n v="115.224"/>
    <x v="85"/>
  </r>
  <r>
    <x v="87"/>
    <x v="87"/>
    <x v="81"/>
    <x v="3"/>
    <x v="3"/>
    <x v="3"/>
    <x v="2"/>
    <x v="46"/>
    <x v="46"/>
    <n v="10.9"/>
    <x v="40"/>
    <n v="9980"/>
    <n v="9980"/>
    <n v="936.375"/>
    <x v="86"/>
  </r>
  <r>
    <x v="88"/>
    <x v="88"/>
    <x v="81"/>
    <x v="3"/>
    <x v="3"/>
    <x v="4"/>
    <x v="2"/>
    <x v="74"/>
    <x v="73"/>
    <n v="10.9"/>
    <x v="40"/>
    <n v="4620"/>
    <n v="4620"/>
    <n v="41.996000000000002"/>
    <x v="87"/>
  </r>
  <r>
    <x v="89"/>
    <x v="89"/>
    <x v="81"/>
    <x v="3"/>
    <x v="3"/>
    <x v="14"/>
    <x v="2"/>
    <x v="75"/>
    <x v="74"/>
    <n v="5.7"/>
    <x v="48"/>
    <n v="2482"/>
    <n v="2482"/>
    <n v="740.42499999999995"/>
    <x v="88"/>
  </r>
  <r>
    <x v="90"/>
    <x v="90"/>
    <x v="82"/>
    <x v="5"/>
    <x v="5"/>
    <x v="5"/>
    <x v="2"/>
    <x v="76"/>
    <x v="75"/>
    <n v="12.5"/>
    <x v="5"/>
    <n v="7879"/>
    <n v="7879"/>
    <n v="11194449"/>
    <x v="89"/>
  </r>
  <r>
    <x v="91"/>
    <x v="91"/>
    <x v="83"/>
    <x v="0"/>
    <x v="0"/>
    <x v="1"/>
    <x v="2"/>
    <x v="30"/>
    <x v="1"/>
    <n v="11"/>
    <x v="49"/>
    <n v="39497"/>
    <n v="39497"/>
    <n v="1485510"/>
    <x v="90"/>
  </r>
  <r>
    <x v="92"/>
    <x v="92"/>
    <x v="84"/>
    <x v="6"/>
    <x v="6"/>
    <x v="9"/>
    <x v="2"/>
    <x v="77"/>
    <x v="76"/>
    <n v="8.1"/>
    <x v="50"/>
    <n v="14370"/>
    <n v="14370"/>
    <n v="216422446"/>
    <x v="91"/>
  </r>
  <r>
    <x v="93"/>
    <x v="93"/>
    <x v="85"/>
    <x v="6"/>
    <x v="6"/>
    <x v="15"/>
    <x v="2"/>
    <x v="78"/>
    <x v="77"/>
    <n v="8.6"/>
    <x v="43"/>
    <n v="22465"/>
    <n v="22465"/>
    <n v="813.83399999999995"/>
    <x v="92"/>
  </r>
  <r>
    <x v="94"/>
    <x v="94"/>
    <x v="86"/>
    <x v="6"/>
    <x v="6"/>
    <x v="8"/>
    <x v="5"/>
    <x v="79"/>
    <x v="78"/>
    <n v="8.9"/>
    <x v="46"/>
    <n v="14384"/>
    <n v="14384"/>
    <n v="52085168"/>
    <x v="93"/>
  </r>
  <r>
    <x v="95"/>
    <x v="95"/>
    <x v="87"/>
    <x v="6"/>
    <x v="6"/>
    <x v="8"/>
    <x v="3"/>
    <x v="80"/>
    <x v="79"/>
    <n v="11.1"/>
    <x v="31"/>
    <n v="4811"/>
    <n v="4811"/>
    <n v="28838499"/>
    <x v="94"/>
  </r>
  <r>
    <x v="96"/>
    <x v="96"/>
    <x v="88"/>
    <x v="5"/>
    <x v="5"/>
    <x v="0"/>
    <x v="2"/>
    <x v="1"/>
    <x v="12"/>
    <m/>
    <x v="1"/>
    <m/>
    <n v="12672"/>
    <n v="69310"/>
    <x v="95"/>
  </r>
  <r>
    <x v="97"/>
    <x v="97"/>
    <x v="89"/>
    <x v="0"/>
    <x v="0"/>
    <x v="16"/>
    <x v="2"/>
    <x v="81"/>
    <x v="80"/>
    <n v="3"/>
    <x v="51"/>
    <n v="1824"/>
    <n v="1824"/>
    <n v="42239854"/>
    <x v="96"/>
  </r>
  <r>
    <x v="98"/>
    <x v="98"/>
    <x v="90"/>
    <x v="5"/>
    <x v="5"/>
    <x v="17"/>
    <x v="2"/>
    <x v="82"/>
    <x v="81"/>
    <n v="5.6"/>
    <x v="52"/>
    <n v="2848"/>
    <n v="2848"/>
    <n v="11724764"/>
    <x v="97"/>
  </r>
  <r>
    <x v="99"/>
    <x v="99"/>
    <x v="91"/>
    <x v="5"/>
    <x v="5"/>
    <x v="18"/>
    <x v="2"/>
    <x v="48"/>
    <x v="48"/>
    <n v="9.3000000000000007"/>
    <x v="53"/>
    <n v="17990"/>
    <n v="17990"/>
    <n v="11332973"/>
    <x v="98"/>
  </r>
  <r>
    <x v="100"/>
    <x v="100"/>
    <x v="91"/>
    <x v="0"/>
    <x v="0"/>
    <x v="9"/>
    <x v="2"/>
    <x v="83"/>
    <x v="82"/>
    <n v="12.7"/>
    <x v="14"/>
    <n v="62574"/>
    <n v="62574"/>
    <n v="9516871"/>
    <x v="99"/>
  </r>
  <r>
    <x v="101"/>
    <x v="101"/>
    <x v="92"/>
    <x v="5"/>
    <x v="5"/>
    <x v="9"/>
    <x v="2"/>
    <x v="1"/>
    <x v="12"/>
    <m/>
    <x v="1"/>
    <m/>
    <n v="12672"/>
    <n v="3260314"/>
    <x v="100"/>
  </r>
  <r>
    <x v="102"/>
    <x v="102"/>
    <x v="93"/>
    <x v="1"/>
    <x v="1"/>
    <x v="4"/>
    <x v="2"/>
    <x v="84"/>
    <x v="83"/>
    <n v="10.199999999999999"/>
    <x v="54"/>
    <n v="15918"/>
    <n v="15918"/>
    <n v="2085679"/>
    <x v="101"/>
  </r>
  <r>
    <x v="103"/>
    <x v="103"/>
    <x v="94"/>
    <x v="1"/>
    <x v="1"/>
    <x v="4"/>
    <x v="2"/>
    <x v="85"/>
    <x v="84"/>
    <n v="11.3"/>
    <x v="36"/>
    <n v="14131"/>
    <n v="14131"/>
    <n v="2832439"/>
    <x v="102"/>
  </r>
  <r>
    <x v="104"/>
    <x v="104"/>
    <x v="95"/>
    <x v="0"/>
    <x v="0"/>
    <x v="3"/>
    <x v="2"/>
    <x v="86"/>
    <x v="85"/>
    <n v="8.6999999999999993"/>
    <x v="35"/>
    <n v="9526"/>
    <n v="9526"/>
    <n v="5353930"/>
    <x v="103"/>
  </r>
  <r>
    <x v="105"/>
    <x v="105"/>
    <x v="96"/>
    <x v="0"/>
    <x v="0"/>
    <x v="2"/>
    <x v="3"/>
    <x v="87"/>
    <x v="86"/>
    <n v="9"/>
    <x v="42"/>
    <n v="8920"/>
    <n v="8920"/>
    <n v="117337368"/>
    <x v="104"/>
  </r>
  <r>
    <x v="106"/>
    <x v="106"/>
    <x v="97"/>
    <x v="6"/>
    <x v="6"/>
    <x v="3"/>
    <x v="3"/>
    <x v="88"/>
    <x v="87"/>
    <n v="9.9"/>
    <x v="27"/>
    <n v="12246"/>
    <n v="12246"/>
    <n v="34352719"/>
    <x v="105"/>
  </r>
  <r>
    <x v="107"/>
    <x v="107"/>
    <x v="98"/>
    <x v="3"/>
    <x v="3"/>
    <x v="2"/>
    <x v="2"/>
    <x v="1"/>
    <x v="12"/>
    <m/>
    <x v="1"/>
    <m/>
    <n v="12672"/>
    <n v="49.795999999999999"/>
    <x v="106"/>
  </r>
  <r>
    <x v="108"/>
    <x v="108"/>
    <x v="99"/>
    <x v="0"/>
    <x v="0"/>
    <x v="10"/>
    <x v="2"/>
    <x v="36"/>
    <x v="36"/>
    <n v="5.4"/>
    <x v="55"/>
    <n v="7700"/>
    <n v="7700"/>
    <n v="7633779"/>
    <x v="107"/>
  </r>
  <r>
    <x v="109"/>
    <x v="109"/>
    <x v="100"/>
    <x v="7"/>
    <x v="7"/>
    <x v="12"/>
    <x v="2"/>
    <x v="89"/>
    <x v="88"/>
    <n v="7.6"/>
    <x v="4"/>
    <n v="15336"/>
    <n v="15336"/>
    <n v="6888388"/>
    <x v="108"/>
  </r>
  <r>
    <x v="110"/>
    <x v="110"/>
    <x v="101"/>
    <x v="0"/>
    <x v="0"/>
    <x v="4"/>
    <x v="2"/>
    <x v="59"/>
    <x v="59"/>
    <n v="10"/>
    <x v="56"/>
    <n v="87134"/>
    <n v="87134"/>
    <n v="2716391"/>
    <x v="109"/>
  </r>
  <r>
    <x v="111"/>
    <x v="111"/>
    <x v="102"/>
    <x v="0"/>
    <x v="0"/>
    <x v="4"/>
    <x v="2"/>
    <x v="90"/>
    <x v="89"/>
    <n v="10.4"/>
    <x v="45"/>
    <n v="9924"/>
    <n v="9924"/>
    <n v="11337053"/>
    <x v="110"/>
  </r>
  <r>
    <x v="112"/>
    <x v="112"/>
    <x v="103"/>
    <x v="0"/>
    <x v="0"/>
    <x v="0"/>
    <x v="2"/>
    <x v="91"/>
    <x v="90"/>
    <n v="7.3"/>
    <x v="57"/>
    <n v="15448"/>
    <n v="15448"/>
    <n v="521.02200000000005"/>
    <x v="111"/>
  </r>
  <r>
    <x v="113"/>
    <x v="113"/>
    <x v="104"/>
    <x v="0"/>
    <x v="0"/>
    <x v="19"/>
    <x v="3"/>
    <x v="92"/>
    <x v="91"/>
    <n v="10.6"/>
    <x v="22"/>
    <n v="13001"/>
    <n v="13001"/>
    <n v="89172767"/>
    <x v="112"/>
  </r>
  <r>
    <x v="114"/>
    <x v="114"/>
    <x v="105"/>
    <x v="0"/>
    <x v="0"/>
    <x v="20"/>
    <x v="5"/>
    <x v="93"/>
    <x v="92"/>
    <n v="4.5"/>
    <x v="58"/>
    <n v="4624"/>
    <n v="4624"/>
    <n v="240485658"/>
    <x v="113"/>
  </r>
  <r>
    <x v="115"/>
    <x v="115"/>
    <x v="106"/>
    <x v="5"/>
    <x v="5"/>
    <x v="1"/>
    <x v="2"/>
    <x v="44"/>
    <x v="44"/>
    <n v="9"/>
    <x v="42"/>
    <n v="13484"/>
    <n v="13484"/>
    <n v="126.184"/>
    <x v="114"/>
  </r>
  <r>
    <x v="116"/>
    <x v="116"/>
    <x v="107"/>
    <x v="7"/>
    <x v="7"/>
    <x v="21"/>
    <x v="3"/>
    <x v="94"/>
    <x v="93"/>
    <n v="7.4"/>
    <x v="59"/>
    <n v="10258"/>
    <n v="10258"/>
    <n v="12458223"/>
    <x v="115"/>
  </r>
  <r>
    <x v="117"/>
    <x v="117"/>
    <x v="108"/>
    <x v="0"/>
    <x v="0"/>
    <x v="0"/>
    <x v="2"/>
    <x v="95"/>
    <x v="94"/>
    <n v="11.4"/>
    <x v="29"/>
    <n v="4566"/>
    <n v="4566"/>
    <n v="6735348"/>
    <x v="116"/>
  </r>
  <r>
    <x v="118"/>
    <x v="118"/>
    <x v="109"/>
    <x v="5"/>
    <x v="5"/>
    <x v="8"/>
    <x v="2"/>
    <x v="96"/>
    <x v="95"/>
    <n v="10.5"/>
    <x v="37"/>
    <n v="26957"/>
    <n v="26957"/>
    <n v="4468087"/>
    <x v="117"/>
  </r>
  <r>
    <x v="119"/>
    <x v="119"/>
    <x v="110"/>
    <x v="7"/>
    <x v="7"/>
    <x v="22"/>
    <x v="2"/>
    <x v="97"/>
    <x v="96"/>
    <n v="2.6"/>
    <x v="60"/>
    <n v="1364"/>
    <n v="1364"/>
    <n v="18278568"/>
    <x v="118"/>
  </r>
  <r>
    <x v="120"/>
    <x v="120"/>
    <x v="110"/>
    <x v="7"/>
    <x v="7"/>
    <x v="23"/>
    <x v="2"/>
    <x v="98"/>
    <x v="97"/>
    <n v="3.8"/>
    <x v="61"/>
    <n v="3575"/>
    <n v="3575"/>
    <n v="48109006"/>
    <x v="119"/>
  </r>
  <r>
    <x v="121"/>
    <x v="121"/>
    <x v="111"/>
    <x v="7"/>
    <x v="7"/>
    <x v="8"/>
    <x v="2"/>
    <x v="99"/>
    <x v="98"/>
    <n v="10.3"/>
    <x v="62"/>
    <n v="25831"/>
    <n v="25831"/>
    <n v="107.66"/>
    <x v="120"/>
  </r>
  <r>
    <x v="122"/>
    <x v="122"/>
    <x v="112"/>
    <x v="0"/>
    <x v="0"/>
    <x v="3"/>
    <x v="2"/>
    <x v="100"/>
    <x v="99"/>
    <n v="11.7"/>
    <x v="63"/>
    <n v="27054"/>
    <n v="27054"/>
    <n v="4644384"/>
    <x v="121"/>
  </r>
  <r>
    <x v="123"/>
    <x v="123"/>
    <x v="113"/>
    <x v="0"/>
    <x v="0"/>
    <x v="1"/>
    <x v="2"/>
    <x v="101"/>
    <x v="100"/>
    <n v="7.3"/>
    <x v="57"/>
    <n v="52920"/>
    <n v="52920"/>
    <n v="4310108"/>
    <x v="122"/>
  </r>
  <r>
    <x v="124"/>
    <x v="124"/>
    <x v="114"/>
    <x v="0"/>
    <x v="0"/>
    <x v="11"/>
    <x v="2"/>
    <x v="1"/>
    <x v="12"/>
    <m/>
    <x v="1"/>
    <m/>
    <n v="12672"/>
    <n v="1360596"/>
    <x v="123"/>
  </r>
  <r>
    <x v="125"/>
    <x v="125"/>
    <x v="114"/>
    <x v="0"/>
    <x v="0"/>
    <x v="8"/>
    <x v="2"/>
    <x v="102"/>
    <x v="101"/>
    <n v="8.6"/>
    <x v="43"/>
    <n v="11466"/>
    <n v="11466"/>
    <n v="277534123"/>
    <x v="124"/>
  </r>
  <r>
    <x v="126"/>
    <x v="126"/>
    <x v="114"/>
    <x v="3"/>
    <x v="3"/>
    <x v="24"/>
    <x v="2"/>
    <x v="103"/>
    <x v="102"/>
    <n v="4.7"/>
    <x v="64"/>
    <n v="4009"/>
    <n v="4009"/>
    <n v="10329931"/>
    <x v="125"/>
  </r>
  <r>
    <x v="127"/>
    <x v="127"/>
    <x v="115"/>
    <x v="6"/>
    <x v="6"/>
    <x v="8"/>
    <x v="2"/>
    <x v="104"/>
    <x v="103"/>
    <n v="8.8000000000000007"/>
    <x v="38"/>
    <n v="10312"/>
    <n v="10312"/>
    <n v="18190484"/>
    <x v="126"/>
  </r>
  <r>
    <x v="128"/>
    <x v="128"/>
    <x v="116"/>
    <x v="0"/>
    <x v="0"/>
    <x v="2"/>
    <x v="3"/>
    <x v="105"/>
    <x v="104"/>
    <n v="9.9"/>
    <x v="27"/>
    <n v="6583"/>
    <n v="6583"/>
    <n v="5040000"/>
    <x v="127"/>
  </r>
  <r>
    <x v="129"/>
    <x v="129"/>
    <x v="117"/>
    <x v="7"/>
    <x v="7"/>
    <x v="20"/>
    <x v="2"/>
    <x v="106"/>
    <x v="105"/>
    <n v="2.9"/>
    <x v="65"/>
    <n v="3344"/>
    <n v="3344"/>
    <n v="17763163"/>
    <x v="128"/>
  </r>
  <r>
    <x v="130"/>
    <x v="130"/>
    <x v="118"/>
    <x v="7"/>
    <x v="7"/>
    <x v="6"/>
    <x v="2"/>
    <x v="103"/>
    <x v="102"/>
    <n v="5.0999999999999996"/>
    <x v="12"/>
    <n v="3142"/>
    <n v="3142"/>
    <n v="852.07500000000005"/>
    <x v="129"/>
  </r>
  <r>
    <x v="131"/>
    <x v="131"/>
    <x v="119"/>
    <x v="7"/>
    <x v="7"/>
    <x v="25"/>
    <x v="2"/>
    <x v="107"/>
    <x v="106"/>
    <n v="5.0999999999999996"/>
    <x v="12"/>
    <n v="1484"/>
    <n v="1484"/>
    <n v="30325732"/>
    <x v="130"/>
  </r>
  <r>
    <x v="132"/>
    <x v="132"/>
    <x v="120"/>
    <x v="5"/>
    <x v="5"/>
    <x v="4"/>
    <x v="2"/>
    <x v="1"/>
    <x v="12"/>
    <m/>
    <x v="1"/>
    <m/>
    <n v="12672"/>
    <s v="Â 32291"/>
    <x v="131"/>
  </r>
  <r>
    <x v="133"/>
    <x v="133"/>
    <x v="121"/>
    <x v="6"/>
    <x v="6"/>
    <x v="8"/>
    <x v="2"/>
    <x v="95"/>
    <x v="94"/>
    <n v="9.8000000000000007"/>
    <x v="30"/>
    <n v="8111"/>
    <n v="8111"/>
    <n v="12388571"/>
    <x v="132"/>
  </r>
  <r>
    <x v="134"/>
    <x v="134"/>
    <x v="122"/>
    <x v="7"/>
    <x v="7"/>
    <x v="26"/>
    <x v="2"/>
    <x v="108"/>
    <x v="107"/>
    <n v="5.7"/>
    <x v="48"/>
    <n v="2181"/>
    <n v="2181"/>
    <n v="48582334"/>
    <x v="133"/>
  </r>
  <r>
    <x v="135"/>
    <x v="135"/>
    <x v="123"/>
    <x v="0"/>
    <x v="0"/>
    <x v="8"/>
    <x v="2"/>
    <x v="30"/>
    <x v="1"/>
    <n v="11.3"/>
    <x v="36"/>
    <n v="46112"/>
    <n v="46112"/>
    <n v="36947025"/>
    <x v="134"/>
  </r>
  <r>
    <x v="136"/>
    <x v="136"/>
    <x v="124"/>
    <x v="7"/>
    <x v="7"/>
    <x v="27"/>
    <x v="1"/>
    <x v="94"/>
    <x v="93"/>
    <n v="9.6"/>
    <x v="26"/>
    <n v="11732"/>
    <n v="11732"/>
    <n v="112716599"/>
    <x v="135"/>
  </r>
  <r>
    <x v="137"/>
    <x v="137"/>
    <x v="125"/>
    <x v="0"/>
    <x v="0"/>
    <x v="28"/>
    <x v="10"/>
    <x v="109"/>
    <x v="108"/>
    <n v="6.7"/>
    <x v="66"/>
    <n v="6590"/>
    <n v="6590"/>
    <n v="1428627663"/>
    <x v="136"/>
  </r>
  <r>
    <x v="138"/>
    <x v="138"/>
    <x v="126"/>
    <x v="7"/>
    <x v="7"/>
    <x v="10"/>
    <x v="5"/>
    <x v="69"/>
    <x v="12"/>
    <n v="8.1"/>
    <x v="50"/>
    <n v="10800"/>
    <n v="10800"/>
    <n v="45606481"/>
    <x v="137"/>
  </r>
  <r>
    <x v="139"/>
    <x v="139"/>
    <x v="127"/>
    <x v="7"/>
    <x v="7"/>
    <x v="6"/>
    <x v="3"/>
    <x v="110"/>
    <x v="109"/>
    <n v="6.7"/>
    <x v="66"/>
    <n v="4474"/>
    <n v="4474"/>
    <n v="55100587"/>
    <x v="138"/>
  </r>
  <r>
    <x v="140"/>
    <x v="140"/>
    <x v="128"/>
    <x v="7"/>
    <x v="7"/>
    <x v="29"/>
    <x v="2"/>
    <x v="111"/>
    <x v="110"/>
    <n v="5.4"/>
    <x v="55"/>
    <n v="5466"/>
    <n v="5466"/>
    <n v="36684203"/>
    <x v="139"/>
  </r>
  <r>
    <x v="141"/>
    <x v="141"/>
    <x v="129"/>
    <x v="5"/>
    <x v="5"/>
    <x v="13"/>
    <x v="2"/>
    <x v="112"/>
    <x v="111"/>
    <n v="9.1999999999999993"/>
    <x v="41"/>
    <n v="8834"/>
    <n v="8834"/>
    <n v="2825544"/>
    <x v="140"/>
  </r>
  <r>
    <x v="142"/>
    <x v="142"/>
    <x v="130"/>
    <x v="7"/>
    <x v="7"/>
    <x v="10"/>
    <x v="3"/>
    <x v="113"/>
    <x v="112"/>
    <n v="6.4"/>
    <x v="28"/>
    <n v="2664"/>
    <n v="2664"/>
    <n v="67438106"/>
    <x v="141"/>
  </r>
  <r>
    <x v="143"/>
    <x v="143"/>
    <x v="131"/>
    <x v="0"/>
    <x v="0"/>
    <x v="30"/>
    <x v="2"/>
    <x v="114"/>
    <x v="113"/>
    <n v="5.0999999999999996"/>
    <x v="12"/>
    <n v="4192"/>
    <n v="4192"/>
    <n v="23227014"/>
    <x v="142"/>
  </r>
  <r>
    <x v="144"/>
    <x v="144"/>
    <x v="132"/>
    <x v="0"/>
    <x v="0"/>
    <x v="17"/>
    <x v="5"/>
    <x v="115"/>
    <x v="114"/>
    <n v="7.4"/>
    <x v="59"/>
    <n v="5472"/>
    <n v="5472"/>
    <n v="172954319"/>
    <x v="143"/>
  </r>
  <r>
    <x v="145"/>
    <x v="145"/>
    <x v="133"/>
    <x v="7"/>
    <x v="7"/>
    <x v="19"/>
    <x v="2"/>
    <x v="12"/>
    <x v="13"/>
    <n v="8.6999999999999993"/>
    <x v="35"/>
    <n v="3810"/>
    <n v="3810"/>
    <n v="16665409"/>
    <x v="144"/>
  </r>
  <r>
    <x v="146"/>
    <x v="146"/>
    <x v="134"/>
    <x v="7"/>
    <x v="7"/>
    <x v="16"/>
    <x v="2"/>
    <x v="116"/>
    <x v="115"/>
    <n v="2.1"/>
    <x v="67"/>
    <n v="2118"/>
    <n v="2118"/>
    <n v="23251485"/>
    <x v="145"/>
  </r>
  <r>
    <x v="147"/>
    <x v="147"/>
    <x v="135"/>
    <x v="5"/>
    <x v="5"/>
    <x v="31"/>
    <x v="5"/>
    <x v="105"/>
    <x v="104"/>
    <n v="8.5"/>
    <x v="68"/>
    <n v="12048"/>
    <n v="12048"/>
    <n v="180.251"/>
    <x v="146"/>
  </r>
  <r>
    <x v="148"/>
    <x v="148"/>
    <x v="136"/>
    <x v="7"/>
    <x v="7"/>
    <x v="23"/>
    <x v="2"/>
    <x v="117"/>
    <x v="116"/>
    <n v="3.2"/>
    <x v="69"/>
    <n v="1198"/>
    <n v="1198"/>
    <n v="33897354"/>
    <x v="147"/>
  </r>
  <r>
    <x v="149"/>
    <x v="149"/>
    <x v="137"/>
    <x v="7"/>
    <x v="7"/>
    <x v="7"/>
    <x v="2"/>
    <x v="118"/>
    <x v="117"/>
    <n v="3.1"/>
    <x v="70"/>
    <n v="732"/>
    <n v="732"/>
    <n v="13238559"/>
    <x v="148"/>
  </r>
  <r>
    <x v="150"/>
    <x v="150"/>
    <x v="138"/>
    <x v="7"/>
    <x v="7"/>
    <x v="32"/>
    <x v="2"/>
    <x v="119"/>
    <x v="118"/>
    <n v="2.1"/>
    <x v="67"/>
    <n v="1240"/>
    <n v="1240"/>
    <n v="27202843"/>
    <x v="149"/>
  </r>
  <r>
    <x v="151"/>
    <x v="151"/>
    <x v="139"/>
    <x v="5"/>
    <x v="5"/>
    <x v="0"/>
    <x v="2"/>
    <x v="120"/>
    <x v="119"/>
    <n v="9.3000000000000007"/>
    <x v="53"/>
    <n v="16792"/>
    <n v="16792"/>
    <n v="94.298000000000002"/>
    <x v="150"/>
  </r>
  <r>
    <x v="152"/>
    <x v="152"/>
    <x v="140"/>
    <x v="7"/>
    <x v="7"/>
    <x v="29"/>
    <x v="2"/>
    <x v="121"/>
    <x v="120"/>
    <n v="4.4000000000000004"/>
    <x v="71"/>
    <n v="2210"/>
    <n v="2210"/>
    <n v="14094683"/>
    <x v="151"/>
  </r>
  <r>
    <x v="153"/>
    <x v="153"/>
    <x v="141"/>
    <x v="7"/>
    <x v="7"/>
    <x v="16"/>
    <x v="2"/>
    <x v="108"/>
    <x v="107"/>
    <n v="4.3"/>
    <x v="72"/>
    <n v="3409"/>
    <n v="3409"/>
    <n v="13712828"/>
    <x v="152"/>
  </r>
  <r>
    <x v="154"/>
    <x v="154"/>
    <x v="142"/>
    <x v="7"/>
    <x v="7"/>
    <x v="33"/>
    <x v="2"/>
    <x v="122"/>
    <x v="121"/>
    <n v="4.5"/>
    <x v="58"/>
    <n v="1466"/>
    <n v="1466"/>
    <n v="20931751"/>
    <x v="153"/>
  </r>
  <r>
    <x v="155"/>
    <x v="155"/>
    <x v="143"/>
    <x v="5"/>
    <x v="5"/>
    <x v="15"/>
    <x v="2"/>
    <x v="123"/>
    <x v="122"/>
    <n v="7.2"/>
    <x v="73"/>
    <n v="8296"/>
    <n v="8296"/>
    <n v="6364943"/>
    <x v="154"/>
  </r>
  <r>
    <x v="156"/>
    <x v="156"/>
    <x v="144"/>
    <x v="7"/>
    <x v="7"/>
    <x v="15"/>
    <x v="2"/>
    <x v="124"/>
    <x v="123"/>
    <n v="10.3"/>
    <x v="62"/>
    <n v="16198"/>
    <n v="16198"/>
    <n v="2675353"/>
    <x v="155"/>
  </r>
  <r>
    <x v="157"/>
    <x v="157"/>
    <x v="145"/>
    <x v="7"/>
    <x v="7"/>
    <x v="34"/>
    <x v="2"/>
    <x v="125"/>
    <x v="124"/>
    <n v="6"/>
    <x v="74"/>
    <n v="2700"/>
    <n v="2700"/>
    <n v="2330318"/>
    <x v="156"/>
  </r>
  <r>
    <x v="158"/>
    <x v="158"/>
    <x v="145"/>
    <x v="7"/>
    <x v="7"/>
    <x v="8"/>
    <x v="15"/>
    <x v="126"/>
    <x v="125"/>
    <n v="11.4"/>
    <x v="29"/>
    <n v="12948"/>
    <n v="12948"/>
    <n v="60414495"/>
    <x v="157"/>
  </r>
  <r>
    <x v="159"/>
    <x v="159"/>
    <x v="145"/>
    <x v="7"/>
    <x v="7"/>
    <x v="19"/>
    <x v="2"/>
    <x v="127"/>
    <x v="126"/>
    <n v="5.6"/>
    <x v="52"/>
    <n v="7679"/>
    <n v="7679"/>
    <n v="1210822"/>
    <x v="158"/>
  </r>
  <r>
    <x v="160"/>
    <x v="160"/>
    <x v="146"/>
    <x v="7"/>
    <x v="7"/>
    <x v="26"/>
    <x v="2"/>
    <x v="128"/>
    <x v="127"/>
    <n v="4.9000000000000004"/>
    <x v="75"/>
    <n v="1729"/>
    <n v="1729"/>
    <n v="3748902"/>
    <x v="159"/>
  </r>
  <r>
    <x v="161"/>
    <x v="161"/>
    <x v="147"/>
    <x v="7"/>
    <x v="7"/>
    <x v="2"/>
    <x v="2"/>
    <x v="1"/>
    <x v="12"/>
    <m/>
    <x v="1"/>
    <m/>
    <n v="12672"/>
    <n v="6.1150000000000002"/>
    <x v="160"/>
  </r>
  <r>
    <x v="162"/>
    <x v="162"/>
    <x v="148"/>
    <x v="7"/>
    <x v="7"/>
    <x v="7"/>
    <x v="2"/>
    <x v="129"/>
    <x v="128"/>
    <n v="7.2"/>
    <x v="73"/>
    <n v="3218"/>
    <n v="3218"/>
    <n v="20569738"/>
    <x v="161"/>
  </r>
  <r>
    <x v="163"/>
    <x v="163"/>
    <x v="149"/>
    <x v="7"/>
    <x v="7"/>
    <x v="35"/>
    <x v="3"/>
    <x v="130"/>
    <x v="129"/>
    <n v="3.2"/>
    <x v="69"/>
    <n v="2361"/>
    <n v="2361"/>
    <n v="126527060"/>
    <x v="162"/>
  </r>
  <r>
    <x v="164"/>
    <x v="164"/>
    <x v="150"/>
    <x v="7"/>
    <x v="7"/>
    <x v="36"/>
    <x v="2"/>
    <x v="131"/>
    <x v="130"/>
    <n v="4.0999999999999996"/>
    <x v="76"/>
    <n v="5025"/>
    <n v="5025"/>
    <n v="1136455"/>
    <x v="163"/>
  </r>
  <r>
    <x v="165"/>
    <x v="165"/>
    <x v="151"/>
    <x v="7"/>
    <x v="7"/>
    <x v="37"/>
    <x v="2"/>
    <x v="132"/>
    <x v="131"/>
    <n v="6.2"/>
    <x v="77"/>
    <n v="3621"/>
    <n v="3621"/>
    <n v="28647293"/>
    <x v="164"/>
  </r>
  <r>
    <x v="166"/>
    <x v="166"/>
    <x v="151"/>
    <x v="7"/>
    <x v="7"/>
    <x v="38"/>
    <x v="3"/>
    <x v="82"/>
    <x v="81"/>
    <n v="7.2"/>
    <x v="73"/>
    <n v="4790"/>
    <n v="4790"/>
    <n v="223804632"/>
    <x v="165"/>
  </r>
  <r>
    <x v="167"/>
    <x v="167"/>
    <x v="152"/>
    <x v="7"/>
    <x v="7"/>
    <x v="16"/>
    <x v="2"/>
    <x v="1"/>
    <x v="12"/>
    <m/>
    <x v="1"/>
    <m/>
    <n v="12672"/>
    <n v="18143379"/>
    <x v="166"/>
  </r>
  <r>
    <x v="168"/>
    <x v="168"/>
    <x v="153"/>
    <x v="7"/>
    <x v="7"/>
    <x v="28"/>
    <x v="3"/>
    <x v="133"/>
    <x v="132"/>
    <n v="5.9"/>
    <x v="78"/>
    <n v="7303"/>
    <n v="7303"/>
    <n v="37840044"/>
    <x v="167"/>
  </r>
  <r>
    <x v="169"/>
    <x v="169"/>
    <x v="154"/>
    <x v="7"/>
    <x v="7"/>
    <x v="12"/>
    <x v="2"/>
    <x v="134"/>
    <x v="133"/>
    <n v="7.2"/>
    <x v="73"/>
    <n v="8634"/>
    <n v="8634"/>
    <n v="2604172"/>
    <x v="168"/>
  </r>
  <r>
    <x v="170"/>
    <x v="170"/>
    <x v="155"/>
    <x v="5"/>
    <x v="5"/>
    <x v="3"/>
    <x v="2"/>
    <x v="90"/>
    <x v="89"/>
    <n v="8.1"/>
    <x v="50"/>
    <n v="11488"/>
    <n v="11488"/>
    <n v="73.161000000000001"/>
    <x v="169"/>
  </r>
  <r>
    <x v="171"/>
    <x v="171"/>
    <x v="156"/>
    <x v="7"/>
    <x v="7"/>
    <x v="18"/>
    <x v="2"/>
    <x v="135"/>
    <x v="134"/>
    <n v="6.2"/>
    <x v="77"/>
    <n v="4021"/>
    <n v="4021"/>
    <n v="231.85599999999999"/>
    <x v="170"/>
  </r>
  <r>
    <x v="172"/>
    <x v="172"/>
    <x v="157"/>
    <x v="7"/>
    <x v="7"/>
    <x v="39"/>
    <x v="2"/>
    <x v="136"/>
    <x v="135"/>
    <n v="6.2"/>
    <x v="77"/>
    <n v="2889"/>
    <n v="2889"/>
    <n v="6106869"/>
    <x v="171"/>
  </r>
  <r>
    <x v="173"/>
    <x v="173"/>
    <x v="158"/>
    <x v="5"/>
    <x v="5"/>
    <x v="1"/>
    <x v="2"/>
    <x v="137"/>
    <x v="136"/>
    <n v="10.8"/>
    <x v="44"/>
    <n v="11961"/>
    <n v="11961"/>
    <n v="103.699"/>
    <x v="172"/>
  </r>
  <r>
    <x v="174"/>
    <x v="174"/>
    <x v="159"/>
    <x v="7"/>
    <x v="7"/>
    <x v="40"/>
    <x v="2"/>
    <x v="86"/>
    <x v="85"/>
    <n v="9.4"/>
    <x v="1"/>
    <n v="13367"/>
    <n v="13367"/>
    <n v="2436567"/>
    <x v="173"/>
  </r>
  <r>
    <x v="175"/>
    <x v="175"/>
    <x v="159"/>
    <x v="7"/>
    <x v="7"/>
    <x v="34"/>
    <x v="2"/>
    <x v="138"/>
    <x v="137"/>
    <n v="7"/>
    <x v="79"/>
    <n v="1076"/>
    <n v="1076"/>
    <n v="102262809"/>
    <x v="174"/>
  </r>
  <r>
    <x v="176"/>
    <x v="176"/>
    <x v="160"/>
    <x v="0"/>
    <x v="0"/>
    <x v="41"/>
    <x v="3"/>
    <x v="139"/>
    <x v="138"/>
    <n v="3.2"/>
    <x v="69"/>
    <n v="1314"/>
    <n v="1314"/>
    <n v="34449825"/>
    <x v="175"/>
  </r>
  <r>
    <x v="177"/>
    <x v="177"/>
    <x v="161"/>
    <x v="5"/>
    <x v="5"/>
    <x v="40"/>
    <x v="2"/>
    <x v="133"/>
    <x v="132"/>
    <n v="8.8000000000000007"/>
    <x v="38"/>
    <n v="6309"/>
    <n v="6309"/>
    <n v="410.82499999999999"/>
    <x v="176"/>
  </r>
  <r>
    <x v="178"/>
    <x v="178"/>
    <x v="161"/>
    <x v="7"/>
    <x v="7"/>
    <x v="42"/>
    <x v="2"/>
    <x v="140"/>
    <x v="139"/>
    <n v="4.3"/>
    <x v="72"/>
    <n v="966"/>
    <n v="966"/>
    <n v="5742316"/>
    <x v="177"/>
  </r>
  <r>
    <x v="179"/>
    <x v="179"/>
    <x v="162"/>
    <x v="5"/>
    <x v="5"/>
    <x v="15"/>
    <x v="2"/>
    <x v="141"/>
    <x v="140"/>
    <n v="7.1"/>
    <x v="25"/>
    <n v="5298"/>
    <n v="5298"/>
    <n v="10593798"/>
    <x v="178"/>
  </r>
  <r>
    <x v="180"/>
    <x v="180"/>
    <x v="163"/>
    <x v="7"/>
    <x v="7"/>
    <x v="43"/>
    <x v="2"/>
    <x v="142"/>
    <x v="141"/>
    <n v="5"/>
    <x v="80"/>
    <n v="2167"/>
    <n v="2167"/>
    <n v="9053799"/>
    <x v="179"/>
  </r>
  <r>
    <x v="181"/>
    <x v="181"/>
    <x v="164"/>
    <x v="7"/>
    <x v="7"/>
    <x v="44"/>
    <x v="2"/>
    <x v="143"/>
    <x v="142"/>
    <n v="2.2999999999999998"/>
    <x v="81"/>
    <n v="2133"/>
    <n v="2133"/>
    <n v="23293699"/>
    <x v="180"/>
  </r>
  <r>
    <x v="182"/>
    <x v="182"/>
    <x v="164"/>
    <x v="7"/>
    <x v="7"/>
    <x v="45"/>
    <x v="2"/>
    <x v="144"/>
    <x v="143"/>
    <n v="4.9000000000000004"/>
    <x v="75"/>
    <n v="5075"/>
    <n v="5075"/>
    <n v="4862989"/>
    <x v="181"/>
  </r>
  <r>
    <x v="183"/>
    <x v="183"/>
    <x v="165"/>
    <x v="7"/>
    <x v="7"/>
    <x v="46"/>
    <x v="2"/>
    <x v="145"/>
    <x v="144"/>
    <n v="5.7"/>
    <x v="48"/>
    <n v="768"/>
    <n v="768"/>
    <n v="11088796"/>
    <x v="182"/>
  </r>
  <r>
    <x v="184"/>
    <x v="184"/>
    <x v="166"/>
    <x v="7"/>
    <x v="7"/>
    <x v="39"/>
    <x v="3"/>
    <x v="146"/>
    <x v="145"/>
    <n v="8.3000000000000007"/>
    <x v="82"/>
    <n v="5745"/>
    <n v="5745"/>
    <n v="34121985"/>
    <x v="183"/>
  </r>
  <r>
    <x v="185"/>
    <x v="185"/>
    <x v="166"/>
    <x v="7"/>
    <x v="7"/>
    <x v="47"/>
    <x v="2"/>
    <x v="1"/>
    <x v="12"/>
    <m/>
    <x v="1"/>
    <m/>
    <n v="12672"/>
    <n v="28873034"/>
    <x v="184"/>
  </r>
  <r>
    <x v="186"/>
    <x v="186"/>
    <x v="167"/>
    <x v="7"/>
    <x v="7"/>
    <x v="48"/>
    <x v="2"/>
    <x v="147"/>
    <x v="146"/>
    <n v="2.2000000000000002"/>
    <x v="83"/>
    <n v="2481"/>
    <n v="2481"/>
    <n v="14190612"/>
    <x v="185"/>
  </r>
  <r>
    <x v="187"/>
    <x v="187"/>
    <x v="168"/>
    <x v="5"/>
    <x v="5"/>
    <x v="49"/>
    <x v="2"/>
    <x v="148"/>
    <x v="147"/>
    <n v="7.1"/>
    <x v="25"/>
    <n v="5625"/>
    <n v="5625"/>
    <n v="7046311"/>
    <x v="186"/>
  </r>
  <r>
    <x v="188"/>
    <x v="188"/>
    <x v="169"/>
    <x v="7"/>
    <x v="7"/>
    <x v="50"/>
    <x v="2"/>
    <x v="149"/>
    <x v="148"/>
    <n v="4.5999999999999996"/>
    <x v="84"/>
    <n v="2172"/>
    <n v="2172"/>
    <n v="2773168"/>
    <x v="187"/>
  </r>
  <r>
    <x v="189"/>
    <x v="189"/>
    <x v="170"/>
    <x v="5"/>
    <x v="5"/>
    <x v="34"/>
    <x v="5"/>
    <x v="150"/>
    <x v="149"/>
    <n v="5.7"/>
    <x v="48"/>
    <n v="8723"/>
    <n v="8723"/>
    <n v="18092026"/>
    <x v="188"/>
  </r>
  <r>
    <x v="190"/>
    <x v="190"/>
    <x v="171"/>
    <x v="7"/>
    <x v="7"/>
    <x v="51"/>
    <x v="5"/>
    <x v="151"/>
    <x v="150"/>
    <n v="5.0999999999999996"/>
    <x v="12"/>
    <n v="1289"/>
    <n v="1289"/>
    <n v="5418377"/>
    <x v="189"/>
  </r>
  <r>
    <x v="191"/>
    <x v="191"/>
    <x v="171"/>
    <x v="7"/>
    <x v="7"/>
    <x v="51"/>
    <x v="2"/>
    <x v="152"/>
    <x v="151"/>
    <n v="4.5999999999999996"/>
    <x v="84"/>
    <n v="1622"/>
    <n v="1622"/>
    <n v="8791092"/>
    <x v="190"/>
  </r>
  <r>
    <x v="192"/>
    <x v="192"/>
    <x v="172"/>
    <x v="0"/>
    <x v="0"/>
    <x v="25"/>
    <x v="2"/>
    <x v="153"/>
    <x v="152"/>
    <n v="5.0999999999999996"/>
    <x v="12"/>
    <n v="3877"/>
    <n v="3877"/>
    <n v="30896590"/>
    <x v="1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F1DB94-6FA5-4932-B4FE-31B424A9F25D}"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45" firstHeaderRow="1" firstDataRow="1" firstDataCol="1" rowPageCount="1" colPageCount="1"/>
  <pivotFields count="15">
    <pivotField axis="axisRow" showAll="0">
      <items count="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axis="axisPage" showAll="0">
      <items count="194">
        <item x="97"/>
        <item x="103"/>
        <item x="138"/>
        <item x="36"/>
        <item x="140"/>
        <item x="151"/>
        <item x="76"/>
        <item x="63"/>
        <item x="16"/>
        <item x="23"/>
        <item x="82"/>
        <item x="73"/>
        <item x="91"/>
        <item x="144"/>
        <item x="48"/>
        <item x="6"/>
        <item x="26"/>
        <item x="177"/>
        <item x="153"/>
        <item x="44"/>
        <item x="66"/>
        <item x="133"/>
        <item x="64"/>
        <item x="156"/>
        <item x="92"/>
        <item x="132"/>
        <item x="71"/>
        <item x="52"/>
        <item x="146"/>
        <item x="149"/>
        <item x="14"/>
        <item x="165"/>
        <item x="15"/>
        <item x="96"/>
        <item x="178"/>
        <item x="119"/>
        <item x="67"/>
        <item x="4"/>
        <item x="94"/>
        <item x="130"/>
        <item x="172"/>
        <item x="175"/>
        <item x="185"/>
        <item x="65"/>
        <item x="35"/>
        <item x="90"/>
        <item x="45"/>
        <item x="38"/>
        <item x="25"/>
        <item x="164"/>
        <item x="170"/>
        <item x="99"/>
        <item x="124"/>
        <item x="127"/>
        <item x="136"/>
        <item x="155"/>
        <item x="160"/>
        <item x="11"/>
        <item x="159"/>
        <item x="163"/>
        <item x="86"/>
        <item x="87"/>
        <item x="7"/>
        <item x="30"/>
        <item x="174"/>
        <item x="188"/>
        <item x="83"/>
        <item x="9"/>
        <item x="184"/>
        <item x="53"/>
        <item x="115"/>
        <item x="189"/>
        <item x="186"/>
        <item x="93"/>
        <item x="98"/>
        <item x="179"/>
        <item x="3"/>
        <item x="17"/>
        <item x="24"/>
        <item x="137"/>
        <item x="125"/>
        <item x="113"/>
        <item x="59"/>
        <item x="37"/>
        <item x="47"/>
        <item x="40"/>
        <item x="141"/>
        <item x="0"/>
        <item x="111"/>
        <item x="61"/>
        <item x="139"/>
        <item x="123"/>
        <item x="117"/>
        <item x="108"/>
        <item x="39"/>
        <item x="104"/>
        <item x="157"/>
        <item x="190"/>
        <item x="109"/>
        <item x="8"/>
        <item x="34"/>
        <item x="12"/>
        <item x="13"/>
        <item x="131"/>
        <item x="154"/>
        <item x="72"/>
        <item x="112"/>
        <item x="181"/>
        <item x="49"/>
        <item x="88"/>
        <item x="182"/>
        <item x="78"/>
        <item x="68"/>
        <item x="56"/>
        <item x="51"/>
        <item x="80"/>
        <item x="168"/>
        <item x="148"/>
        <item x="50"/>
        <item x="169"/>
        <item x="192"/>
        <item x="10"/>
        <item x="41"/>
        <item x="22"/>
        <item x="187"/>
        <item x="150"/>
        <item x="166"/>
        <item x="20"/>
        <item x="102"/>
        <item x="107"/>
        <item x="28"/>
        <item x="122"/>
        <item x="114"/>
        <item x="128"/>
        <item x="118"/>
        <item x="126"/>
        <item x="85"/>
        <item x="106"/>
        <item x="105"/>
        <item x="31"/>
        <item x="46"/>
        <item x="101"/>
        <item x="110"/>
        <item x="74"/>
        <item x="33"/>
        <item x="152"/>
        <item x="161"/>
        <item x="147"/>
        <item x="173"/>
        <item x="171"/>
        <item x="135"/>
        <item x="129"/>
        <item x="57"/>
        <item x="121"/>
        <item x="191"/>
        <item x="2"/>
        <item x="32"/>
        <item x="21"/>
        <item x="89"/>
        <item x="167"/>
        <item x="158"/>
        <item x="5"/>
        <item x="183"/>
        <item x="43"/>
        <item x="77"/>
        <item x="120"/>
        <item x="54"/>
        <item x="29"/>
        <item x="18"/>
        <item x="143"/>
        <item x="75"/>
        <item x="1"/>
        <item x="69"/>
        <item x="142"/>
        <item x="62"/>
        <item x="180"/>
        <item x="81"/>
        <item x="116"/>
        <item x="79"/>
        <item x="84"/>
        <item x="134"/>
        <item x="55"/>
        <item x="100"/>
        <item x="19"/>
        <item x="27"/>
        <item x="70"/>
        <item x="60"/>
        <item x="42"/>
        <item x="95"/>
        <item x="58"/>
        <item x="176"/>
        <item x="162"/>
        <item x="145"/>
        <item t="default"/>
      </items>
    </pivotField>
    <pivotField dataField="1" showAll="0">
      <items count="174">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9">
        <item h="1" x="7"/>
        <item h="1" x="0"/>
        <item h="1" x="5"/>
        <item x="1"/>
        <item h="1" x="4"/>
        <item h="1" x="2"/>
        <item h="1" x="3"/>
        <item h="1" x="6"/>
        <item t="default"/>
      </items>
    </pivotField>
    <pivotField showAll="0">
      <items count="9">
        <item x="0"/>
        <item x="1"/>
        <item x="2"/>
        <item x="3"/>
        <item x="4"/>
        <item x="5"/>
        <item x="6"/>
        <item x="7"/>
        <item t="default"/>
      </items>
    </pivotField>
    <pivotField showAll="0">
      <items count="53">
        <item x="32"/>
        <item x="48"/>
        <item x="46"/>
        <item x="44"/>
        <item x="42"/>
        <item x="16"/>
        <item x="22"/>
        <item x="47"/>
        <item x="51"/>
        <item x="35"/>
        <item x="45"/>
        <item x="20"/>
        <item x="50"/>
        <item x="23"/>
        <item x="38"/>
        <item x="17"/>
        <item x="24"/>
        <item x="11"/>
        <item x="25"/>
        <item x="33"/>
        <item x="43"/>
        <item x="36"/>
        <item x="41"/>
        <item x="29"/>
        <item x="28"/>
        <item x="26"/>
        <item x="37"/>
        <item x="27"/>
        <item x="39"/>
        <item x="6"/>
        <item x="34"/>
        <item x="10"/>
        <item x="21"/>
        <item x="49"/>
        <item x="40"/>
        <item x="14"/>
        <item x="7"/>
        <item x="30"/>
        <item x="19"/>
        <item x="15"/>
        <item x="13"/>
        <item x="31"/>
        <item x="12"/>
        <item x="18"/>
        <item x="9"/>
        <item x="3"/>
        <item x="8"/>
        <item x="1"/>
        <item x="2"/>
        <item x="4"/>
        <item x="0"/>
        <item x="5"/>
        <item t="default"/>
      </items>
    </pivotField>
    <pivotField showAll="0">
      <items count="23">
        <item x="2"/>
        <item x="3"/>
        <item x="5"/>
        <item x="14"/>
        <item x="1"/>
        <item x="6"/>
        <item x="20"/>
        <item x="4"/>
        <item x="15"/>
        <item x="10"/>
        <item x="11"/>
        <item x="19"/>
        <item x="21"/>
        <item x="8"/>
        <item x="12"/>
        <item x="9"/>
        <item x="0"/>
        <item x="17"/>
        <item x="18"/>
        <item x="7"/>
        <item x="13"/>
        <item x="16"/>
        <item t="default"/>
      </items>
    </pivotField>
    <pivotField showAll="0">
      <items count="155">
        <item x="145"/>
        <item x="97"/>
        <item x="119"/>
        <item x="140"/>
        <item x="118"/>
        <item x="143"/>
        <item x="117"/>
        <item x="116"/>
        <item x="139"/>
        <item x="147"/>
        <item x="152"/>
        <item x="81"/>
        <item x="138"/>
        <item x="151"/>
        <item x="128"/>
        <item x="130"/>
        <item x="149"/>
        <item x="107"/>
        <item x="98"/>
        <item x="131"/>
        <item x="106"/>
        <item x="122"/>
        <item x="125"/>
        <item x="108"/>
        <item x="121"/>
        <item x="82"/>
        <item x="142"/>
        <item x="93"/>
        <item x="113"/>
        <item x="144"/>
        <item x="103"/>
        <item x="75"/>
        <item x="129"/>
        <item x="136"/>
        <item x="110"/>
        <item x="132"/>
        <item x="114"/>
        <item x="42"/>
        <item x="111"/>
        <item x="12"/>
        <item x="127"/>
        <item x="153"/>
        <item x="36"/>
        <item x="134"/>
        <item x="135"/>
        <item x="141"/>
        <item x="150"/>
        <item x="73"/>
        <item x="146"/>
        <item x="109"/>
        <item x="74"/>
        <item x="115"/>
        <item x="58"/>
        <item x="148"/>
        <item x="123"/>
        <item x="133"/>
        <item x="61"/>
        <item x="51"/>
        <item x="80"/>
        <item x="95"/>
        <item x="124"/>
        <item x="87"/>
        <item x="50"/>
        <item x="102"/>
        <item x="86"/>
        <item x="112"/>
        <item x="126"/>
        <item x="78"/>
        <item x="105"/>
        <item x="72"/>
        <item x="89"/>
        <item x="90"/>
        <item x="52"/>
        <item x="46"/>
        <item x="94"/>
        <item x="43"/>
        <item x="104"/>
        <item x="69"/>
        <item x="91"/>
        <item x="137"/>
        <item x="79"/>
        <item x="77"/>
        <item x="60"/>
        <item x="55"/>
        <item x="88"/>
        <item x="76"/>
        <item x="48"/>
        <item x="4"/>
        <item x="84"/>
        <item x="47"/>
        <item x="92"/>
        <item x="56"/>
        <item x="68"/>
        <item x="99"/>
        <item x="120"/>
        <item x="41"/>
        <item x="44"/>
        <item x="85"/>
        <item x="54"/>
        <item x="49"/>
        <item x="63"/>
        <item x="96"/>
        <item x="5"/>
        <item x="57"/>
        <item x="71"/>
        <item x="53"/>
        <item x="64"/>
        <item x="100"/>
        <item x="65"/>
        <item x="29"/>
        <item x="62"/>
        <item x="101"/>
        <item x="70"/>
        <item x="66"/>
        <item x="67"/>
        <item x="15"/>
        <item x="28"/>
        <item x="59"/>
        <item x="31"/>
        <item x="34"/>
        <item x="39"/>
        <item x="30"/>
        <item x="27"/>
        <item x="45"/>
        <item x="33"/>
        <item x="10"/>
        <item x="35"/>
        <item x="38"/>
        <item x="26"/>
        <item x="37"/>
        <item x="83"/>
        <item x="20"/>
        <item x="18"/>
        <item x="40"/>
        <item x="23"/>
        <item x="0"/>
        <item x="17"/>
        <item x="11"/>
        <item x="7"/>
        <item x="13"/>
        <item x="19"/>
        <item x="2"/>
        <item x="6"/>
        <item x="9"/>
        <item x="8"/>
        <item x="32"/>
        <item x="25"/>
        <item x="22"/>
        <item x="14"/>
        <item x="3"/>
        <item x="21"/>
        <item x="24"/>
        <item x="16"/>
        <item x="1"/>
        <item t="default"/>
      </items>
    </pivotField>
    <pivotField showAll="0">
      <items count="154">
        <item x="144"/>
        <item x="96"/>
        <item x="118"/>
        <item x="139"/>
        <item x="117"/>
        <item x="142"/>
        <item x="116"/>
        <item x="115"/>
        <item x="138"/>
        <item x="146"/>
        <item x="151"/>
        <item x="80"/>
        <item x="137"/>
        <item x="150"/>
        <item x="127"/>
        <item x="129"/>
        <item x="148"/>
        <item x="106"/>
        <item x="97"/>
        <item x="130"/>
        <item x="105"/>
        <item x="121"/>
        <item x="124"/>
        <item x="107"/>
        <item x="120"/>
        <item x="81"/>
        <item x="141"/>
        <item x="92"/>
        <item x="112"/>
        <item x="143"/>
        <item x="102"/>
        <item x="74"/>
        <item x="128"/>
        <item x="135"/>
        <item x="109"/>
        <item x="131"/>
        <item x="113"/>
        <item x="42"/>
        <item x="110"/>
        <item x="13"/>
        <item x="126"/>
        <item x="152"/>
        <item x="36"/>
        <item x="133"/>
        <item x="134"/>
        <item x="140"/>
        <item x="149"/>
        <item x="72"/>
        <item x="145"/>
        <item x="108"/>
        <item x="73"/>
        <item x="114"/>
        <item x="58"/>
        <item x="147"/>
        <item x="122"/>
        <item x="132"/>
        <item x="61"/>
        <item x="51"/>
        <item x="79"/>
        <item x="94"/>
        <item x="123"/>
        <item x="86"/>
        <item x="50"/>
        <item x="101"/>
        <item x="85"/>
        <item x="111"/>
        <item x="125"/>
        <item x="77"/>
        <item x="104"/>
        <item x="71"/>
        <item x="88"/>
        <item x="89"/>
        <item x="52"/>
        <item x="46"/>
        <item x="93"/>
        <item x="43"/>
        <item x="103"/>
        <item x="12"/>
        <item x="90"/>
        <item x="136"/>
        <item x="78"/>
        <item x="76"/>
        <item x="60"/>
        <item x="55"/>
        <item x="87"/>
        <item x="75"/>
        <item x="48"/>
        <item x="4"/>
        <item x="83"/>
        <item x="47"/>
        <item x="91"/>
        <item x="56"/>
        <item x="68"/>
        <item x="98"/>
        <item x="119"/>
        <item x="41"/>
        <item x="44"/>
        <item x="84"/>
        <item x="54"/>
        <item x="49"/>
        <item x="63"/>
        <item x="95"/>
        <item x="5"/>
        <item x="57"/>
        <item x="70"/>
        <item x="53"/>
        <item x="64"/>
        <item x="99"/>
        <item x="65"/>
        <item x="30"/>
        <item x="62"/>
        <item x="100"/>
        <item x="69"/>
        <item x="66"/>
        <item x="67"/>
        <item x="16"/>
        <item x="29"/>
        <item x="59"/>
        <item x="31"/>
        <item x="34"/>
        <item x="39"/>
        <item x="1"/>
        <item x="28"/>
        <item x="45"/>
        <item x="33"/>
        <item x="10"/>
        <item x="35"/>
        <item x="38"/>
        <item x="27"/>
        <item x="37"/>
        <item x="82"/>
        <item x="21"/>
        <item x="19"/>
        <item x="40"/>
        <item x="24"/>
        <item x="0"/>
        <item x="18"/>
        <item x="11"/>
        <item x="7"/>
        <item x="14"/>
        <item x="20"/>
        <item x="2"/>
        <item x="6"/>
        <item x="9"/>
        <item x="8"/>
        <item x="32"/>
        <item x="26"/>
        <item x="23"/>
        <item x="15"/>
        <item x="3"/>
        <item x="22"/>
        <item x="25"/>
        <item x="17"/>
        <item t="default"/>
      </items>
    </pivotField>
    <pivotField showAll="0"/>
    <pivotField showAll="0">
      <items count="86">
        <item x="67"/>
        <item x="83"/>
        <item x="81"/>
        <item x="60"/>
        <item x="65"/>
        <item x="51"/>
        <item x="70"/>
        <item x="69"/>
        <item x="61"/>
        <item x="76"/>
        <item x="72"/>
        <item x="71"/>
        <item x="58"/>
        <item x="84"/>
        <item x="64"/>
        <item x="75"/>
        <item x="80"/>
        <item x="12"/>
        <item x="39"/>
        <item x="55"/>
        <item x="52"/>
        <item x="48"/>
        <item x="78"/>
        <item x="74"/>
        <item x="77"/>
        <item x="28"/>
        <item x="66"/>
        <item x="79"/>
        <item x="25"/>
        <item x="73"/>
        <item x="57"/>
        <item x="59"/>
        <item x="4"/>
        <item x="47"/>
        <item x="34"/>
        <item x="50"/>
        <item x="82"/>
        <item x="33"/>
        <item x="68"/>
        <item x="43"/>
        <item x="35"/>
        <item x="38"/>
        <item x="46"/>
        <item x="42"/>
        <item x="41"/>
        <item x="53"/>
        <item x="1"/>
        <item x="26"/>
        <item x="30"/>
        <item x="27"/>
        <item x="56"/>
        <item x="54"/>
        <item x="62"/>
        <item x="45"/>
        <item x="37"/>
        <item x="22"/>
        <item x="24"/>
        <item x="44"/>
        <item x="40"/>
        <item x="49"/>
        <item x="31"/>
        <item x="36"/>
        <item x="29"/>
        <item x="20"/>
        <item x="63"/>
        <item x="32"/>
        <item x="2"/>
        <item x="6"/>
        <item x="3"/>
        <item x="17"/>
        <item x="18"/>
        <item x="5"/>
        <item x="9"/>
        <item x="14"/>
        <item x="16"/>
        <item x="7"/>
        <item x="11"/>
        <item x="21"/>
        <item x="23"/>
        <item x="0"/>
        <item x="10"/>
        <item x="19"/>
        <item x="13"/>
        <item x="15"/>
        <item x="8"/>
        <item t="default"/>
      </items>
    </pivotField>
    <pivotField showAll="0"/>
    <pivotField showAll="0"/>
    <pivotField showAll="0"/>
    <pivotField showAll="0">
      <items count="193">
        <item x="8"/>
        <item x="1"/>
        <item x="17"/>
        <item x="174"/>
        <item x="46"/>
        <item x="172"/>
        <item x="125"/>
        <item x="53"/>
        <item x="81"/>
        <item x="38"/>
        <item x="178"/>
        <item x="29"/>
        <item x="120"/>
        <item x="182"/>
        <item x="89"/>
        <item x="135"/>
        <item x="98"/>
        <item x="110"/>
        <item x="163"/>
        <item x="85"/>
        <item x="26"/>
        <item x="97"/>
        <item x="104"/>
        <item x="158"/>
        <item x="0"/>
        <item x="132"/>
        <item x="115"/>
        <item x="114"/>
        <item x="45"/>
        <item x="162"/>
        <item x="68"/>
        <item x="77"/>
        <item x="11"/>
        <item x="148"/>
        <item x="123"/>
        <item x="152"/>
        <item x="151"/>
        <item x="185"/>
        <item x="4"/>
        <item x="136"/>
        <item x="33"/>
        <item x="90"/>
        <item x="80"/>
        <item x="144"/>
        <item x="14"/>
        <item x="143"/>
        <item x="10"/>
        <item x="128"/>
        <item x="146"/>
        <item x="188"/>
        <item x="166"/>
        <item x="126"/>
        <item x="118"/>
        <item x="39"/>
        <item x="61"/>
        <item x="67"/>
        <item x="73"/>
        <item x="161"/>
        <item x="101"/>
        <item x="153"/>
        <item x="21"/>
        <item x="91"/>
        <item x="76"/>
        <item x="165"/>
        <item x="170"/>
        <item x="142"/>
        <item x="145"/>
        <item x="180"/>
        <item x="156"/>
        <item x="113"/>
        <item x="173"/>
        <item x="168"/>
        <item x="20"/>
        <item x="16"/>
        <item x="155"/>
        <item x="109"/>
        <item x="34"/>
        <item x="149"/>
        <item x="187"/>
        <item x="124"/>
        <item x="63"/>
        <item x="48"/>
        <item x="140"/>
        <item x="102"/>
        <item x="164"/>
        <item x="94"/>
        <item x="184"/>
        <item x="41"/>
        <item x="130"/>
        <item x="191"/>
        <item x="64"/>
        <item x="100"/>
        <item x="42"/>
        <item x="147"/>
        <item x="27"/>
        <item x="183"/>
        <item x="69"/>
        <item x="71"/>
        <item x="105"/>
        <item x="56"/>
        <item x="175"/>
        <item x="51"/>
        <item x="60"/>
        <item x="139"/>
        <item x="55"/>
        <item x="134"/>
        <item x="82"/>
        <item x="159"/>
        <item x="24"/>
        <item x="167"/>
        <item x="15"/>
        <item x="35"/>
        <item x="87"/>
        <item x="176"/>
        <item x="31"/>
        <item x="72"/>
        <item x="96"/>
        <item x="122"/>
        <item x="83"/>
        <item x="117"/>
        <item x="70"/>
        <item x="59"/>
        <item x="137"/>
        <item x="75"/>
        <item x="121"/>
        <item x="43"/>
        <item x="119"/>
        <item x="133"/>
        <item x="181"/>
        <item x="106"/>
        <item x="127"/>
        <item x="37"/>
        <item x="5"/>
        <item x="93"/>
        <item x="111"/>
        <item x="65"/>
        <item x="22"/>
        <item x="49"/>
        <item x="103"/>
        <item x="189"/>
        <item x="50"/>
        <item x="28"/>
        <item x="138"/>
        <item x="7"/>
        <item x="177"/>
        <item x="32"/>
        <item x="40"/>
        <item x="25"/>
        <item x="160"/>
        <item x="2"/>
        <item x="157"/>
        <item x="171"/>
        <item x="54"/>
        <item x="79"/>
        <item x="44"/>
        <item x="154"/>
        <item x="30"/>
        <item x="78"/>
        <item x="12"/>
        <item x="52"/>
        <item x="116"/>
        <item x="141"/>
        <item x="19"/>
        <item x="84"/>
        <item x="108"/>
        <item x="95"/>
        <item x="13"/>
        <item x="186"/>
        <item x="57"/>
        <item x="62"/>
        <item x="169"/>
        <item x="88"/>
        <item x="3"/>
        <item x="36"/>
        <item x="107"/>
        <item x="66"/>
        <item x="92"/>
        <item x="9"/>
        <item x="129"/>
        <item x="74"/>
        <item x="190"/>
        <item x="18"/>
        <item x="112"/>
        <item x="23"/>
        <item x="179"/>
        <item x="47"/>
        <item x="86"/>
        <item x="150"/>
        <item x="6"/>
        <item x="99"/>
        <item x="58"/>
        <item x="131"/>
        <item t="default"/>
      </items>
    </pivotField>
  </pivotFields>
  <rowFields count="1">
    <field x="0"/>
  </rowFields>
  <rowItems count="42">
    <i>
      <x v="6"/>
    </i>
    <i>
      <x v="7"/>
    </i>
    <i>
      <x v="8"/>
    </i>
    <i>
      <x v="9"/>
    </i>
    <i>
      <x v="10"/>
    </i>
    <i>
      <x v="11"/>
    </i>
    <i>
      <x v="12"/>
    </i>
    <i>
      <x v="17"/>
    </i>
    <i>
      <x v="18"/>
    </i>
    <i>
      <x v="19"/>
    </i>
    <i>
      <x v="21"/>
    </i>
    <i>
      <x v="23"/>
    </i>
    <i>
      <x v="24"/>
    </i>
    <i>
      <x v="25"/>
    </i>
    <i>
      <x v="26"/>
    </i>
    <i>
      <x v="28"/>
    </i>
    <i>
      <x v="29"/>
    </i>
    <i>
      <x v="30"/>
    </i>
    <i>
      <x v="31"/>
    </i>
    <i>
      <x v="32"/>
    </i>
    <i>
      <x v="34"/>
    </i>
    <i>
      <x v="35"/>
    </i>
    <i>
      <x v="36"/>
    </i>
    <i>
      <x v="37"/>
    </i>
    <i>
      <x v="38"/>
    </i>
    <i>
      <x v="39"/>
    </i>
    <i>
      <x v="40"/>
    </i>
    <i>
      <x v="43"/>
    </i>
    <i>
      <x v="45"/>
    </i>
    <i>
      <x v="46"/>
    </i>
    <i>
      <x v="49"/>
    </i>
    <i>
      <x v="52"/>
    </i>
    <i>
      <x v="53"/>
    </i>
    <i>
      <x v="55"/>
    </i>
    <i>
      <x v="56"/>
    </i>
    <i>
      <x v="57"/>
    </i>
    <i>
      <x v="64"/>
    </i>
    <i>
      <x v="74"/>
    </i>
    <i>
      <x v="80"/>
    </i>
    <i>
      <x v="102"/>
    </i>
    <i>
      <x v="103"/>
    </i>
    <i t="grand">
      <x/>
    </i>
  </rowItems>
  <colItems count="1">
    <i/>
  </colItems>
  <pageFields count="1">
    <pageField fld="1" hier="-1"/>
  </pageFields>
  <dataFields count="1">
    <dataField name="Sum of Average IQ" fld="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666612-4663-44A4-A065-A880649B60BD}"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1" firstHeaderRow="1" firstDataRow="1" firstDataCol="1" rowPageCount="1" colPageCount="1"/>
  <pivotFields count="15">
    <pivotField showAll="0"/>
    <pivotField showAll="0"/>
    <pivotField showAll="0"/>
    <pivotField dataField="1" showAll="0">
      <items count="9">
        <item h="1" x="7"/>
        <item h="1" x="0"/>
        <item h="1" x="5"/>
        <item x="1"/>
        <item h="1" x="4"/>
        <item h="1" x="2"/>
        <item h="1" x="3"/>
        <item h="1" x="6"/>
        <item t="default"/>
      </items>
    </pivotField>
    <pivotField showAll="0"/>
    <pivotField showAll="0"/>
    <pivotField axis="axisRow" showAll="0">
      <items count="23">
        <item x="2"/>
        <item x="3"/>
        <item x="5"/>
        <item x="14"/>
        <item x="1"/>
        <item x="6"/>
        <item x="20"/>
        <item x="4"/>
        <item x="15"/>
        <item x="10"/>
        <item x="11"/>
        <item x="19"/>
        <item x="21"/>
        <item x="8"/>
        <item x="12"/>
        <item x="9"/>
        <item x="0"/>
        <item x="17"/>
        <item x="18"/>
        <item x="7"/>
        <item x="13"/>
        <item x="16"/>
        <item t="default"/>
      </items>
    </pivotField>
    <pivotField axis="axisPage" multipleItemSelectionAllowed="1" showAll="0">
      <items count="155">
        <item x="145"/>
        <item x="97"/>
        <item x="119"/>
        <item x="140"/>
        <item x="118"/>
        <item x="143"/>
        <item x="117"/>
        <item x="116"/>
        <item x="139"/>
        <item x="147"/>
        <item x="152"/>
        <item x="81"/>
        <item x="138"/>
        <item x="151"/>
        <item x="128"/>
        <item x="130"/>
        <item x="149"/>
        <item x="107"/>
        <item x="98"/>
        <item x="131"/>
        <item x="106"/>
        <item x="122"/>
        <item x="125"/>
        <item x="108"/>
        <item x="121"/>
        <item x="82"/>
        <item x="142"/>
        <item x="93"/>
        <item x="113"/>
        <item x="144"/>
        <item x="103"/>
        <item x="75"/>
        <item x="129"/>
        <item x="136"/>
        <item x="110"/>
        <item x="132"/>
        <item x="114"/>
        <item x="42"/>
        <item x="111"/>
        <item x="12"/>
        <item x="127"/>
        <item x="153"/>
        <item x="36"/>
        <item x="134"/>
        <item x="135"/>
        <item x="141"/>
        <item x="150"/>
        <item x="73"/>
        <item x="146"/>
        <item x="109"/>
        <item x="74"/>
        <item x="115"/>
        <item x="58"/>
        <item x="148"/>
        <item x="123"/>
        <item x="133"/>
        <item x="61"/>
        <item x="51"/>
        <item x="80"/>
        <item x="95"/>
        <item x="124"/>
        <item x="87"/>
        <item x="50"/>
        <item x="102"/>
        <item x="86"/>
        <item x="112"/>
        <item x="126"/>
        <item x="78"/>
        <item x="105"/>
        <item x="72"/>
        <item x="89"/>
        <item x="90"/>
        <item x="52"/>
        <item x="46"/>
        <item x="94"/>
        <item x="43"/>
        <item x="104"/>
        <item x="69"/>
        <item x="91"/>
        <item x="137"/>
        <item x="79"/>
        <item x="77"/>
        <item x="60"/>
        <item x="55"/>
        <item x="88"/>
        <item x="76"/>
        <item x="48"/>
        <item x="4"/>
        <item x="84"/>
        <item x="47"/>
        <item x="92"/>
        <item x="56"/>
        <item x="68"/>
        <item x="99"/>
        <item x="120"/>
        <item x="41"/>
        <item x="44"/>
        <item x="85"/>
        <item x="54"/>
        <item x="49"/>
        <item x="63"/>
        <item x="96"/>
        <item x="5"/>
        <item x="57"/>
        <item x="71"/>
        <item x="53"/>
        <item x="64"/>
        <item x="100"/>
        <item x="65"/>
        <item x="29"/>
        <item x="62"/>
        <item x="101"/>
        <item x="70"/>
        <item x="66"/>
        <item x="67"/>
        <item x="15"/>
        <item x="28"/>
        <item x="59"/>
        <item x="31"/>
        <item x="34"/>
        <item x="39"/>
        <item x="30"/>
        <item x="27"/>
        <item x="45"/>
        <item x="33"/>
        <item x="10"/>
        <item x="35"/>
        <item x="38"/>
        <item x="26"/>
        <item x="37"/>
        <item x="83"/>
        <item x="20"/>
        <item x="18"/>
        <item x="40"/>
        <item x="23"/>
        <item x="0"/>
        <item x="17"/>
        <item x="11"/>
        <item x="7"/>
        <item x="13"/>
        <item x="19"/>
        <item x="2"/>
        <item x="6"/>
        <item x="9"/>
        <item x="8"/>
        <item x="32"/>
        <item x="25"/>
        <item x="22"/>
        <item x="14"/>
        <item x="3"/>
        <item x="21"/>
        <item x="24"/>
        <item x="16"/>
        <item x="1"/>
        <item t="default"/>
      </items>
    </pivotField>
    <pivotField showAll="0"/>
    <pivotField showAll="0"/>
    <pivotField showAll="0"/>
    <pivotField showAll="0"/>
    <pivotField showAll="0"/>
    <pivotField showAll="0"/>
    <pivotField showAll="0"/>
  </pivotFields>
  <rowFields count="1">
    <field x="6"/>
  </rowFields>
  <rowItems count="18">
    <i>
      <x/>
    </i>
    <i>
      <x v="1"/>
    </i>
    <i>
      <x v="2"/>
    </i>
    <i>
      <x v="3"/>
    </i>
    <i>
      <x v="5"/>
    </i>
    <i>
      <x v="6"/>
    </i>
    <i>
      <x v="7"/>
    </i>
    <i>
      <x v="8"/>
    </i>
    <i>
      <x v="10"/>
    </i>
    <i>
      <x v="11"/>
    </i>
    <i>
      <x v="12"/>
    </i>
    <i>
      <x v="13"/>
    </i>
    <i>
      <x v="14"/>
    </i>
    <i>
      <x v="17"/>
    </i>
    <i>
      <x v="18"/>
    </i>
    <i>
      <x v="19"/>
    </i>
    <i>
      <x v="20"/>
    </i>
    <i t="grand">
      <x/>
    </i>
  </rowItems>
  <colItems count="1">
    <i/>
  </colItems>
  <pageFields count="1">
    <pageField fld="7" hier="-1"/>
  </pageFields>
  <dataFields count="1">
    <dataField name="Count of Continent" fld="3"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 xr10:uid="{4EEDBEDD-0DC6-47FB-9C83-D9C9527C5041}" sourceName="Continent">
  <pivotTables>
    <pivotTable tabId="4" name="PivotTable2"/>
    <pivotTable tabId="3" name="PivotTable1"/>
  </pivotTables>
  <data>
    <tabular pivotCacheId="1525243834">
      <items count="8">
        <i x="7"/>
        <i x="0"/>
        <i x="5"/>
        <i x="1" s="1"/>
        <i x="4"/>
        <i x="2"/>
        <i x="3"/>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inent" xr10:uid="{9841BEE2-2E8C-4635-AAF5-323E660E9219}" cache="Slicer_Continent" caption="Contin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inent 1" xr10:uid="{A1F51AD1-5052-4AB5-B59A-7D62099A724F}" cache="Slicer_Continent" caption="Continen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9D926-33E2-4F35-AEBF-4FA8BAB15BAB}">
  <dimension ref="A1:J194"/>
  <sheetViews>
    <sheetView topLeftCell="A168" workbookViewId="0">
      <selection activeCell="M181" sqref="M181"/>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v>1</v>
      </c>
      <c r="B2" t="s">
        <v>10</v>
      </c>
      <c r="C2">
        <v>106.48</v>
      </c>
      <c r="D2" t="s">
        <v>11</v>
      </c>
      <c r="E2">
        <v>0.99</v>
      </c>
      <c r="F2">
        <v>29</v>
      </c>
      <c r="G2">
        <v>0.92500000000000004</v>
      </c>
      <c r="H2">
        <v>13.4</v>
      </c>
      <c r="I2">
        <v>42274</v>
      </c>
      <c r="J2">
        <v>123294513</v>
      </c>
    </row>
    <row r="3" spans="1:10" x14ac:dyDescent="0.3">
      <c r="A3">
        <v>2</v>
      </c>
      <c r="B3" t="s">
        <v>12</v>
      </c>
      <c r="C3">
        <v>106.47</v>
      </c>
      <c r="D3" t="s">
        <v>11</v>
      </c>
      <c r="E3">
        <v>0.96</v>
      </c>
      <c r="F3">
        <v>4</v>
      </c>
      <c r="J3">
        <v>10143543</v>
      </c>
    </row>
    <row r="4" spans="1:10" x14ac:dyDescent="0.3">
      <c r="A4">
        <v>3</v>
      </c>
      <c r="B4" t="s">
        <v>13</v>
      </c>
      <c r="C4">
        <v>105.89</v>
      </c>
      <c r="D4" t="s">
        <v>11</v>
      </c>
      <c r="E4">
        <v>0.97</v>
      </c>
      <c r="F4">
        <v>0</v>
      </c>
      <c r="G4">
        <v>0.93899999999999995</v>
      </c>
      <c r="H4">
        <v>11.9</v>
      </c>
      <c r="I4">
        <v>90919</v>
      </c>
      <c r="J4">
        <v>6014723</v>
      </c>
    </row>
    <row r="5" spans="1:10" x14ac:dyDescent="0.3">
      <c r="A5">
        <v>4</v>
      </c>
      <c r="B5" t="s">
        <v>14</v>
      </c>
      <c r="C5">
        <v>105.37</v>
      </c>
      <c r="D5" t="s">
        <v>11</v>
      </c>
      <c r="E5">
        <v>0.94</v>
      </c>
      <c r="F5">
        <v>1</v>
      </c>
      <c r="G5">
        <v>0.95199999999999996</v>
      </c>
      <c r="H5">
        <v>12.2</v>
      </c>
      <c r="I5">
        <v>62607</v>
      </c>
      <c r="J5">
        <v>7491609</v>
      </c>
    </row>
    <row r="6" spans="1:10" x14ac:dyDescent="0.3">
      <c r="A6">
        <v>5</v>
      </c>
      <c r="B6" t="s">
        <v>15</v>
      </c>
      <c r="C6">
        <v>104.1</v>
      </c>
      <c r="D6" t="s">
        <v>11</v>
      </c>
      <c r="E6">
        <v>0.96</v>
      </c>
      <c r="F6">
        <v>8</v>
      </c>
      <c r="G6">
        <v>0.76800000000000002</v>
      </c>
      <c r="H6">
        <v>7.6</v>
      </c>
      <c r="I6">
        <v>17504</v>
      </c>
      <c r="J6">
        <v>1425671352</v>
      </c>
    </row>
    <row r="7" spans="1:10" x14ac:dyDescent="0.3">
      <c r="A7">
        <v>6</v>
      </c>
      <c r="B7" t="s">
        <v>16</v>
      </c>
      <c r="C7">
        <v>102.35</v>
      </c>
      <c r="D7" t="s">
        <v>11</v>
      </c>
      <c r="E7">
        <v>0.98</v>
      </c>
      <c r="F7">
        <v>0</v>
      </c>
      <c r="G7">
        <v>0.92500000000000004</v>
      </c>
      <c r="H7">
        <v>12.5</v>
      </c>
      <c r="I7">
        <v>44501</v>
      </c>
      <c r="J7">
        <v>51784059</v>
      </c>
    </row>
    <row r="8" spans="1:10" x14ac:dyDescent="0.3">
      <c r="A8">
        <v>7</v>
      </c>
      <c r="B8" t="s">
        <v>17</v>
      </c>
      <c r="C8">
        <v>101.6</v>
      </c>
      <c r="D8" t="s">
        <v>18</v>
      </c>
      <c r="E8">
        <v>1</v>
      </c>
      <c r="F8">
        <v>2</v>
      </c>
      <c r="G8">
        <v>0.80800000000000005</v>
      </c>
      <c r="H8">
        <v>12.1</v>
      </c>
      <c r="I8">
        <v>18849</v>
      </c>
      <c r="J8">
        <v>9498238</v>
      </c>
    </row>
    <row r="9" spans="1:10" x14ac:dyDescent="0.3">
      <c r="A9">
        <v>8</v>
      </c>
      <c r="B9" t="s">
        <v>19</v>
      </c>
      <c r="C9">
        <v>101.2</v>
      </c>
      <c r="D9" t="s">
        <v>18</v>
      </c>
      <c r="E9">
        <v>1</v>
      </c>
      <c r="F9">
        <v>5</v>
      </c>
      <c r="G9">
        <v>0.94</v>
      </c>
      <c r="H9">
        <v>12.9</v>
      </c>
      <c r="I9">
        <v>49452</v>
      </c>
      <c r="J9">
        <v>5545475</v>
      </c>
    </row>
    <row r="10" spans="1:10" x14ac:dyDescent="0.3">
      <c r="A10">
        <v>9</v>
      </c>
      <c r="B10" t="s">
        <v>20</v>
      </c>
      <c r="C10">
        <v>101.07</v>
      </c>
      <c r="D10" t="s">
        <v>18</v>
      </c>
      <c r="E10">
        <v>1</v>
      </c>
      <c r="F10">
        <v>0</v>
      </c>
      <c r="G10">
        <v>0.93500000000000005</v>
      </c>
      <c r="H10">
        <v>12.5</v>
      </c>
      <c r="I10">
        <v>146830</v>
      </c>
      <c r="J10" t="s">
        <v>21</v>
      </c>
    </row>
    <row r="11" spans="1:10" x14ac:dyDescent="0.3">
      <c r="A11">
        <v>10</v>
      </c>
      <c r="B11" t="s">
        <v>22</v>
      </c>
      <c r="C11">
        <v>100.74</v>
      </c>
      <c r="D11" t="s">
        <v>18</v>
      </c>
      <c r="E11">
        <v>0.99</v>
      </c>
      <c r="F11">
        <v>111</v>
      </c>
      <c r="G11">
        <v>0.94199999999999995</v>
      </c>
      <c r="H11">
        <v>14.1</v>
      </c>
      <c r="I11">
        <v>54534</v>
      </c>
      <c r="J11">
        <v>83294633</v>
      </c>
    </row>
    <row r="12" spans="1:10" x14ac:dyDescent="0.3">
      <c r="A12">
        <v>11</v>
      </c>
      <c r="B12" t="s">
        <v>23</v>
      </c>
      <c r="C12">
        <v>100.74</v>
      </c>
      <c r="D12" t="s">
        <v>18</v>
      </c>
      <c r="E12">
        <v>0.99</v>
      </c>
      <c r="F12">
        <v>22</v>
      </c>
      <c r="G12">
        <v>0.94099999999999995</v>
      </c>
      <c r="H12">
        <v>12.6</v>
      </c>
      <c r="I12">
        <v>55979</v>
      </c>
      <c r="J12">
        <v>17618299</v>
      </c>
    </row>
    <row r="13" spans="1:10" x14ac:dyDescent="0.3">
      <c r="A13">
        <v>12</v>
      </c>
      <c r="B13" t="s">
        <v>24</v>
      </c>
      <c r="C13">
        <v>100.72</v>
      </c>
      <c r="D13" t="s">
        <v>18</v>
      </c>
      <c r="E13">
        <v>1</v>
      </c>
      <c r="F13">
        <v>0</v>
      </c>
      <c r="G13">
        <v>0.89</v>
      </c>
      <c r="H13">
        <v>13.5</v>
      </c>
      <c r="I13">
        <v>38048</v>
      </c>
      <c r="J13">
        <v>1322766</v>
      </c>
    </row>
    <row r="14" spans="1:10" x14ac:dyDescent="0.3">
      <c r="A14">
        <v>13</v>
      </c>
      <c r="B14" t="s">
        <v>25</v>
      </c>
      <c r="C14">
        <v>99.87</v>
      </c>
      <c r="D14" t="s">
        <v>18</v>
      </c>
      <c r="E14">
        <v>1</v>
      </c>
      <c r="F14">
        <v>2</v>
      </c>
      <c r="G14">
        <v>0.93</v>
      </c>
      <c r="H14">
        <v>13</v>
      </c>
      <c r="I14">
        <v>84649</v>
      </c>
      <c r="J14">
        <v>654.76800000000003</v>
      </c>
    </row>
    <row r="15" spans="1:10" x14ac:dyDescent="0.3">
      <c r="A15">
        <v>14</v>
      </c>
      <c r="B15" t="s">
        <v>26</v>
      </c>
      <c r="C15">
        <v>99.82</v>
      </c>
      <c r="D15" t="s">
        <v>11</v>
      </c>
      <c r="E15">
        <v>0.97</v>
      </c>
      <c r="F15">
        <v>0</v>
      </c>
      <c r="J15">
        <v>704.15</v>
      </c>
    </row>
    <row r="16" spans="1:10" x14ac:dyDescent="0.3">
      <c r="A16">
        <v>15</v>
      </c>
      <c r="B16" t="s">
        <v>27</v>
      </c>
      <c r="C16">
        <v>99.75</v>
      </c>
      <c r="D16" t="s">
        <v>11</v>
      </c>
      <c r="E16">
        <v>0.78</v>
      </c>
      <c r="F16">
        <v>0</v>
      </c>
      <c r="G16">
        <v>0.59299999999999997</v>
      </c>
      <c r="H16">
        <v>5.0999999999999996</v>
      </c>
      <c r="I16">
        <v>4079</v>
      </c>
      <c r="J16">
        <v>16944826</v>
      </c>
    </row>
    <row r="17" spans="1:10" x14ac:dyDescent="0.3">
      <c r="A17">
        <v>16</v>
      </c>
      <c r="B17" t="s">
        <v>28</v>
      </c>
      <c r="C17">
        <v>99.52</v>
      </c>
      <c r="D17" t="s">
        <v>29</v>
      </c>
      <c r="E17">
        <v>0.99</v>
      </c>
      <c r="F17">
        <v>28</v>
      </c>
      <c r="G17">
        <v>0.93600000000000005</v>
      </c>
      <c r="H17">
        <v>13.8</v>
      </c>
      <c r="I17">
        <v>46808</v>
      </c>
      <c r="J17">
        <v>38781292</v>
      </c>
    </row>
    <row r="18" spans="1:10" x14ac:dyDescent="0.3">
      <c r="A18">
        <v>17</v>
      </c>
      <c r="B18" t="s">
        <v>30</v>
      </c>
      <c r="C18">
        <v>99.24</v>
      </c>
      <c r="D18" t="s">
        <v>31</v>
      </c>
      <c r="E18">
        <v>0.99</v>
      </c>
      <c r="F18">
        <v>12</v>
      </c>
      <c r="G18">
        <v>0.95099999999999996</v>
      </c>
      <c r="H18">
        <v>12.7</v>
      </c>
      <c r="I18">
        <v>49238</v>
      </c>
      <c r="J18">
        <v>26439112</v>
      </c>
    </row>
    <row r="19" spans="1:10" x14ac:dyDescent="0.3">
      <c r="A19">
        <v>18</v>
      </c>
      <c r="B19" t="s">
        <v>32</v>
      </c>
      <c r="C19">
        <v>99.24</v>
      </c>
      <c r="D19" t="s">
        <v>18</v>
      </c>
      <c r="E19">
        <v>0.99</v>
      </c>
      <c r="F19">
        <v>13</v>
      </c>
      <c r="G19">
        <v>0.84599999999999997</v>
      </c>
      <c r="H19">
        <v>12.2</v>
      </c>
      <c r="I19">
        <v>32789</v>
      </c>
      <c r="J19">
        <v>10156239</v>
      </c>
    </row>
    <row r="20" spans="1:10" x14ac:dyDescent="0.3">
      <c r="A20">
        <v>19</v>
      </c>
      <c r="B20" t="s">
        <v>33</v>
      </c>
      <c r="C20">
        <v>99.24</v>
      </c>
      <c r="D20" t="s">
        <v>18</v>
      </c>
      <c r="E20">
        <v>0.99</v>
      </c>
      <c r="F20">
        <v>27</v>
      </c>
      <c r="G20">
        <v>0.96199999999999997</v>
      </c>
      <c r="H20">
        <v>13.9</v>
      </c>
      <c r="I20">
        <v>66933</v>
      </c>
      <c r="J20">
        <v>8796669</v>
      </c>
    </row>
    <row r="21" spans="1:10" x14ac:dyDescent="0.3">
      <c r="A21">
        <v>20</v>
      </c>
      <c r="B21" t="s">
        <v>34</v>
      </c>
      <c r="C21">
        <v>99.12</v>
      </c>
      <c r="D21" t="s">
        <v>18</v>
      </c>
      <c r="E21">
        <v>0.99</v>
      </c>
      <c r="F21">
        <v>137</v>
      </c>
      <c r="G21">
        <v>0.92900000000000005</v>
      </c>
      <c r="H21">
        <v>13.4</v>
      </c>
      <c r="I21">
        <v>45225</v>
      </c>
      <c r="J21">
        <v>67736802</v>
      </c>
    </row>
    <row r="22" spans="1:10" x14ac:dyDescent="0.3">
      <c r="A22">
        <v>21</v>
      </c>
      <c r="B22" t="s">
        <v>35</v>
      </c>
      <c r="C22">
        <v>98.82</v>
      </c>
      <c r="D22" t="s">
        <v>11</v>
      </c>
      <c r="E22">
        <v>1</v>
      </c>
      <c r="F22">
        <v>0</v>
      </c>
      <c r="J22">
        <v>26160822</v>
      </c>
    </row>
    <row r="23" spans="1:10" x14ac:dyDescent="0.3">
      <c r="A23">
        <v>22</v>
      </c>
      <c r="B23" t="s">
        <v>36</v>
      </c>
      <c r="C23">
        <v>98.6</v>
      </c>
      <c r="D23" t="s">
        <v>18</v>
      </c>
      <c r="E23">
        <v>1</v>
      </c>
      <c r="F23">
        <v>1</v>
      </c>
      <c r="G23">
        <v>0.91800000000000004</v>
      </c>
      <c r="H23">
        <v>12.8</v>
      </c>
      <c r="I23">
        <v>39746</v>
      </c>
      <c r="J23">
        <v>2119675</v>
      </c>
    </row>
    <row r="24" spans="1:10" x14ac:dyDescent="0.3">
      <c r="A24">
        <v>23</v>
      </c>
      <c r="B24" t="s">
        <v>37</v>
      </c>
      <c r="C24">
        <v>98.57</v>
      </c>
      <c r="D24" t="s">
        <v>31</v>
      </c>
      <c r="E24">
        <v>0.99</v>
      </c>
      <c r="F24">
        <v>3</v>
      </c>
      <c r="G24">
        <v>0.93700000000000006</v>
      </c>
      <c r="H24">
        <v>12.9</v>
      </c>
      <c r="I24">
        <v>44057</v>
      </c>
      <c r="J24">
        <v>5228100</v>
      </c>
    </row>
    <row r="25" spans="1:10" x14ac:dyDescent="0.3">
      <c r="A25">
        <v>24</v>
      </c>
      <c r="B25" t="s">
        <v>38</v>
      </c>
      <c r="C25">
        <v>98.38</v>
      </c>
      <c r="D25" t="s">
        <v>18</v>
      </c>
      <c r="E25">
        <v>0.98</v>
      </c>
      <c r="F25">
        <v>22</v>
      </c>
      <c r="G25">
        <v>0.91600000000000004</v>
      </c>
      <c r="H25">
        <v>12.3</v>
      </c>
      <c r="I25">
        <v>53619</v>
      </c>
      <c r="J25">
        <v>8958961</v>
      </c>
    </row>
    <row r="26" spans="1:10" x14ac:dyDescent="0.3">
      <c r="A26">
        <v>25</v>
      </c>
      <c r="B26" t="s">
        <v>39</v>
      </c>
      <c r="C26">
        <v>98.26</v>
      </c>
      <c r="D26" t="s">
        <v>18</v>
      </c>
      <c r="E26">
        <v>0.99</v>
      </c>
      <c r="F26">
        <v>1</v>
      </c>
      <c r="G26">
        <v>0.95899999999999996</v>
      </c>
      <c r="H26">
        <v>13.8</v>
      </c>
      <c r="I26">
        <v>55782</v>
      </c>
      <c r="J26">
        <v>375.31900000000002</v>
      </c>
    </row>
    <row r="27" spans="1:10" x14ac:dyDescent="0.3">
      <c r="A27">
        <v>26</v>
      </c>
      <c r="B27" t="s">
        <v>40</v>
      </c>
      <c r="C27">
        <v>97.83</v>
      </c>
      <c r="D27" t="s">
        <v>18</v>
      </c>
      <c r="E27">
        <v>0.99</v>
      </c>
      <c r="F27">
        <v>13</v>
      </c>
      <c r="G27">
        <v>0.94799999999999995</v>
      </c>
      <c r="H27">
        <v>13</v>
      </c>
      <c r="I27">
        <v>60365</v>
      </c>
      <c r="J27">
        <v>5910913</v>
      </c>
    </row>
    <row r="28" spans="1:10" x14ac:dyDescent="0.3">
      <c r="A28">
        <v>27</v>
      </c>
      <c r="B28" t="s">
        <v>41</v>
      </c>
      <c r="C28">
        <v>97.49</v>
      </c>
      <c r="D28" t="s">
        <v>18</v>
      </c>
      <c r="E28">
        <v>0.99</v>
      </c>
      <c r="F28">
        <v>11</v>
      </c>
      <c r="G28">
        <v>0.93700000000000006</v>
      </c>
      <c r="H28">
        <v>12.4</v>
      </c>
      <c r="I28">
        <v>52293</v>
      </c>
      <c r="J28">
        <v>11686140</v>
      </c>
    </row>
    <row r="29" spans="1:10" x14ac:dyDescent="0.3">
      <c r="A29">
        <v>28</v>
      </c>
      <c r="B29" t="s">
        <v>42</v>
      </c>
      <c r="C29">
        <v>97.43</v>
      </c>
      <c r="D29" t="s">
        <v>29</v>
      </c>
      <c r="E29">
        <v>0.99</v>
      </c>
      <c r="F29">
        <v>400</v>
      </c>
      <c r="G29">
        <v>0.92100000000000004</v>
      </c>
      <c r="H29">
        <v>13.7</v>
      </c>
      <c r="I29">
        <v>64765</v>
      </c>
      <c r="J29">
        <v>339996564</v>
      </c>
    </row>
    <row r="30" spans="1:10" x14ac:dyDescent="0.3">
      <c r="A30">
        <v>29</v>
      </c>
      <c r="B30" t="s">
        <v>43</v>
      </c>
      <c r="C30">
        <v>97.13</v>
      </c>
      <c r="D30" t="s">
        <v>18</v>
      </c>
      <c r="E30">
        <v>1</v>
      </c>
      <c r="F30">
        <v>13</v>
      </c>
      <c r="G30">
        <v>0.96099999999999997</v>
      </c>
      <c r="H30">
        <v>13</v>
      </c>
      <c r="I30">
        <v>64660</v>
      </c>
      <c r="J30">
        <v>5474360</v>
      </c>
    </row>
    <row r="31" spans="1:10" x14ac:dyDescent="0.3">
      <c r="A31">
        <v>30</v>
      </c>
      <c r="B31" t="s">
        <v>44</v>
      </c>
      <c r="C31">
        <v>97</v>
      </c>
      <c r="D31" t="s">
        <v>18</v>
      </c>
      <c r="E31">
        <v>0.99</v>
      </c>
      <c r="F31">
        <v>32</v>
      </c>
      <c r="G31">
        <v>0.94699999999999995</v>
      </c>
      <c r="H31">
        <v>12.6</v>
      </c>
      <c r="I31">
        <v>54489</v>
      </c>
      <c r="J31">
        <v>10612086</v>
      </c>
    </row>
    <row r="32" spans="1:10" x14ac:dyDescent="0.3">
      <c r="A32">
        <v>31</v>
      </c>
      <c r="B32" t="s">
        <v>45</v>
      </c>
      <c r="C32">
        <v>96.69</v>
      </c>
      <c r="D32" t="s">
        <v>18</v>
      </c>
      <c r="E32">
        <v>0.99</v>
      </c>
      <c r="F32">
        <v>71</v>
      </c>
      <c r="G32">
        <v>0.90300000000000002</v>
      </c>
      <c r="H32">
        <v>11.6</v>
      </c>
      <c r="I32">
        <v>45937</v>
      </c>
      <c r="J32">
        <v>64756584</v>
      </c>
    </row>
    <row r="33" spans="1:10" x14ac:dyDescent="0.3">
      <c r="A33">
        <v>32</v>
      </c>
      <c r="B33" t="s">
        <v>46</v>
      </c>
      <c r="C33">
        <v>96.35</v>
      </c>
      <c r="D33" t="s">
        <v>18</v>
      </c>
      <c r="E33">
        <v>1</v>
      </c>
      <c r="F33">
        <v>19</v>
      </c>
      <c r="G33">
        <v>0.876</v>
      </c>
      <c r="H33">
        <v>13.2</v>
      </c>
      <c r="I33">
        <v>33034</v>
      </c>
      <c r="J33">
        <v>41026068</v>
      </c>
    </row>
    <row r="34" spans="1:10" x14ac:dyDescent="0.3">
      <c r="A34">
        <v>33</v>
      </c>
      <c r="B34" t="s">
        <v>47</v>
      </c>
      <c r="C34">
        <v>96.32</v>
      </c>
      <c r="D34" t="s">
        <v>18</v>
      </c>
      <c r="E34">
        <v>1</v>
      </c>
      <c r="F34">
        <v>0</v>
      </c>
      <c r="G34">
        <v>0.84799999999999998</v>
      </c>
      <c r="H34">
        <v>12.9</v>
      </c>
      <c r="I34">
        <v>30690</v>
      </c>
      <c r="J34">
        <v>5795199</v>
      </c>
    </row>
    <row r="35" spans="1:10" x14ac:dyDescent="0.3">
      <c r="A35">
        <v>34</v>
      </c>
      <c r="B35" t="s">
        <v>48</v>
      </c>
      <c r="C35">
        <v>96.29</v>
      </c>
      <c r="D35" t="s">
        <v>49</v>
      </c>
      <c r="E35">
        <v>1</v>
      </c>
      <c r="F35">
        <v>0</v>
      </c>
      <c r="G35">
        <v>0.82199999999999995</v>
      </c>
      <c r="H35">
        <v>12.8</v>
      </c>
      <c r="I35">
        <v>27166</v>
      </c>
      <c r="J35">
        <v>144444359</v>
      </c>
    </row>
    <row r="36" spans="1:10" x14ac:dyDescent="0.3">
      <c r="A36">
        <v>35</v>
      </c>
      <c r="B36" t="s">
        <v>50</v>
      </c>
      <c r="C36">
        <v>95.89</v>
      </c>
      <c r="D36" t="s">
        <v>18</v>
      </c>
      <c r="E36">
        <v>1</v>
      </c>
      <c r="F36">
        <v>3</v>
      </c>
      <c r="G36">
        <v>0.875</v>
      </c>
      <c r="H36">
        <v>13.5</v>
      </c>
      <c r="I36">
        <v>37931</v>
      </c>
      <c r="J36">
        <v>2718352</v>
      </c>
    </row>
    <row r="37" spans="1:10" x14ac:dyDescent="0.3">
      <c r="A37">
        <v>36</v>
      </c>
      <c r="B37" t="s">
        <v>51</v>
      </c>
      <c r="C37">
        <v>95.75</v>
      </c>
      <c r="D37" t="s">
        <v>18</v>
      </c>
      <c r="E37">
        <v>0.99</v>
      </c>
      <c r="F37">
        <v>2</v>
      </c>
      <c r="G37">
        <v>0.85799999999999998</v>
      </c>
      <c r="H37">
        <v>12.2</v>
      </c>
      <c r="I37">
        <v>30132</v>
      </c>
      <c r="J37">
        <v>4008617</v>
      </c>
    </row>
    <row r="38" spans="1:10" x14ac:dyDescent="0.3">
      <c r="A38">
        <v>37</v>
      </c>
      <c r="B38" t="s">
        <v>52</v>
      </c>
      <c r="C38">
        <v>95.2</v>
      </c>
      <c r="D38" t="s">
        <v>18</v>
      </c>
      <c r="E38">
        <v>1</v>
      </c>
      <c r="F38">
        <v>0</v>
      </c>
      <c r="G38">
        <v>0.85799999999999998</v>
      </c>
      <c r="H38">
        <v>10.6</v>
      </c>
      <c r="I38">
        <v>51167</v>
      </c>
      <c r="J38">
        <v>76.965000000000003</v>
      </c>
    </row>
    <row r="39" spans="1:10" x14ac:dyDescent="0.3">
      <c r="A39">
        <v>38</v>
      </c>
      <c r="B39" t="s">
        <v>53</v>
      </c>
      <c r="C39">
        <v>95.13</v>
      </c>
      <c r="D39" t="s">
        <v>18</v>
      </c>
      <c r="E39">
        <v>0.99</v>
      </c>
      <c r="F39">
        <v>11</v>
      </c>
      <c r="G39">
        <v>0.94499999999999995</v>
      </c>
      <c r="H39">
        <v>11.6</v>
      </c>
      <c r="I39">
        <v>76169</v>
      </c>
      <c r="J39">
        <v>5056935</v>
      </c>
    </row>
    <row r="40" spans="1:10" x14ac:dyDescent="0.3">
      <c r="A40">
        <v>39</v>
      </c>
      <c r="B40" t="s">
        <v>54</v>
      </c>
      <c r="C40">
        <v>94.92</v>
      </c>
      <c r="D40" t="s">
        <v>18</v>
      </c>
      <c r="E40">
        <v>0.99</v>
      </c>
      <c r="F40">
        <v>6</v>
      </c>
      <c r="G40">
        <v>0.88900000000000001</v>
      </c>
      <c r="H40">
        <v>12.9</v>
      </c>
      <c r="I40">
        <v>38745</v>
      </c>
      <c r="J40">
        <v>10495295</v>
      </c>
    </row>
    <row r="41" spans="1:10" x14ac:dyDescent="0.3">
      <c r="A41">
        <v>40</v>
      </c>
      <c r="B41" t="s">
        <v>55</v>
      </c>
      <c r="C41">
        <v>94.79</v>
      </c>
      <c r="D41" t="s">
        <v>18</v>
      </c>
      <c r="E41">
        <v>1</v>
      </c>
      <c r="F41">
        <v>1</v>
      </c>
      <c r="G41">
        <v>0.86299999999999999</v>
      </c>
      <c r="H41">
        <v>13.3</v>
      </c>
      <c r="I41">
        <v>32803</v>
      </c>
      <c r="J41">
        <v>1830212</v>
      </c>
    </row>
    <row r="42" spans="1:10" x14ac:dyDescent="0.3">
      <c r="A42">
        <v>41</v>
      </c>
      <c r="B42" t="s">
        <v>56</v>
      </c>
      <c r="C42">
        <v>94.23</v>
      </c>
      <c r="D42" t="s">
        <v>18</v>
      </c>
      <c r="E42">
        <v>0.99</v>
      </c>
      <c r="F42">
        <v>21</v>
      </c>
      <c r="G42">
        <v>0.89500000000000002</v>
      </c>
      <c r="H42">
        <v>10.7</v>
      </c>
      <c r="I42">
        <v>42840</v>
      </c>
      <c r="J42">
        <v>58870763</v>
      </c>
    </row>
    <row r="43" spans="1:10" x14ac:dyDescent="0.3">
      <c r="A43">
        <v>42</v>
      </c>
      <c r="B43" t="s">
        <v>57</v>
      </c>
      <c r="C43">
        <v>93.92</v>
      </c>
      <c r="D43" t="s">
        <v>31</v>
      </c>
      <c r="E43">
        <v>0.97</v>
      </c>
      <c r="F43">
        <v>0</v>
      </c>
      <c r="J43">
        <v>292.99099999999999</v>
      </c>
    </row>
    <row r="44" spans="1:10" x14ac:dyDescent="0.3">
      <c r="A44">
        <v>43</v>
      </c>
      <c r="B44" t="s">
        <v>58</v>
      </c>
      <c r="C44">
        <v>93.92</v>
      </c>
      <c r="D44" t="s">
        <v>31</v>
      </c>
      <c r="E44">
        <v>0.85</v>
      </c>
      <c r="F44">
        <v>0</v>
      </c>
      <c r="G44">
        <v>0.60699999999999998</v>
      </c>
      <c r="H44">
        <v>7.1</v>
      </c>
      <c r="I44">
        <v>3085</v>
      </c>
      <c r="J44">
        <v>334.50599999999997</v>
      </c>
    </row>
    <row r="45" spans="1:10" x14ac:dyDescent="0.3">
      <c r="A45">
        <v>44</v>
      </c>
      <c r="B45" t="s">
        <v>59</v>
      </c>
      <c r="C45">
        <v>93.9</v>
      </c>
      <c r="D45" t="s">
        <v>18</v>
      </c>
      <c r="E45">
        <v>0.98</v>
      </c>
      <c r="F45">
        <v>8</v>
      </c>
      <c r="G45">
        <v>0.90500000000000003</v>
      </c>
      <c r="H45">
        <v>10.6</v>
      </c>
      <c r="I45">
        <v>38354</v>
      </c>
      <c r="J45">
        <v>47519628</v>
      </c>
    </row>
    <row r="46" spans="1:10" x14ac:dyDescent="0.3">
      <c r="A46">
        <v>45</v>
      </c>
      <c r="B46" t="s">
        <v>60</v>
      </c>
      <c r="C46">
        <v>93.48</v>
      </c>
      <c r="D46" t="s">
        <v>29</v>
      </c>
      <c r="E46">
        <v>0.98</v>
      </c>
      <c r="F46">
        <v>0</v>
      </c>
      <c r="J46">
        <v>63.837000000000003</v>
      </c>
    </row>
    <row r="47" spans="1:10" x14ac:dyDescent="0.3">
      <c r="A47">
        <v>46</v>
      </c>
      <c r="B47" t="s">
        <v>61</v>
      </c>
      <c r="C47">
        <v>93.39</v>
      </c>
      <c r="D47" t="s">
        <v>18</v>
      </c>
      <c r="E47">
        <v>0.99</v>
      </c>
      <c r="F47">
        <v>1</v>
      </c>
      <c r="G47">
        <v>0.89600000000000002</v>
      </c>
      <c r="H47">
        <v>12.4</v>
      </c>
      <c r="I47">
        <v>38188</v>
      </c>
      <c r="J47">
        <v>1260138</v>
      </c>
    </row>
    <row r="48" spans="1:10" x14ac:dyDescent="0.3">
      <c r="A48">
        <v>47</v>
      </c>
      <c r="B48" t="s">
        <v>62</v>
      </c>
      <c r="C48">
        <v>92.77</v>
      </c>
      <c r="D48" t="s">
        <v>18</v>
      </c>
      <c r="E48">
        <v>0.95</v>
      </c>
      <c r="F48">
        <v>2</v>
      </c>
      <c r="G48">
        <v>0.86599999999999999</v>
      </c>
      <c r="H48">
        <v>9.6</v>
      </c>
      <c r="I48">
        <v>33155</v>
      </c>
      <c r="J48">
        <v>10247605</v>
      </c>
    </row>
    <row r="49" spans="1:10" x14ac:dyDescent="0.3">
      <c r="A49">
        <v>48</v>
      </c>
      <c r="B49" t="s">
        <v>63</v>
      </c>
      <c r="C49">
        <v>92.43</v>
      </c>
      <c r="D49" t="s">
        <v>11</v>
      </c>
      <c r="E49">
        <v>0.97</v>
      </c>
      <c r="F49">
        <v>13</v>
      </c>
      <c r="G49">
        <v>0.91900000000000004</v>
      </c>
      <c r="H49">
        <v>13.3</v>
      </c>
      <c r="I49">
        <v>41524</v>
      </c>
      <c r="J49">
        <v>9174520</v>
      </c>
    </row>
    <row r="50" spans="1:10" x14ac:dyDescent="0.3">
      <c r="A50">
        <v>49</v>
      </c>
      <c r="B50" t="s">
        <v>64</v>
      </c>
      <c r="C50">
        <v>91.6</v>
      </c>
      <c r="D50" t="s">
        <v>65</v>
      </c>
      <c r="E50">
        <v>1</v>
      </c>
      <c r="F50">
        <v>0</v>
      </c>
      <c r="G50">
        <v>0.79</v>
      </c>
      <c r="H50">
        <v>9.9</v>
      </c>
      <c r="I50">
        <v>12306</v>
      </c>
      <c r="J50">
        <v>281.99599999999998</v>
      </c>
    </row>
    <row r="51" spans="1:10" x14ac:dyDescent="0.3">
      <c r="A51">
        <v>50</v>
      </c>
      <c r="B51" t="s">
        <v>66</v>
      </c>
      <c r="C51">
        <v>91.27</v>
      </c>
      <c r="D51" t="s">
        <v>18</v>
      </c>
      <c r="E51">
        <v>0.94</v>
      </c>
      <c r="F51">
        <v>0</v>
      </c>
      <c r="G51">
        <v>0.91800000000000004</v>
      </c>
      <c r="H51">
        <v>12.2</v>
      </c>
      <c r="I51">
        <v>38884</v>
      </c>
      <c r="J51">
        <v>535.06500000000005</v>
      </c>
    </row>
    <row r="52" spans="1:10" x14ac:dyDescent="0.3">
      <c r="A52">
        <v>51</v>
      </c>
      <c r="B52" t="s">
        <v>67</v>
      </c>
      <c r="C52">
        <v>91.18</v>
      </c>
      <c r="D52" t="s">
        <v>11</v>
      </c>
      <c r="E52">
        <v>0.93</v>
      </c>
      <c r="F52">
        <v>1</v>
      </c>
      <c r="G52">
        <v>0.58499999999999996</v>
      </c>
      <c r="H52">
        <v>6.4</v>
      </c>
      <c r="I52">
        <v>3851</v>
      </c>
      <c r="J52">
        <v>54577997</v>
      </c>
    </row>
    <row r="53" spans="1:10" x14ac:dyDescent="0.3">
      <c r="A53">
        <v>52</v>
      </c>
      <c r="B53" t="s">
        <v>68</v>
      </c>
      <c r="C53">
        <v>91.03</v>
      </c>
      <c r="D53" t="s">
        <v>11</v>
      </c>
      <c r="E53">
        <v>0.98</v>
      </c>
      <c r="F53">
        <v>0</v>
      </c>
      <c r="G53">
        <v>0.73899999999999999</v>
      </c>
      <c r="H53">
        <v>9.4</v>
      </c>
      <c r="I53">
        <v>10588</v>
      </c>
      <c r="J53">
        <v>3447157</v>
      </c>
    </row>
    <row r="54" spans="1:10" x14ac:dyDescent="0.3">
      <c r="A54">
        <v>53</v>
      </c>
      <c r="B54" t="s">
        <v>69</v>
      </c>
      <c r="C54">
        <v>90.99</v>
      </c>
      <c r="D54" t="s">
        <v>18</v>
      </c>
      <c r="E54">
        <v>0.98</v>
      </c>
      <c r="F54">
        <v>1</v>
      </c>
      <c r="G54">
        <v>0.79500000000000004</v>
      </c>
      <c r="H54">
        <v>11.4</v>
      </c>
      <c r="I54">
        <v>23079</v>
      </c>
      <c r="J54">
        <v>6687717</v>
      </c>
    </row>
    <row r="55" spans="1:10" x14ac:dyDescent="0.3">
      <c r="A55">
        <v>54</v>
      </c>
      <c r="B55" t="s">
        <v>70</v>
      </c>
      <c r="C55">
        <v>90.77</v>
      </c>
      <c r="D55" t="s">
        <v>18</v>
      </c>
      <c r="E55">
        <v>0.95</v>
      </c>
      <c r="F55">
        <v>2</v>
      </c>
      <c r="G55">
        <v>0.88700000000000001</v>
      </c>
      <c r="H55">
        <v>11.4</v>
      </c>
      <c r="I55">
        <v>29002</v>
      </c>
      <c r="J55">
        <v>10341277</v>
      </c>
    </row>
    <row r="56" spans="1:10" x14ac:dyDescent="0.3">
      <c r="A56">
        <v>55</v>
      </c>
      <c r="B56" t="s">
        <v>71</v>
      </c>
      <c r="C56">
        <v>90.29</v>
      </c>
      <c r="D56" t="s">
        <v>72</v>
      </c>
      <c r="E56">
        <v>0.96</v>
      </c>
      <c r="F56">
        <v>0</v>
      </c>
      <c r="G56">
        <v>0.73</v>
      </c>
      <c r="H56">
        <v>9.8000000000000007</v>
      </c>
      <c r="I56">
        <v>12672</v>
      </c>
      <c r="J56">
        <v>623.23699999999997</v>
      </c>
    </row>
    <row r="57" spans="1:10" x14ac:dyDescent="0.3">
      <c r="A57">
        <v>56</v>
      </c>
      <c r="B57" t="s">
        <v>73</v>
      </c>
      <c r="C57">
        <v>90.07</v>
      </c>
      <c r="D57" t="s">
        <v>18</v>
      </c>
      <c r="E57">
        <v>1</v>
      </c>
      <c r="F57">
        <v>6</v>
      </c>
      <c r="G57">
        <v>0.77300000000000002</v>
      </c>
      <c r="H57">
        <v>11.1</v>
      </c>
      <c r="I57">
        <v>13256</v>
      </c>
      <c r="J57">
        <v>36744634</v>
      </c>
    </row>
    <row r="58" spans="1:10" x14ac:dyDescent="0.3">
      <c r="A58">
        <v>57</v>
      </c>
      <c r="B58" t="s">
        <v>74</v>
      </c>
      <c r="C58">
        <v>89.98</v>
      </c>
      <c r="D58" t="s">
        <v>18</v>
      </c>
      <c r="E58">
        <v>0.99</v>
      </c>
      <c r="F58">
        <v>0</v>
      </c>
      <c r="G58">
        <v>0.76700000000000002</v>
      </c>
      <c r="H58">
        <v>11.8</v>
      </c>
      <c r="I58">
        <v>14875</v>
      </c>
      <c r="J58">
        <v>3435931</v>
      </c>
    </row>
    <row r="59" spans="1:10" x14ac:dyDescent="0.3">
      <c r="A59">
        <v>58</v>
      </c>
      <c r="B59" t="s">
        <v>75</v>
      </c>
      <c r="C59">
        <v>89.6</v>
      </c>
      <c r="D59" t="s">
        <v>18</v>
      </c>
      <c r="E59">
        <v>0.98</v>
      </c>
      <c r="F59">
        <v>0</v>
      </c>
      <c r="G59">
        <v>0.80200000000000005</v>
      </c>
      <c r="H59">
        <v>11.4</v>
      </c>
      <c r="I59">
        <v>19123</v>
      </c>
      <c r="J59">
        <v>7149077</v>
      </c>
    </row>
    <row r="60" spans="1:10" x14ac:dyDescent="0.3">
      <c r="A60">
        <v>59</v>
      </c>
      <c r="B60" t="s">
        <v>76</v>
      </c>
      <c r="C60">
        <v>89.53</v>
      </c>
      <c r="D60" t="s">
        <v>11</v>
      </c>
      <c r="E60">
        <v>0.95</v>
      </c>
      <c r="F60">
        <v>1</v>
      </c>
      <c r="G60">
        <v>0.70299999999999996</v>
      </c>
      <c r="H60">
        <v>8.4</v>
      </c>
      <c r="I60">
        <v>7867</v>
      </c>
      <c r="J60">
        <v>98858950</v>
      </c>
    </row>
    <row r="61" spans="1:10" x14ac:dyDescent="0.3">
      <c r="A61">
        <v>60</v>
      </c>
      <c r="B61" t="s">
        <v>77</v>
      </c>
      <c r="C61">
        <v>89.28</v>
      </c>
      <c r="D61" t="s">
        <v>11</v>
      </c>
      <c r="E61">
        <v>0.8</v>
      </c>
      <c r="F61">
        <v>1</v>
      </c>
      <c r="G61">
        <v>0.68600000000000005</v>
      </c>
      <c r="H61">
        <v>7.9</v>
      </c>
      <c r="I61">
        <v>9977</v>
      </c>
      <c r="J61">
        <v>45504560</v>
      </c>
    </row>
    <row r="62" spans="1:10" x14ac:dyDescent="0.3">
      <c r="A62">
        <v>61</v>
      </c>
      <c r="B62" t="s">
        <v>78</v>
      </c>
      <c r="C62">
        <v>89.01</v>
      </c>
      <c r="D62" t="s">
        <v>11</v>
      </c>
      <c r="E62">
        <v>1</v>
      </c>
      <c r="F62">
        <v>0</v>
      </c>
      <c r="G62">
        <v>0.72699999999999998</v>
      </c>
      <c r="H62">
        <v>11.9</v>
      </c>
      <c r="I62">
        <v>7917</v>
      </c>
      <c r="J62">
        <v>35163944</v>
      </c>
    </row>
    <row r="63" spans="1:10" x14ac:dyDescent="0.3">
      <c r="A63">
        <v>62</v>
      </c>
      <c r="B63" t="s">
        <v>79</v>
      </c>
      <c r="C63">
        <v>88.89</v>
      </c>
      <c r="D63" t="s">
        <v>11</v>
      </c>
      <c r="E63">
        <v>1</v>
      </c>
      <c r="F63">
        <v>0</v>
      </c>
      <c r="G63">
        <v>0.81100000000000005</v>
      </c>
      <c r="H63">
        <v>12.3</v>
      </c>
      <c r="I63">
        <v>23943</v>
      </c>
      <c r="J63">
        <v>19606634</v>
      </c>
    </row>
    <row r="64" spans="1:10" x14ac:dyDescent="0.3">
      <c r="A64">
        <v>63</v>
      </c>
      <c r="B64" t="s">
        <v>80</v>
      </c>
      <c r="C64">
        <v>88.87</v>
      </c>
      <c r="D64" t="s">
        <v>11</v>
      </c>
      <c r="E64">
        <v>0.94</v>
      </c>
      <c r="F64">
        <v>0</v>
      </c>
      <c r="G64">
        <v>0.8</v>
      </c>
      <c r="H64">
        <v>8.6999999999999993</v>
      </c>
      <c r="I64">
        <v>17030</v>
      </c>
      <c r="J64">
        <v>71801279</v>
      </c>
    </row>
    <row r="65" spans="1:10" x14ac:dyDescent="0.3">
      <c r="A65">
        <v>64</v>
      </c>
      <c r="B65" t="s">
        <v>81</v>
      </c>
      <c r="C65">
        <v>88.82</v>
      </c>
      <c r="D65" t="s">
        <v>11</v>
      </c>
      <c r="E65">
        <v>1</v>
      </c>
      <c r="F65">
        <v>0</v>
      </c>
      <c r="G65">
        <v>0.75900000000000001</v>
      </c>
      <c r="H65">
        <v>11.3</v>
      </c>
      <c r="I65">
        <v>13158</v>
      </c>
      <c r="J65">
        <v>2777971</v>
      </c>
    </row>
    <row r="66" spans="1:10" x14ac:dyDescent="0.3">
      <c r="A66">
        <v>65</v>
      </c>
      <c r="B66" t="s">
        <v>82</v>
      </c>
      <c r="C66">
        <v>88.54</v>
      </c>
      <c r="D66" t="s">
        <v>18</v>
      </c>
      <c r="E66">
        <v>0.98</v>
      </c>
      <c r="F66">
        <v>2</v>
      </c>
      <c r="G66">
        <v>0.78</v>
      </c>
      <c r="H66">
        <v>10.5</v>
      </c>
      <c r="I66">
        <v>15242</v>
      </c>
      <c r="J66">
        <v>3210848</v>
      </c>
    </row>
    <row r="67" spans="1:10" x14ac:dyDescent="0.3">
      <c r="A67">
        <v>66</v>
      </c>
      <c r="B67" t="s">
        <v>83</v>
      </c>
      <c r="C67">
        <v>88.34</v>
      </c>
      <c r="D67" t="s">
        <v>65</v>
      </c>
      <c r="E67">
        <v>0.98</v>
      </c>
      <c r="F67">
        <v>1</v>
      </c>
      <c r="G67">
        <v>0.80900000000000005</v>
      </c>
      <c r="H67">
        <v>8.8000000000000007</v>
      </c>
      <c r="I67">
        <v>19974</v>
      </c>
      <c r="J67">
        <v>5212173</v>
      </c>
    </row>
    <row r="68" spans="1:10" x14ac:dyDescent="0.3">
      <c r="A68">
        <v>67</v>
      </c>
      <c r="B68" t="s">
        <v>84</v>
      </c>
      <c r="C68">
        <v>87.94</v>
      </c>
      <c r="D68" t="s">
        <v>11</v>
      </c>
      <c r="E68">
        <v>0.64</v>
      </c>
      <c r="F68">
        <v>0</v>
      </c>
      <c r="G68">
        <v>0.66600000000000004</v>
      </c>
      <c r="H68">
        <v>5.2</v>
      </c>
      <c r="I68">
        <v>9438</v>
      </c>
      <c r="J68">
        <v>787.42499999999995</v>
      </c>
    </row>
    <row r="69" spans="1:10" x14ac:dyDescent="0.3">
      <c r="A69">
        <v>68</v>
      </c>
      <c r="B69" t="s">
        <v>85</v>
      </c>
      <c r="C69">
        <v>87.89</v>
      </c>
      <c r="D69" t="s">
        <v>72</v>
      </c>
      <c r="E69">
        <v>0.97</v>
      </c>
      <c r="F69">
        <v>2</v>
      </c>
      <c r="G69">
        <v>0.85499999999999998</v>
      </c>
      <c r="H69">
        <v>10.9</v>
      </c>
      <c r="I69">
        <v>24563</v>
      </c>
      <c r="J69">
        <v>19629590</v>
      </c>
    </row>
    <row r="70" spans="1:10" x14ac:dyDescent="0.3">
      <c r="A70">
        <v>69</v>
      </c>
      <c r="B70" t="s">
        <v>86</v>
      </c>
      <c r="C70">
        <v>87.73</v>
      </c>
      <c r="D70" t="s">
        <v>29</v>
      </c>
      <c r="E70">
        <v>0.95</v>
      </c>
      <c r="F70">
        <v>3</v>
      </c>
      <c r="G70">
        <v>0.75800000000000001</v>
      </c>
      <c r="H70">
        <v>9.1999999999999993</v>
      </c>
      <c r="I70">
        <v>17896</v>
      </c>
      <c r="J70">
        <v>128455567</v>
      </c>
    </row>
    <row r="71" spans="1:10" x14ac:dyDescent="0.3">
      <c r="A71">
        <v>70</v>
      </c>
      <c r="B71" t="s">
        <v>87</v>
      </c>
      <c r="C71">
        <v>87.71</v>
      </c>
      <c r="D71" t="s">
        <v>11</v>
      </c>
      <c r="E71">
        <v>1</v>
      </c>
      <c r="F71">
        <v>0</v>
      </c>
      <c r="G71">
        <v>0.68500000000000005</v>
      </c>
      <c r="H71">
        <v>11.3</v>
      </c>
      <c r="I71">
        <v>4548</v>
      </c>
      <c r="J71">
        <v>10143543</v>
      </c>
    </row>
    <row r="72" spans="1:10" x14ac:dyDescent="0.3">
      <c r="A72">
        <v>71</v>
      </c>
      <c r="B72" t="s">
        <v>88</v>
      </c>
      <c r="C72">
        <v>87.59</v>
      </c>
      <c r="D72" t="s">
        <v>72</v>
      </c>
      <c r="E72">
        <v>0.98</v>
      </c>
      <c r="F72">
        <v>0</v>
      </c>
      <c r="G72">
        <v>0.80900000000000005</v>
      </c>
      <c r="H72">
        <v>9</v>
      </c>
      <c r="I72">
        <v>21269</v>
      </c>
      <c r="J72">
        <v>3423109</v>
      </c>
    </row>
    <row r="73" spans="1:10" x14ac:dyDescent="0.3">
      <c r="A73">
        <v>72</v>
      </c>
      <c r="B73" t="s">
        <v>89</v>
      </c>
      <c r="C73">
        <v>87.58</v>
      </c>
      <c r="D73" t="s">
        <v>11</v>
      </c>
      <c r="E73">
        <v>0.97</v>
      </c>
      <c r="F73">
        <v>0</v>
      </c>
      <c r="G73">
        <v>0.82899999999999996</v>
      </c>
      <c r="H73">
        <v>9.1999999999999993</v>
      </c>
      <c r="I73">
        <v>64490</v>
      </c>
      <c r="J73">
        <v>452.524</v>
      </c>
    </row>
    <row r="74" spans="1:10" x14ac:dyDescent="0.3">
      <c r="A74">
        <v>73</v>
      </c>
      <c r="B74" t="s">
        <v>90</v>
      </c>
      <c r="C74">
        <v>87.58</v>
      </c>
      <c r="D74" t="s">
        <v>11</v>
      </c>
      <c r="E74">
        <v>0.95</v>
      </c>
      <c r="F74">
        <v>0</v>
      </c>
      <c r="G74">
        <v>0.80300000000000005</v>
      </c>
      <c r="H74">
        <v>10.6</v>
      </c>
      <c r="I74">
        <v>26658</v>
      </c>
      <c r="J74">
        <v>34308525</v>
      </c>
    </row>
    <row r="75" spans="1:10" x14ac:dyDescent="0.3">
      <c r="A75">
        <v>74</v>
      </c>
      <c r="B75" t="s">
        <v>91</v>
      </c>
      <c r="C75">
        <v>86.99</v>
      </c>
      <c r="D75" t="s">
        <v>65</v>
      </c>
      <c r="E75">
        <v>0.96</v>
      </c>
      <c r="F75">
        <v>0</v>
      </c>
      <c r="G75">
        <v>0.81200000000000006</v>
      </c>
      <c r="H75">
        <v>12.6</v>
      </c>
      <c r="I75">
        <v>30486</v>
      </c>
      <c r="J75">
        <v>412.62400000000002</v>
      </c>
    </row>
    <row r="76" spans="1:10" x14ac:dyDescent="0.3">
      <c r="A76">
        <v>75</v>
      </c>
      <c r="B76" t="s">
        <v>92</v>
      </c>
      <c r="C76">
        <v>86.88</v>
      </c>
      <c r="D76" t="s">
        <v>18</v>
      </c>
      <c r="E76">
        <v>0.99</v>
      </c>
      <c r="F76">
        <v>5</v>
      </c>
      <c r="G76">
        <v>0.82099999999999995</v>
      </c>
      <c r="H76">
        <v>11.3</v>
      </c>
      <c r="I76">
        <v>30027</v>
      </c>
      <c r="J76">
        <v>19892812</v>
      </c>
    </row>
    <row r="77" spans="1:10" x14ac:dyDescent="0.3">
      <c r="A77">
        <v>76</v>
      </c>
      <c r="B77" t="s">
        <v>93</v>
      </c>
      <c r="C77">
        <v>86.8</v>
      </c>
      <c r="D77" t="s">
        <v>49</v>
      </c>
      <c r="E77">
        <v>0.96</v>
      </c>
      <c r="F77">
        <v>2</v>
      </c>
      <c r="G77">
        <v>0.83799999999999997</v>
      </c>
      <c r="H77">
        <v>8.6</v>
      </c>
      <c r="I77">
        <v>31033</v>
      </c>
      <c r="J77">
        <v>85816199</v>
      </c>
    </row>
    <row r="78" spans="1:10" x14ac:dyDescent="0.3">
      <c r="A78">
        <v>77</v>
      </c>
      <c r="B78" t="s">
        <v>94</v>
      </c>
      <c r="C78">
        <v>86.63</v>
      </c>
      <c r="D78" t="s">
        <v>72</v>
      </c>
      <c r="E78">
        <v>0.98</v>
      </c>
      <c r="F78">
        <v>5</v>
      </c>
      <c r="G78">
        <v>0.84199999999999997</v>
      </c>
      <c r="H78">
        <v>11.1</v>
      </c>
      <c r="I78">
        <v>20925</v>
      </c>
      <c r="J78">
        <v>45773884</v>
      </c>
    </row>
    <row r="79" spans="1:10" x14ac:dyDescent="0.3">
      <c r="A79">
        <v>78</v>
      </c>
      <c r="B79" t="s">
        <v>95</v>
      </c>
      <c r="C79">
        <v>86.62</v>
      </c>
      <c r="D79" t="s">
        <v>11</v>
      </c>
      <c r="E79">
        <v>0.93</v>
      </c>
      <c r="F79">
        <v>0</v>
      </c>
      <c r="G79">
        <v>0.78200000000000003</v>
      </c>
      <c r="H79">
        <v>10.8</v>
      </c>
      <c r="I79">
        <v>12578</v>
      </c>
      <c r="J79">
        <v>21893579</v>
      </c>
    </row>
    <row r="80" spans="1:10" x14ac:dyDescent="0.3">
      <c r="A80">
        <v>79</v>
      </c>
      <c r="B80" t="s">
        <v>96</v>
      </c>
      <c r="C80">
        <v>86.56</v>
      </c>
      <c r="D80" t="s">
        <v>97</v>
      </c>
      <c r="E80">
        <v>0.91</v>
      </c>
      <c r="F80">
        <v>0</v>
      </c>
      <c r="G80">
        <v>0.80200000000000005</v>
      </c>
      <c r="H80">
        <v>10.4</v>
      </c>
      <c r="I80">
        <v>22025</v>
      </c>
      <c r="J80">
        <v>1300557</v>
      </c>
    </row>
    <row r="81" spans="1:10" x14ac:dyDescent="0.3">
      <c r="A81">
        <v>80</v>
      </c>
      <c r="B81" t="s">
        <v>98</v>
      </c>
      <c r="C81">
        <v>85.86</v>
      </c>
      <c r="D81" t="s">
        <v>11</v>
      </c>
      <c r="E81">
        <v>1</v>
      </c>
      <c r="F81">
        <v>0</v>
      </c>
      <c r="G81">
        <v>0.745</v>
      </c>
      <c r="H81">
        <v>11.3</v>
      </c>
      <c r="I81">
        <v>13021</v>
      </c>
      <c r="J81">
        <v>6516100</v>
      </c>
    </row>
    <row r="82" spans="1:10" x14ac:dyDescent="0.3">
      <c r="A82">
        <v>81</v>
      </c>
      <c r="B82" t="s">
        <v>99</v>
      </c>
      <c r="C82">
        <v>85.78</v>
      </c>
      <c r="D82" t="s">
        <v>18</v>
      </c>
      <c r="E82">
        <v>0.99</v>
      </c>
      <c r="F82">
        <v>0</v>
      </c>
      <c r="G82">
        <v>0.83199999999999996</v>
      </c>
      <c r="H82">
        <v>12.2</v>
      </c>
      <c r="I82">
        <v>20839</v>
      </c>
      <c r="J82">
        <v>626.48500000000001</v>
      </c>
    </row>
    <row r="83" spans="1:10" x14ac:dyDescent="0.3">
      <c r="A83">
        <v>82</v>
      </c>
      <c r="B83" t="s">
        <v>100</v>
      </c>
      <c r="C83">
        <v>85.63</v>
      </c>
      <c r="D83" t="s">
        <v>65</v>
      </c>
      <c r="E83">
        <v>0.99</v>
      </c>
      <c r="F83">
        <v>1</v>
      </c>
      <c r="G83">
        <v>0.81</v>
      </c>
      <c r="H83">
        <v>11.6</v>
      </c>
      <c r="I83">
        <v>23392</v>
      </c>
      <c r="J83">
        <v>1534937</v>
      </c>
    </row>
    <row r="84" spans="1:10" x14ac:dyDescent="0.3">
      <c r="A84">
        <v>83</v>
      </c>
      <c r="B84" t="s">
        <v>101</v>
      </c>
      <c r="C84">
        <v>84.81</v>
      </c>
      <c r="D84" t="s">
        <v>11</v>
      </c>
      <c r="E84">
        <v>1</v>
      </c>
      <c r="F84">
        <v>1</v>
      </c>
      <c r="G84">
        <v>0.745</v>
      </c>
      <c r="H84">
        <v>10.5</v>
      </c>
      <c r="I84">
        <v>14257</v>
      </c>
      <c r="J84">
        <v>10412652</v>
      </c>
    </row>
    <row r="85" spans="1:10" x14ac:dyDescent="0.3">
      <c r="A85">
        <v>84</v>
      </c>
      <c r="B85" t="s">
        <v>102</v>
      </c>
      <c r="C85">
        <v>84.5</v>
      </c>
      <c r="D85" t="s">
        <v>49</v>
      </c>
      <c r="E85">
        <v>1</v>
      </c>
      <c r="F85">
        <v>0</v>
      </c>
      <c r="G85">
        <v>0.80200000000000005</v>
      </c>
      <c r="H85">
        <v>12.8</v>
      </c>
      <c r="I85">
        <v>14664</v>
      </c>
      <c r="J85">
        <v>3728282</v>
      </c>
    </row>
    <row r="86" spans="1:10" x14ac:dyDescent="0.3">
      <c r="A86">
        <v>85</v>
      </c>
      <c r="B86" t="s">
        <v>103</v>
      </c>
      <c r="C86">
        <v>84.29</v>
      </c>
      <c r="D86" t="s">
        <v>65</v>
      </c>
      <c r="E86">
        <v>0.98</v>
      </c>
      <c r="F86">
        <v>0</v>
      </c>
      <c r="J86">
        <v>44.103999999999999</v>
      </c>
    </row>
    <row r="87" spans="1:10" x14ac:dyDescent="0.3">
      <c r="A87">
        <v>86</v>
      </c>
      <c r="B87" t="s">
        <v>104</v>
      </c>
      <c r="C87">
        <v>84.04</v>
      </c>
      <c r="D87" t="s">
        <v>72</v>
      </c>
      <c r="E87">
        <v>0.96</v>
      </c>
      <c r="F87">
        <v>0</v>
      </c>
      <c r="G87">
        <v>0.71699999999999997</v>
      </c>
      <c r="H87">
        <v>8.9</v>
      </c>
      <c r="I87">
        <v>12349</v>
      </c>
      <c r="J87">
        <v>6861524</v>
      </c>
    </row>
    <row r="88" spans="1:10" x14ac:dyDescent="0.3">
      <c r="A88">
        <v>87</v>
      </c>
      <c r="B88" t="s">
        <v>105</v>
      </c>
      <c r="C88">
        <v>83.96</v>
      </c>
      <c r="D88" t="s">
        <v>31</v>
      </c>
      <c r="E88">
        <v>0.89</v>
      </c>
      <c r="F88">
        <v>0</v>
      </c>
      <c r="G88">
        <v>0.628</v>
      </c>
      <c r="H88">
        <v>7.8</v>
      </c>
      <c r="I88">
        <v>3696</v>
      </c>
      <c r="J88">
        <v>115.224</v>
      </c>
    </row>
    <row r="89" spans="1:10" x14ac:dyDescent="0.3">
      <c r="A89">
        <v>88</v>
      </c>
      <c r="B89" t="s">
        <v>106</v>
      </c>
      <c r="C89">
        <v>83.96</v>
      </c>
      <c r="D89" t="s">
        <v>31</v>
      </c>
      <c r="E89">
        <v>0.94</v>
      </c>
      <c r="F89">
        <v>0</v>
      </c>
      <c r="G89">
        <v>0.73</v>
      </c>
      <c r="H89">
        <v>10.9</v>
      </c>
      <c r="I89">
        <v>9980</v>
      </c>
      <c r="J89">
        <v>936.375</v>
      </c>
    </row>
    <row r="90" spans="1:10" x14ac:dyDescent="0.3">
      <c r="A90">
        <v>89</v>
      </c>
      <c r="B90" t="s">
        <v>107</v>
      </c>
      <c r="C90">
        <v>83.96</v>
      </c>
      <c r="D90" t="s">
        <v>31</v>
      </c>
      <c r="E90">
        <v>0.98</v>
      </c>
      <c r="F90">
        <v>0</v>
      </c>
      <c r="G90">
        <v>0.63900000000000001</v>
      </c>
      <c r="H90">
        <v>10.9</v>
      </c>
      <c r="I90">
        <v>4620</v>
      </c>
      <c r="J90">
        <v>41.996000000000002</v>
      </c>
    </row>
    <row r="91" spans="1:10" x14ac:dyDescent="0.3">
      <c r="A91">
        <v>90</v>
      </c>
      <c r="B91" t="s">
        <v>108</v>
      </c>
      <c r="C91">
        <v>83.96</v>
      </c>
      <c r="D91" t="s">
        <v>31</v>
      </c>
      <c r="E91">
        <v>0.84</v>
      </c>
      <c r="F91">
        <v>0</v>
      </c>
      <c r="G91">
        <v>0.56399999999999995</v>
      </c>
      <c r="H91">
        <v>5.7</v>
      </c>
      <c r="I91">
        <v>2482</v>
      </c>
      <c r="J91">
        <v>740.42499999999995</v>
      </c>
    </row>
    <row r="92" spans="1:10" x14ac:dyDescent="0.3">
      <c r="A92">
        <v>91</v>
      </c>
      <c r="B92" t="s">
        <v>109</v>
      </c>
      <c r="C92">
        <v>83.9</v>
      </c>
      <c r="D92" t="s">
        <v>65</v>
      </c>
      <c r="E92">
        <v>1</v>
      </c>
      <c r="F92">
        <v>0</v>
      </c>
      <c r="G92">
        <v>0.76400000000000001</v>
      </c>
      <c r="H92">
        <v>12.5</v>
      </c>
      <c r="I92">
        <v>7879</v>
      </c>
      <c r="J92">
        <v>11194449</v>
      </c>
    </row>
    <row r="93" spans="1:10" x14ac:dyDescent="0.3">
      <c r="A93">
        <v>92</v>
      </c>
      <c r="B93" t="s">
        <v>110</v>
      </c>
      <c r="C93">
        <v>83.6</v>
      </c>
      <c r="D93" t="s">
        <v>11</v>
      </c>
      <c r="E93">
        <v>0.96</v>
      </c>
      <c r="F93">
        <v>0</v>
      </c>
      <c r="G93">
        <v>0.875</v>
      </c>
      <c r="H93">
        <v>11</v>
      </c>
      <c r="I93">
        <v>39497</v>
      </c>
      <c r="J93">
        <v>1485510</v>
      </c>
    </row>
    <row r="94" spans="1:10" x14ac:dyDescent="0.3">
      <c r="A94">
        <v>93</v>
      </c>
      <c r="B94" t="s">
        <v>111</v>
      </c>
      <c r="C94">
        <v>83.38</v>
      </c>
      <c r="D94" t="s">
        <v>72</v>
      </c>
      <c r="E94">
        <v>0.93</v>
      </c>
      <c r="F94">
        <v>0</v>
      </c>
      <c r="G94">
        <v>0.754</v>
      </c>
      <c r="H94">
        <v>8.1</v>
      </c>
      <c r="I94">
        <v>14370</v>
      </c>
      <c r="J94">
        <v>216422446</v>
      </c>
    </row>
    <row r="95" spans="1:10" x14ac:dyDescent="0.3">
      <c r="A95">
        <v>94</v>
      </c>
      <c r="B95" t="s">
        <v>112</v>
      </c>
      <c r="C95">
        <v>83.23</v>
      </c>
      <c r="D95" t="s">
        <v>72</v>
      </c>
      <c r="E95">
        <v>0.88</v>
      </c>
      <c r="F95">
        <v>0</v>
      </c>
      <c r="G95">
        <v>0.71399999999999997</v>
      </c>
      <c r="H95">
        <v>8.6</v>
      </c>
      <c r="I95">
        <v>22465</v>
      </c>
      <c r="J95">
        <v>813.83399999999995</v>
      </c>
    </row>
    <row r="96" spans="1:10" x14ac:dyDescent="0.3">
      <c r="A96">
        <v>95</v>
      </c>
      <c r="B96" t="s">
        <v>113</v>
      </c>
      <c r="C96">
        <v>83.13</v>
      </c>
      <c r="D96" t="s">
        <v>72</v>
      </c>
      <c r="E96">
        <v>0.95</v>
      </c>
      <c r="F96">
        <v>2</v>
      </c>
      <c r="G96">
        <v>0.752</v>
      </c>
      <c r="H96">
        <v>8.9</v>
      </c>
      <c r="I96">
        <v>14384</v>
      </c>
      <c r="J96">
        <v>52085168</v>
      </c>
    </row>
    <row r="97" spans="1:10" x14ac:dyDescent="0.3">
      <c r="A97">
        <v>96</v>
      </c>
      <c r="B97" t="s">
        <v>114</v>
      </c>
      <c r="C97">
        <v>82.99</v>
      </c>
      <c r="D97" t="s">
        <v>72</v>
      </c>
      <c r="E97">
        <v>0.95</v>
      </c>
      <c r="F97">
        <v>1</v>
      </c>
      <c r="G97">
        <v>0.69099999999999995</v>
      </c>
      <c r="H97">
        <v>11.1</v>
      </c>
      <c r="I97">
        <v>4811</v>
      </c>
      <c r="J97">
        <v>28838499</v>
      </c>
    </row>
    <row r="98" spans="1:10" x14ac:dyDescent="0.3">
      <c r="A98">
        <v>97</v>
      </c>
      <c r="B98" t="s">
        <v>115</v>
      </c>
      <c r="C98">
        <v>82.24</v>
      </c>
      <c r="D98" t="s">
        <v>65</v>
      </c>
      <c r="E98">
        <v>0.99</v>
      </c>
      <c r="F98">
        <v>0</v>
      </c>
      <c r="J98">
        <v>69310</v>
      </c>
    </row>
    <row r="99" spans="1:10" x14ac:dyDescent="0.3">
      <c r="A99">
        <v>98</v>
      </c>
      <c r="B99" t="s">
        <v>116</v>
      </c>
      <c r="C99">
        <v>82.12</v>
      </c>
      <c r="D99" t="s">
        <v>11</v>
      </c>
      <c r="E99">
        <v>0.38</v>
      </c>
      <c r="F99">
        <v>0</v>
      </c>
      <c r="G99">
        <v>0.47799999999999998</v>
      </c>
      <c r="H99">
        <v>3</v>
      </c>
      <c r="I99">
        <v>1824</v>
      </c>
      <c r="J99">
        <v>42239854</v>
      </c>
    </row>
    <row r="100" spans="1:10" x14ac:dyDescent="0.3">
      <c r="A100">
        <v>99</v>
      </c>
      <c r="B100" t="s">
        <v>117</v>
      </c>
      <c r="C100">
        <v>82.1</v>
      </c>
      <c r="D100" t="s">
        <v>65</v>
      </c>
      <c r="E100">
        <v>0.61</v>
      </c>
      <c r="F100">
        <v>0</v>
      </c>
      <c r="G100">
        <v>0.53500000000000003</v>
      </c>
      <c r="H100">
        <v>5.6</v>
      </c>
      <c r="I100">
        <v>2848</v>
      </c>
      <c r="J100">
        <v>11724764</v>
      </c>
    </row>
    <row r="101" spans="1:10" x14ac:dyDescent="0.3">
      <c r="A101">
        <v>100</v>
      </c>
      <c r="B101" t="s">
        <v>118</v>
      </c>
      <c r="C101">
        <v>82.05</v>
      </c>
      <c r="D101" t="s">
        <v>65</v>
      </c>
      <c r="E101">
        <v>0.92</v>
      </c>
      <c r="F101">
        <v>0</v>
      </c>
      <c r="G101">
        <v>0.76700000000000002</v>
      </c>
      <c r="H101">
        <v>9.3000000000000007</v>
      </c>
      <c r="I101">
        <v>17990</v>
      </c>
      <c r="J101">
        <v>11332973</v>
      </c>
    </row>
    <row r="102" spans="1:10" x14ac:dyDescent="0.3">
      <c r="A102">
        <v>101</v>
      </c>
      <c r="B102" t="s">
        <v>119</v>
      </c>
      <c r="C102">
        <v>82.05</v>
      </c>
      <c r="D102" t="s">
        <v>11</v>
      </c>
      <c r="E102">
        <v>0.93</v>
      </c>
      <c r="F102">
        <v>0</v>
      </c>
      <c r="G102">
        <v>0.91100000000000003</v>
      </c>
      <c r="H102">
        <v>12.7</v>
      </c>
      <c r="I102">
        <v>62574</v>
      </c>
      <c r="J102">
        <v>9516871</v>
      </c>
    </row>
    <row r="103" spans="1:10" x14ac:dyDescent="0.3">
      <c r="A103">
        <v>102</v>
      </c>
      <c r="B103" t="s">
        <v>120</v>
      </c>
      <c r="C103">
        <v>81.99</v>
      </c>
      <c r="D103" t="s">
        <v>65</v>
      </c>
      <c r="E103">
        <v>0.93</v>
      </c>
      <c r="F103">
        <v>0</v>
      </c>
      <c r="J103">
        <v>3260314</v>
      </c>
    </row>
    <row r="104" spans="1:10" x14ac:dyDescent="0.3">
      <c r="A104">
        <v>103</v>
      </c>
      <c r="B104" t="s">
        <v>121</v>
      </c>
      <c r="C104">
        <v>81.91</v>
      </c>
      <c r="D104" t="s">
        <v>18</v>
      </c>
      <c r="E104">
        <v>0.98</v>
      </c>
      <c r="F104">
        <v>0</v>
      </c>
      <c r="G104">
        <v>0.77</v>
      </c>
      <c r="H104">
        <v>10.199999999999999</v>
      </c>
      <c r="I104">
        <v>15918</v>
      </c>
      <c r="J104">
        <v>2085679</v>
      </c>
    </row>
    <row r="105" spans="1:10" x14ac:dyDescent="0.3">
      <c r="A105">
        <v>104</v>
      </c>
      <c r="B105" t="s">
        <v>122</v>
      </c>
      <c r="C105">
        <v>81.75</v>
      </c>
      <c r="D105" t="s">
        <v>18</v>
      </c>
      <c r="E105">
        <v>0.98</v>
      </c>
      <c r="F105">
        <v>0</v>
      </c>
      <c r="G105">
        <v>0.79600000000000004</v>
      </c>
      <c r="H105">
        <v>11.3</v>
      </c>
      <c r="I105">
        <v>14131</v>
      </c>
      <c r="J105">
        <v>2832439</v>
      </c>
    </row>
    <row r="106" spans="1:10" x14ac:dyDescent="0.3">
      <c r="A106">
        <v>105</v>
      </c>
      <c r="B106" t="s">
        <v>123</v>
      </c>
      <c r="C106">
        <v>81.7</v>
      </c>
      <c r="D106" t="s">
        <v>11</v>
      </c>
      <c r="E106">
        <v>0.94</v>
      </c>
      <c r="F106">
        <v>0</v>
      </c>
      <c r="G106">
        <v>0.70599999999999996</v>
      </c>
      <c r="H106">
        <v>8.6999999999999993</v>
      </c>
      <c r="I106">
        <v>9526</v>
      </c>
      <c r="J106">
        <v>5353930</v>
      </c>
    </row>
    <row r="107" spans="1:10" x14ac:dyDescent="0.3">
      <c r="A107">
        <v>106</v>
      </c>
      <c r="B107" t="s">
        <v>124</v>
      </c>
      <c r="C107">
        <v>81.64</v>
      </c>
      <c r="D107" t="s">
        <v>11</v>
      </c>
      <c r="E107">
        <v>0.97</v>
      </c>
      <c r="F107">
        <v>1</v>
      </c>
      <c r="G107">
        <v>0.69899999999999995</v>
      </c>
      <c r="H107">
        <v>9</v>
      </c>
      <c r="I107">
        <v>8920</v>
      </c>
      <c r="J107">
        <v>117337368</v>
      </c>
    </row>
    <row r="108" spans="1:10" x14ac:dyDescent="0.3">
      <c r="A108">
        <v>107</v>
      </c>
      <c r="B108" t="s">
        <v>125</v>
      </c>
      <c r="C108">
        <v>81.44</v>
      </c>
      <c r="D108" t="s">
        <v>72</v>
      </c>
      <c r="E108">
        <v>0.94</v>
      </c>
      <c r="F108">
        <v>1</v>
      </c>
      <c r="G108">
        <v>0.76200000000000001</v>
      </c>
      <c r="H108">
        <v>9.9</v>
      </c>
      <c r="I108">
        <v>12246</v>
      </c>
      <c r="J108">
        <v>34352719</v>
      </c>
    </row>
    <row r="109" spans="1:10" x14ac:dyDescent="0.3">
      <c r="A109">
        <v>108</v>
      </c>
      <c r="B109" t="s">
        <v>126</v>
      </c>
      <c r="C109">
        <v>81.36</v>
      </c>
      <c r="D109" t="s">
        <v>31</v>
      </c>
      <c r="E109">
        <v>0.97</v>
      </c>
      <c r="F109">
        <v>0</v>
      </c>
      <c r="J109">
        <v>49.795999999999999</v>
      </c>
    </row>
    <row r="110" spans="1:10" x14ac:dyDescent="0.3">
      <c r="A110">
        <v>109</v>
      </c>
      <c r="B110" t="s">
        <v>127</v>
      </c>
      <c r="C110">
        <v>80.989999999999995</v>
      </c>
      <c r="D110" t="s">
        <v>11</v>
      </c>
      <c r="E110">
        <v>0.8</v>
      </c>
      <c r="F110">
        <v>0</v>
      </c>
      <c r="G110">
        <v>0.60699999999999998</v>
      </c>
      <c r="H110">
        <v>5.4</v>
      </c>
      <c r="I110">
        <v>7700</v>
      </c>
      <c r="J110">
        <v>7633779</v>
      </c>
    </row>
    <row r="111" spans="1:10" x14ac:dyDescent="0.3">
      <c r="A111">
        <v>110</v>
      </c>
      <c r="B111" t="s">
        <v>128</v>
      </c>
      <c r="C111">
        <v>80.92</v>
      </c>
      <c r="D111" t="s">
        <v>97</v>
      </c>
      <c r="E111">
        <v>0.91</v>
      </c>
      <c r="F111">
        <v>0</v>
      </c>
      <c r="G111">
        <v>0.71799999999999997</v>
      </c>
      <c r="H111">
        <v>7.6</v>
      </c>
      <c r="I111">
        <v>15336</v>
      </c>
      <c r="J111">
        <v>6888388</v>
      </c>
    </row>
    <row r="112" spans="1:10" x14ac:dyDescent="0.3">
      <c r="A112">
        <v>111</v>
      </c>
      <c r="B112" t="s">
        <v>129</v>
      </c>
      <c r="C112">
        <v>80.78</v>
      </c>
      <c r="D112" t="s">
        <v>11</v>
      </c>
      <c r="E112">
        <v>0.98</v>
      </c>
      <c r="F112">
        <v>0</v>
      </c>
      <c r="G112">
        <v>0.85499999999999998</v>
      </c>
      <c r="H112">
        <v>10</v>
      </c>
      <c r="I112">
        <v>87134</v>
      </c>
      <c r="J112">
        <v>2716391</v>
      </c>
    </row>
    <row r="113" spans="1:10" x14ac:dyDescent="0.3">
      <c r="A113">
        <v>112</v>
      </c>
      <c r="B113" t="s">
        <v>130</v>
      </c>
      <c r="C113">
        <v>80.7</v>
      </c>
      <c r="D113" t="s">
        <v>11</v>
      </c>
      <c r="E113">
        <v>0.98</v>
      </c>
      <c r="F113">
        <v>0</v>
      </c>
      <c r="G113">
        <v>0.72</v>
      </c>
      <c r="H113">
        <v>10.4</v>
      </c>
      <c r="I113">
        <v>9924</v>
      </c>
      <c r="J113">
        <v>11337053</v>
      </c>
    </row>
    <row r="114" spans="1:10" x14ac:dyDescent="0.3">
      <c r="A114">
        <v>113</v>
      </c>
      <c r="B114" t="s">
        <v>131</v>
      </c>
      <c r="C114">
        <v>80.540000000000006</v>
      </c>
      <c r="D114" t="s">
        <v>11</v>
      </c>
      <c r="E114">
        <v>0.99</v>
      </c>
      <c r="F114">
        <v>0</v>
      </c>
      <c r="G114">
        <v>0.747</v>
      </c>
      <c r="H114">
        <v>7.3</v>
      </c>
      <c r="I114">
        <v>15448</v>
      </c>
      <c r="J114">
        <v>521.02200000000005</v>
      </c>
    </row>
    <row r="115" spans="1:10" x14ac:dyDescent="0.3">
      <c r="A115">
        <v>114</v>
      </c>
      <c r="B115" t="s">
        <v>132</v>
      </c>
      <c r="C115">
        <v>80.010000000000005</v>
      </c>
      <c r="D115" t="s">
        <v>11</v>
      </c>
      <c r="E115">
        <v>0.87</v>
      </c>
      <c r="F115">
        <v>1</v>
      </c>
      <c r="G115">
        <v>0.77400000000000002</v>
      </c>
      <c r="H115">
        <v>10.6</v>
      </c>
      <c r="I115">
        <v>13001</v>
      </c>
      <c r="J115">
        <v>89172767</v>
      </c>
    </row>
    <row r="116" spans="1:10" x14ac:dyDescent="0.3">
      <c r="A116">
        <v>115</v>
      </c>
      <c r="B116" t="s">
        <v>133</v>
      </c>
      <c r="C116">
        <v>80</v>
      </c>
      <c r="D116" t="s">
        <v>11</v>
      </c>
      <c r="E116">
        <v>0.56000000000000005</v>
      </c>
      <c r="F116">
        <v>2</v>
      </c>
      <c r="G116">
        <v>0.54400000000000004</v>
      </c>
      <c r="H116">
        <v>4.5</v>
      </c>
      <c r="I116">
        <v>4624</v>
      </c>
      <c r="J116">
        <v>240485658</v>
      </c>
    </row>
    <row r="117" spans="1:10" x14ac:dyDescent="0.3">
      <c r="A117">
        <v>116</v>
      </c>
      <c r="B117" t="s">
        <v>134</v>
      </c>
      <c r="C117">
        <v>79.34</v>
      </c>
      <c r="D117" t="s">
        <v>65</v>
      </c>
      <c r="E117">
        <v>0.96</v>
      </c>
      <c r="F117">
        <v>0</v>
      </c>
      <c r="G117">
        <v>0.79500000000000004</v>
      </c>
      <c r="H117">
        <v>9</v>
      </c>
      <c r="I117">
        <v>13484</v>
      </c>
      <c r="J117">
        <v>126.184</v>
      </c>
    </row>
    <row r="118" spans="1:10" x14ac:dyDescent="0.3">
      <c r="A118">
        <v>117</v>
      </c>
      <c r="B118" t="s">
        <v>135</v>
      </c>
      <c r="C118">
        <v>79.22</v>
      </c>
      <c r="D118" t="s">
        <v>97</v>
      </c>
      <c r="E118">
        <v>0.81</v>
      </c>
      <c r="F118">
        <v>1</v>
      </c>
      <c r="G118">
        <v>0.73099999999999998</v>
      </c>
      <c r="H118">
        <v>7.4</v>
      </c>
      <c r="I118">
        <v>10258</v>
      </c>
      <c r="J118">
        <v>12458223</v>
      </c>
    </row>
    <row r="119" spans="1:10" x14ac:dyDescent="0.3">
      <c r="A119">
        <v>118</v>
      </c>
      <c r="B119" t="s">
        <v>136</v>
      </c>
      <c r="C119">
        <v>79.09</v>
      </c>
      <c r="D119" t="s">
        <v>11</v>
      </c>
      <c r="E119">
        <v>0.99</v>
      </c>
      <c r="F119">
        <v>0</v>
      </c>
      <c r="G119">
        <v>0.69199999999999995</v>
      </c>
      <c r="H119">
        <v>11.4</v>
      </c>
      <c r="I119">
        <v>4566</v>
      </c>
      <c r="J119">
        <v>6735348</v>
      </c>
    </row>
    <row r="120" spans="1:10" x14ac:dyDescent="0.3">
      <c r="A120">
        <v>119</v>
      </c>
      <c r="B120" t="s">
        <v>137</v>
      </c>
      <c r="C120">
        <v>79</v>
      </c>
      <c r="D120" t="s">
        <v>65</v>
      </c>
      <c r="E120">
        <v>0.95</v>
      </c>
      <c r="F120">
        <v>0</v>
      </c>
      <c r="G120">
        <v>0.80500000000000005</v>
      </c>
      <c r="H120">
        <v>10.5</v>
      </c>
      <c r="I120">
        <v>26957</v>
      </c>
      <c r="J120">
        <v>4468087</v>
      </c>
    </row>
    <row r="121" spans="1:10" x14ac:dyDescent="0.3">
      <c r="A121">
        <v>120</v>
      </c>
      <c r="B121" t="s">
        <v>138</v>
      </c>
      <c r="C121">
        <v>78.87</v>
      </c>
      <c r="D121" t="s">
        <v>97</v>
      </c>
      <c r="E121">
        <v>0.4</v>
      </c>
      <c r="F121">
        <v>0</v>
      </c>
      <c r="G121">
        <v>0.39400000000000002</v>
      </c>
      <c r="H121">
        <v>2.6</v>
      </c>
      <c r="I121">
        <v>1364</v>
      </c>
      <c r="J121">
        <v>18278568</v>
      </c>
    </row>
    <row r="122" spans="1:10" x14ac:dyDescent="0.3">
      <c r="A122">
        <v>121</v>
      </c>
      <c r="B122" t="s">
        <v>139</v>
      </c>
      <c r="C122">
        <v>78.87</v>
      </c>
      <c r="D122" t="s">
        <v>97</v>
      </c>
      <c r="E122">
        <v>0.59</v>
      </c>
      <c r="F122">
        <v>0</v>
      </c>
      <c r="G122">
        <v>0.50800000000000001</v>
      </c>
      <c r="H122">
        <v>3.8</v>
      </c>
      <c r="I122">
        <v>3575</v>
      </c>
      <c r="J122">
        <v>48109006</v>
      </c>
    </row>
    <row r="123" spans="1:10" x14ac:dyDescent="0.3">
      <c r="A123">
        <v>122</v>
      </c>
      <c r="B123" t="s">
        <v>140</v>
      </c>
      <c r="C123">
        <v>78.760000000000005</v>
      </c>
      <c r="D123" t="s">
        <v>97</v>
      </c>
      <c r="E123">
        <v>0.95</v>
      </c>
      <c r="F123">
        <v>0</v>
      </c>
      <c r="G123">
        <v>0.78500000000000003</v>
      </c>
      <c r="H123">
        <v>10.3</v>
      </c>
      <c r="I123">
        <v>25831</v>
      </c>
      <c r="J123">
        <v>107.66</v>
      </c>
    </row>
    <row r="124" spans="1:10" x14ac:dyDescent="0.3">
      <c r="A124">
        <v>123</v>
      </c>
      <c r="B124" t="s">
        <v>141</v>
      </c>
      <c r="C124">
        <v>78.7</v>
      </c>
      <c r="D124" t="s">
        <v>11</v>
      </c>
      <c r="E124">
        <v>0.94</v>
      </c>
      <c r="F124">
        <v>0</v>
      </c>
      <c r="G124">
        <v>0.81599999999999995</v>
      </c>
      <c r="H124">
        <v>11.7</v>
      </c>
      <c r="I124">
        <v>27054</v>
      </c>
      <c r="J124">
        <v>4644384</v>
      </c>
    </row>
    <row r="125" spans="1:10" x14ac:dyDescent="0.3">
      <c r="A125">
        <v>124</v>
      </c>
      <c r="B125" t="s">
        <v>142</v>
      </c>
      <c r="C125">
        <v>78.64</v>
      </c>
      <c r="D125" t="s">
        <v>11</v>
      </c>
      <c r="E125">
        <v>0.96</v>
      </c>
      <c r="F125">
        <v>0</v>
      </c>
      <c r="G125">
        <v>0.83099999999999996</v>
      </c>
      <c r="H125">
        <v>7.3</v>
      </c>
      <c r="I125">
        <v>52920</v>
      </c>
      <c r="J125">
        <v>4310108</v>
      </c>
    </row>
    <row r="126" spans="1:10" x14ac:dyDescent="0.3">
      <c r="A126">
        <v>125</v>
      </c>
      <c r="B126" t="s">
        <v>143</v>
      </c>
      <c r="C126">
        <v>78.489999999999995</v>
      </c>
      <c r="D126" t="s">
        <v>11</v>
      </c>
      <c r="E126">
        <v>0.64</v>
      </c>
      <c r="F126">
        <v>0</v>
      </c>
      <c r="J126">
        <v>1360596</v>
      </c>
    </row>
    <row r="127" spans="1:10" x14ac:dyDescent="0.3">
      <c r="A127">
        <v>126</v>
      </c>
      <c r="B127" t="s">
        <v>144</v>
      </c>
      <c r="C127">
        <v>78.489999999999995</v>
      </c>
      <c r="D127" t="s">
        <v>11</v>
      </c>
      <c r="E127">
        <v>0.95</v>
      </c>
      <c r="F127">
        <v>0</v>
      </c>
      <c r="G127">
        <v>0.70499999999999996</v>
      </c>
      <c r="H127">
        <v>8.6</v>
      </c>
      <c r="I127">
        <v>11466</v>
      </c>
      <c r="J127">
        <v>277534123</v>
      </c>
    </row>
    <row r="128" spans="1:10" x14ac:dyDescent="0.3">
      <c r="A128">
        <v>127</v>
      </c>
      <c r="B128" t="s">
        <v>145</v>
      </c>
      <c r="C128">
        <v>78.489999999999995</v>
      </c>
      <c r="D128" t="s">
        <v>31</v>
      </c>
      <c r="E128">
        <v>0.63</v>
      </c>
      <c r="F128">
        <v>0</v>
      </c>
      <c r="G128">
        <v>0.55800000000000005</v>
      </c>
      <c r="H128">
        <v>4.7</v>
      </c>
      <c r="I128">
        <v>4009</v>
      </c>
      <c r="J128">
        <v>10329931</v>
      </c>
    </row>
    <row r="129" spans="1:10" x14ac:dyDescent="0.3">
      <c r="A129">
        <v>128</v>
      </c>
      <c r="B129" t="s">
        <v>146</v>
      </c>
      <c r="C129">
        <v>78.260000000000005</v>
      </c>
      <c r="D129" t="s">
        <v>72</v>
      </c>
      <c r="E129">
        <v>0.95</v>
      </c>
      <c r="F129">
        <v>0</v>
      </c>
      <c r="G129">
        <v>0.74</v>
      </c>
      <c r="H129">
        <v>8.8000000000000007</v>
      </c>
      <c r="I129">
        <v>10312</v>
      </c>
      <c r="J129">
        <v>18190484</v>
      </c>
    </row>
    <row r="130" spans="1:10" x14ac:dyDescent="0.3">
      <c r="A130">
        <v>129</v>
      </c>
      <c r="B130" t="s">
        <v>147</v>
      </c>
      <c r="C130">
        <v>77.69</v>
      </c>
      <c r="D130" t="s">
        <v>11</v>
      </c>
      <c r="E130">
        <v>0.97</v>
      </c>
      <c r="F130">
        <v>1</v>
      </c>
      <c r="G130">
        <v>0.71499999999999997</v>
      </c>
      <c r="H130">
        <v>9.9</v>
      </c>
      <c r="I130">
        <v>6583</v>
      </c>
      <c r="J130">
        <v>5040000</v>
      </c>
    </row>
    <row r="131" spans="1:10" x14ac:dyDescent="0.3">
      <c r="A131">
        <v>130</v>
      </c>
      <c r="B131" t="s">
        <v>148</v>
      </c>
      <c r="C131">
        <v>77.37</v>
      </c>
      <c r="D131" t="s">
        <v>97</v>
      </c>
      <c r="E131">
        <v>0.56000000000000005</v>
      </c>
      <c r="F131">
        <v>0</v>
      </c>
      <c r="G131">
        <v>0.51100000000000001</v>
      </c>
      <c r="H131">
        <v>2.9</v>
      </c>
      <c r="I131">
        <v>3344</v>
      </c>
      <c r="J131">
        <v>17763163</v>
      </c>
    </row>
    <row r="132" spans="1:10" x14ac:dyDescent="0.3">
      <c r="A132">
        <v>131</v>
      </c>
      <c r="B132" t="s">
        <v>149</v>
      </c>
      <c r="C132">
        <v>77.069999999999993</v>
      </c>
      <c r="D132" t="s">
        <v>97</v>
      </c>
      <c r="E132">
        <v>0.78</v>
      </c>
      <c r="F132">
        <v>0</v>
      </c>
      <c r="G132">
        <v>0.55800000000000005</v>
      </c>
      <c r="H132">
        <v>5.0999999999999996</v>
      </c>
      <c r="I132">
        <v>3142</v>
      </c>
      <c r="J132">
        <v>852.07500000000005</v>
      </c>
    </row>
    <row r="133" spans="1:10" x14ac:dyDescent="0.3">
      <c r="A133">
        <v>132</v>
      </c>
      <c r="B133" t="s">
        <v>150</v>
      </c>
      <c r="C133">
        <v>76.790000000000006</v>
      </c>
      <c r="D133" t="s">
        <v>97</v>
      </c>
      <c r="E133">
        <v>0.65</v>
      </c>
      <c r="F133">
        <v>0</v>
      </c>
      <c r="G133">
        <v>0.501</v>
      </c>
      <c r="H133">
        <v>5.0999999999999996</v>
      </c>
      <c r="I133">
        <v>1484</v>
      </c>
      <c r="J133">
        <v>30325732</v>
      </c>
    </row>
    <row r="134" spans="1:10" x14ac:dyDescent="0.3">
      <c r="A134">
        <v>133</v>
      </c>
      <c r="B134" t="s">
        <v>151</v>
      </c>
      <c r="C134">
        <v>76.69</v>
      </c>
      <c r="D134" t="s">
        <v>65</v>
      </c>
      <c r="E134">
        <v>0.98</v>
      </c>
      <c r="F134">
        <v>0</v>
      </c>
      <c r="J134" t="s">
        <v>152</v>
      </c>
    </row>
    <row r="135" spans="1:10" x14ac:dyDescent="0.3">
      <c r="A135">
        <v>134</v>
      </c>
      <c r="B135" t="s">
        <v>153</v>
      </c>
      <c r="C135">
        <v>76.53</v>
      </c>
      <c r="D135" t="s">
        <v>72</v>
      </c>
      <c r="E135">
        <v>0.95</v>
      </c>
      <c r="F135">
        <v>0</v>
      </c>
      <c r="G135">
        <v>0.69199999999999995</v>
      </c>
      <c r="H135">
        <v>9.8000000000000007</v>
      </c>
      <c r="I135">
        <v>8111</v>
      </c>
      <c r="J135">
        <v>12388571</v>
      </c>
    </row>
    <row r="136" spans="1:10" x14ac:dyDescent="0.3">
      <c r="A136">
        <v>135</v>
      </c>
      <c r="B136" t="s">
        <v>154</v>
      </c>
      <c r="C136">
        <v>76.42</v>
      </c>
      <c r="D136" t="s">
        <v>97</v>
      </c>
      <c r="E136">
        <v>0.74</v>
      </c>
      <c r="F136">
        <v>0</v>
      </c>
      <c r="G136">
        <v>0.52500000000000002</v>
      </c>
      <c r="H136">
        <v>5.7</v>
      </c>
      <c r="I136">
        <v>2181</v>
      </c>
      <c r="J136">
        <v>48582334</v>
      </c>
    </row>
    <row r="137" spans="1:10" x14ac:dyDescent="0.3">
      <c r="A137">
        <v>136</v>
      </c>
      <c r="B137" t="s">
        <v>155</v>
      </c>
      <c r="C137">
        <v>76.36</v>
      </c>
      <c r="D137" t="s">
        <v>11</v>
      </c>
      <c r="E137">
        <v>0.95</v>
      </c>
      <c r="F137">
        <v>0</v>
      </c>
      <c r="G137">
        <v>0.875</v>
      </c>
      <c r="H137">
        <v>11.3</v>
      </c>
      <c r="I137">
        <v>46112</v>
      </c>
      <c r="J137">
        <v>36947025</v>
      </c>
    </row>
    <row r="138" spans="1:10" x14ac:dyDescent="0.3">
      <c r="A138">
        <v>137</v>
      </c>
      <c r="B138" t="s">
        <v>156</v>
      </c>
      <c r="C138">
        <v>76.319999999999993</v>
      </c>
      <c r="D138" t="s">
        <v>97</v>
      </c>
      <c r="E138">
        <v>0.76</v>
      </c>
      <c r="F138">
        <v>4</v>
      </c>
      <c r="G138">
        <v>0.73099999999999998</v>
      </c>
      <c r="H138">
        <v>9.6</v>
      </c>
      <c r="I138">
        <v>11732</v>
      </c>
      <c r="J138">
        <v>112716599</v>
      </c>
    </row>
    <row r="139" spans="1:10" x14ac:dyDescent="0.3">
      <c r="A139">
        <v>138</v>
      </c>
      <c r="B139" t="s">
        <v>157</v>
      </c>
      <c r="C139">
        <v>76.239999999999995</v>
      </c>
      <c r="D139" t="s">
        <v>11</v>
      </c>
      <c r="E139">
        <v>0.72</v>
      </c>
      <c r="F139">
        <v>12</v>
      </c>
      <c r="G139">
        <v>0.63300000000000001</v>
      </c>
      <c r="H139">
        <v>6.7</v>
      </c>
      <c r="I139">
        <v>6590</v>
      </c>
      <c r="J139">
        <v>1428627663</v>
      </c>
    </row>
    <row r="140" spans="1:10" x14ac:dyDescent="0.3">
      <c r="A140">
        <v>139</v>
      </c>
      <c r="B140" t="s">
        <v>158</v>
      </c>
      <c r="C140">
        <v>76</v>
      </c>
      <c r="D140" t="s">
        <v>97</v>
      </c>
      <c r="E140">
        <v>0.8</v>
      </c>
      <c r="F140">
        <v>2</v>
      </c>
      <c r="G140">
        <v>0.745</v>
      </c>
      <c r="H140">
        <v>8.1</v>
      </c>
      <c r="I140">
        <v>10800</v>
      </c>
      <c r="J140">
        <v>45606481</v>
      </c>
    </row>
    <row r="141" spans="1:10" x14ac:dyDescent="0.3">
      <c r="A141">
        <v>140</v>
      </c>
      <c r="B141" t="s">
        <v>159</v>
      </c>
      <c r="C141">
        <v>75.2</v>
      </c>
      <c r="D141" t="s">
        <v>97</v>
      </c>
      <c r="E141">
        <v>0.78</v>
      </c>
      <c r="F141">
        <v>1</v>
      </c>
      <c r="G141">
        <v>0.57499999999999996</v>
      </c>
      <c r="H141">
        <v>6.7</v>
      </c>
      <c r="I141">
        <v>4474</v>
      </c>
      <c r="J141">
        <v>55100587</v>
      </c>
    </row>
    <row r="142" spans="1:10" x14ac:dyDescent="0.3">
      <c r="A142">
        <v>141</v>
      </c>
      <c r="B142" t="s">
        <v>160</v>
      </c>
      <c r="C142">
        <v>75.099999999999994</v>
      </c>
      <c r="D142" t="s">
        <v>97</v>
      </c>
      <c r="E142">
        <v>0.71</v>
      </c>
      <c r="F142">
        <v>0</v>
      </c>
      <c r="G142">
        <v>0.58599999999999997</v>
      </c>
      <c r="H142">
        <v>5.4</v>
      </c>
      <c r="I142">
        <v>5466</v>
      </c>
      <c r="J142">
        <v>36684203</v>
      </c>
    </row>
    <row r="143" spans="1:10" x14ac:dyDescent="0.3">
      <c r="A143">
        <v>142</v>
      </c>
      <c r="B143" t="s">
        <v>161</v>
      </c>
      <c r="C143">
        <v>75.08</v>
      </c>
      <c r="D143" t="s">
        <v>65</v>
      </c>
      <c r="E143">
        <v>0.89</v>
      </c>
      <c r="F143">
        <v>0</v>
      </c>
      <c r="G143">
        <v>0.70899999999999996</v>
      </c>
      <c r="H143">
        <v>9.1999999999999993</v>
      </c>
      <c r="I143">
        <v>8834</v>
      </c>
      <c r="J143">
        <v>2825544</v>
      </c>
    </row>
    <row r="144" spans="1:10" x14ac:dyDescent="0.3">
      <c r="A144">
        <v>143</v>
      </c>
      <c r="B144" t="s">
        <v>162</v>
      </c>
      <c r="C144">
        <v>74.95</v>
      </c>
      <c r="D144" t="s">
        <v>97</v>
      </c>
      <c r="E144">
        <v>0.8</v>
      </c>
      <c r="F144">
        <v>1</v>
      </c>
      <c r="G144">
        <v>0.54900000000000004</v>
      </c>
      <c r="H144">
        <v>6.4</v>
      </c>
      <c r="I144">
        <v>2664</v>
      </c>
      <c r="J144">
        <v>67438106</v>
      </c>
    </row>
    <row r="145" spans="1:10" x14ac:dyDescent="0.3">
      <c r="A145">
        <v>144</v>
      </c>
      <c r="B145" t="s">
        <v>163</v>
      </c>
      <c r="C145">
        <v>74.41</v>
      </c>
      <c r="D145" t="s">
        <v>11</v>
      </c>
      <c r="E145">
        <v>0.86</v>
      </c>
      <c r="F145">
        <v>0</v>
      </c>
      <c r="G145">
        <v>0.57699999999999996</v>
      </c>
      <c r="H145">
        <v>5.0999999999999996</v>
      </c>
      <c r="I145">
        <v>4192</v>
      </c>
      <c r="J145">
        <v>23227014</v>
      </c>
    </row>
    <row r="146" spans="1:10" x14ac:dyDescent="0.3">
      <c r="A146">
        <v>145</v>
      </c>
      <c r="B146" t="s">
        <v>164</v>
      </c>
      <c r="C146">
        <v>74.33</v>
      </c>
      <c r="D146" t="s">
        <v>11</v>
      </c>
      <c r="E146">
        <v>0.61</v>
      </c>
      <c r="F146">
        <v>2</v>
      </c>
      <c r="G146">
        <v>0.66100000000000003</v>
      </c>
      <c r="H146">
        <v>7.4</v>
      </c>
      <c r="I146">
        <v>5472</v>
      </c>
      <c r="J146">
        <v>172954319</v>
      </c>
    </row>
    <row r="147" spans="1:10" x14ac:dyDescent="0.3">
      <c r="A147">
        <v>146</v>
      </c>
      <c r="B147" t="s">
        <v>165</v>
      </c>
      <c r="C147">
        <v>74.010000000000005</v>
      </c>
      <c r="D147" t="s">
        <v>97</v>
      </c>
      <c r="E147">
        <v>0.87</v>
      </c>
      <c r="F147">
        <v>0</v>
      </c>
      <c r="G147">
        <v>0.59299999999999997</v>
      </c>
      <c r="H147">
        <v>8.6999999999999993</v>
      </c>
      <c r="I147">
        <v>3810</v>
      </c>
      <c r="J147">
        <v>16665409</v>
      </c>
    </row>
    <row r="148" spans="1:10" x14ac:dyDescent="0.3">
      <c r="A148">
        <v>147</v>
      </c>
      <c r="B148" t="s">
        <v>166</v>
      </c>
      <c r="C148">
        <v>73.8</v>
      </c>
      <c r="D148" t="s">
        <v>97</v>
      </c>
      <c r="E148">
        <v>0.38</v>
      </c>
      <c r="F148">
        <v>0</v>
      </c>
      <c r="G148">
        <v>0.44900000000000001</v>
      </c>
      <c r="H148">
        <v>2.1</v>
      </c>
      <c r="I148">
        <v>2118</v>
      </c>
      <c r="J148">
        <v>23251485</v>
      </c>
    </row>
    <row r="149" spans="1:10" x14ac:dyDescent="0.3">
      <c r="A149">
        <v>148</v>
      </c>
      <c r="B149" t="s">
        <v>167</v>
      </c>
      <c r="C149">
        <v>73.680000000000007</v>
      </c>
      <c r="D149" t="s">
        <v>65</v>
      </c>
      <c r="E149">
        <v>0.9</v>
      </c>
      <c r="F149">
        <v>2</v>
      </c>
      <c r="G149">
        <v>0.71499999999999997</v>
      </c>
      <c r="H149">
        <v>8.5</v>
      </c>
      <c r="I149">
        <v>12048</v>
      </c>
      <c r="J149">
        <v>180.251</v>
      </c>
    </row>
    <row r="150" spans="1:10" x14ac:dyDescent="0.3">
      <c r="A150">
        <v>149</v>
      </c>
      <c r="B150" t="s">
        <v>168</v>
      </c>
      <c r="C150">
        <v>72.5</v>
      </c>
      <c r="D150" t="s">
        <v>97</v>
      </c>
      <c r="E150">
        <v>0.59</v>
      </c>
      <c r="F150">
        <v>0</v>
      </c>
      <c r="G150">
        <v>0.44600000000000001</v>
      </c>
      <c r="H150">
        <v>3.2</v>
      </c>
      <c r="I150">
        <v>1198</v>
      </c>
      <c r="J150">
        <v>33897354</v>
      </c>
    </row>
    <row r="151" spans="1:10" x14ac:dyDescent="0.3">
      <c r="A151">
        <v>150</v>
      </c>
      <c r="B151" t="s">
        <v>169</v>
      </c>
      <c r="C151">
        <v>72.09</v>
      </c>
      <c r="D151" t="s">
        <v>97</v>
      </c>
      <c r="E151">
        <v>0.85</v>
      </c>
      <c r="F151">
        <v>0</v>
      </c>
      <c r="G151">
        <v>0.42599999999999999</v>
      </c>
      <c r="H151">
        <v>3.1</v>
      </c>
      <c r="I151">
        <v>732</v>
      </c>
      <c r="J151">
        <v>13238559</v>
      </c>
    </row>
    <row r="152" spans="1:10" x14ac:dyDescent="0.3">
      <c r="A152">
        <v>151</v>
      </c>
      <c r="B152" t="s">
        <v>170</v>
      </c>
      <c r="C152">
        <v>70.819999999999993</v>
      </c>
      <c r="D152" t="s">
        <v>97</v>
      </c>
      <c r="E152">
        <v>0.19</v>
      </c>
      <c r="F152">
        <v>0</v>
      </c>
      <c r="G152">
        <v>0.4</v>
      </c>
      <c r="H152">
        <v>2.1</v>
      </c>
      <c r="I152">
        <v>1240</v>
      </c>
      <c r="J152">
        <v>27202843</v>
      </c>
    </row>
    <row r="153" spans="1:10" x14ac:dyDescent="0.3">
      <c r="A153">
        <v>152</v>
      </c>
      <c r="B153" t="s">
        <v>171</v>
      </c>
      <c r="C153">
        <v>70.48</v>
      </c>
      <c r="D153" t="s">
        <v>65</v>
      </c>
      <c r="E153">
        <v>0.99</v>
      </c>
      <c r="F153">
        <v>0</v>
      </c>
      <c r="G153">
        <v>0.78800000000000003</v>
      </c>
      <c r="H153">
        <v>9.3000000000000007</v>
      </c>
      <c r="I153">
        <v>16792</v>
      </c>
      <c r="J153">
        <v>94.298000000000002</v>
      </c>
    </row>
    <row r="154" spans="1:10" x14ac:dyDescent="0.3">
      <c r="A154">
        <v>153</v>
      </c>
      <c r="B154" t="s">
        <v>172</v>
      </c>
      <c r="C154">
        <v>69.95</v>
      </c>
      <c r="D154" t="s">
        <v>97</v>
      </c>
      <c r="E154">
        <v>0.71</v>
      </c>
      <c r="F154">
        <v>0</v>
      </c>
      <c r="G154">
        <v>0.53400000000000003</v>
      </c>
      <c r="H154">
        <v>4.4000000000000004</v>
      </c>
      <c r="I154">
        <v>2210</v>
      </c>
      <c r="J154">
        <v>14094683</v>
      </c>
    </row>
    <row r="155" spans="1:10" x14ac:dyDescent="0.3">
      <c r="A155">
        <v>154</v>
      </c>
      <c r="B155" t="s">
        <v>173</v>
      </c>
      <c r="C155">
        <v>69.709999999999994</v>
      </c>
      <c r="D155" t="s">
        <v>97</v>
      </c>
      <c r="E155">
        <v>0.38</v>
      </c>
      <c r="F155">
        <v>0</v>
      </c>
      <c r="G155">
        <v>0.52500000000000002</v>
      </c>
      <c r="H155">
        <v>4.3</v>
      </c>
      <c r="I155">
        <v>3409</v>
      </c>
      <c r="J155">
        <v>13712828</v>
      </c>
    </row>
    <row r="156" spans="1:10" x14ac:dyDescent="0.3">
      <c r="A156">
        <v>155</v>
      </c>
      <c r="B156" t="s">
        <v>174</v>
      </c>
      <c r="C156">
        <v>69.7</v>
      </c>
      <c r="D156" t="s">
        <v>97</v>
      </c>
      <c r="E156">
        <v>0.66</v>
      </c>
      <c r="F156">
        <v>0</v>
      </c>
      <c r="G156">
        <v>0.51200000000000001</v>
      </c>
      <c r="H156">
        <v>4.5</v>
      </c>
      <c r="I156">
        <v>1466</v>
      </c>
      <c r="J156">
        <v>20931751</v>
      </c>
    </row>
    <row r="157" spans="1:10" x14ac:dyDescent="0.3">
      <c r="A157">
        <v>156</v>
      </c>
      <c r="B157" t="s">
        <v>175</v>
      </c>
      <c r="C157">
        <v>69.63</v>
      </c>
      <c r="D157" t="s">
        <v>65</v>
      </c>
      <c r="E157">
        <v>0.88</v>
      </c>
      <c r="F157">
        <v>0</v>
      </c>
      <c r="G157">
        <v>0.67500000000000004</v>
      </c>
      <c r="H157">
        <v>7.2</v>
      </c>
      <c r="I157">
        <v>8296</v>
      </c>
      <c r="J157">
        <v>6364943</v>
      </c>
    </row>
    <row r="158" spans="1:10" x14ac:dyDescent="0.3">
      <c r="A158">
        <v>157</v>
      </c>
      <c r="B158" t="s">
        <v>176</v>
      </c>
      <c r="C158">
        <v>69.45</v>
      </c>
      <c r="D158" t="s">
        <v>97</v>
      </c>
      <c r="E158">
        <v>0.88</v>
      </c>
      <c r="F158">
        <v>0</v>
      </c>
      <c r="G158">
        <v>0.69299999999999995</v>
      </c>
      <c r="H158">
        <v>10.3</v>
      </c>
      <c r="I158">
        <v>16198</v>
      </c>
      <c r="J158">
        <v>2675353</v>
      </c>
    </row>
    <row r="159" spans="1:10" x14ac:dyDescent="0.3">
      <c r="A159">
        <v>158</v>
      </c>
      <c r="B159" t="s">
        <v>177</v>
      </c>
      <c r="C159">
        <v>68.87</v>
      </c>
      <c r="D159" t="s">
        <v>97</v>
      </c>
      <c r="E159">
        <v>0.79</v>
      </c>
      <c r="F159">
        <v>0</v>
      </c>
      <c r="G159">
        <v>0.51400000000000001</v>
      </c>
      <c r="H159">
        <v>6</v>
      </c>
      <c r="I159">
        <v>2700</v>
      </c>
      <c r="J159">
        <v>2330318</v>
      </c>
    </row>
    <row r="160" spans="1:10" x14ac:dyDescent="0.3">
      <c r="A160">
        <v>159</v>
      </c>
      <c r="B160" t="s">
        <v>178</v>
      </c>
      <c r="C160">
        <v>68.87</v>
      </c>
      <c r="D160" t="s">
        <v>97</v>
      </c>
      <c r="E160">
        <v>0.95</v>
      </c>
      <c r="F160">
        <v>11</v>
      </c>
      <c r="G160">
        <v>0.71299999999999997</v>
      </c>
      <c r="H160">
        <v>11.4</v>
      </c>
      <c r="I160">
        <v>12948</v>
      </c>
      <c r="J160">
        <v>60414495</v>
      </c>
    </row>
    <row r="161" spans="1:10" x14ac:dyDescent="0.3">
      <c r="A161">
        <v>160</v>
      </c>
      <c r="B161" t="s">
        <v>179</v>
      </c>
      <c r="C161">
        <v>68.87</v>
      </c>
      <c r="D161" t="s">
        <v>97</v>
      </c>
      <c r="E161">
        <v>0.87</v>
      </c>
      <c r="F161">
        <v>0</v>
      </c>
      <c r="G161">
        <v>0.59699999999999998</v>
      </c>
      <c r="H161">
        <v>5.6</v>
      </c>
      <c r="I161">
        <v>7679</v>
      </c>
      <c r="J161">
        <v>1210822</v>
      </c>
    </row>
    <row r="162" spans="1:10" x14ac:dyDescent="0.3">
      <c r="A162">
        <v>161</v>
      </c>
      <c r="B162" t="s">
        <v>180</v>
      </c>
      <c r="C162">
        <v>68.77</v>
      </c>
      <c r="D162" t="s">
        <v>97</v>
      </c>
      <c r="E162">
        <v>0.74</v>
      </c>
      <c r="F162">
        <v>0</v>
      </c>
      <c r="G162">
        <v>0.49199999999999999</v>
      </c>
      <c r="H162">
        <v>4.9000000000000004</v>
      </c>
      <c r="I162">
        <v>1729</v>
      </c>
      <c r="J162">
        <v>3748902</v>
      </c>
    </row>
    <row r="163" spans="1:10" x14ac:dyDescent="0.3">
      <c r="A163">
        <v>162</v>
      </c>
      <c r="B163" t="s">
        <v>181</v>
      </c>
      <c r="C163">
        <v>68.739999999999995</v>
      </c>
      <c r="D163" t="s">
        <v>97</v>
      </c>
      <c r="E163">
        <v>0.97</v>
      </c>
      <c r="F163">
        <v>0</v>
      </c>
      <c r="J163">
        <v>6.1150000000000002</v>
      </c>
    </row>
    <row r="164" spans="1:10" x14ac:dyDescent="0.3">
      <c r="A164">
        <v>163</v>
      </c>
      <c r="B164" t="s">
        <v>182</v>
      </c>
      <c r="C164">
        <v>68.430000000000007</v>
      </c>
      <c r="D164" t="s">
        <v>97</v>
      </c>
      <c r="E164">
        <v>0.85</v>
      </c>
      <c r="F164">
        <v>0</v>
      </c>
      <c r="G164">
        <v>0.56499999999999995</v>
      </c>
      <c r="H164">
        <v>7.2</v>
      </c>
      <c r="I164">
        <v>3218</v>
      </c>
      <c r="J164">
        <v>20569738</v>
      </c>
    </row>
    <row r="165" spans="1:10" x14ac:dyDescent="0.3">
      <c r="A165">
        <v>164</v>
      </c>
      <c r="B165" t="s">
        <v>183</v>
      </c>
      <c r="C165">
        <v>68.42</v>
      </c>
      <c r="D165" t="s">
        <v>97</v>
      </c>
      <c r="E165">
        <v>0.49</v>
      </c>
      <c r="F165">
        <v>1</v>
      </c>
      <c r="G165">
        <v>0.498</v>
      </c>
      <c r="H165">
        <v>3.2</v>
      </c>
      <c r="I165">
        <v>2361</v>
      </c>
      <c r="J165">
        <v>126527060</v>
      </c>
    </row>
    <row r="166" spans="1:10" x14ac:dyDescent="0.3">
      <c r="A166">
        <v>165</v>
      </c>
      <c r="B166" t="s">
        <v>184</v>
      </c>
      <c r="C166">
        <v>68.41</v>
      </c>
      <c r="D166" t="s">
        <v>97</v>
      </c>
      <c r="E166">
        <v>0.68</v>
      </c>
      <c r="F166">
        <v>0</v>
      </c>
      <c r="G166">
        <v>0.50900000000000001</v>
      </c>
      <c r="H166">
        <v>4.0999999999999996</v>
      </c>
      <c r="I166">
        <v>5025</v>
      </c>
      <c r="J166">
        <v>1136455</v>
      </c>
    </row>
    <row r="167" spans="1:10" x14ac:dyDescent="0.3">
      <c r="A167">
        <v>166</v>
      </c>
      <c r="B167" t="s">
        <v>185</v>
      </c>
      <c r="C167">
        <v>67.760000000000005</v>
      </c>
      <c r="D167" t="s">
        <v>97</v>
      </c>
      <c r="E167">
        <v>0.75</v>
      </c>
      <c r="F167">
        <v>0</v>
      </c>
      <c r="G167">
        <v>0.57599999999999996</v>
      </c>
      <c r="H167">
        <v>6.2</v>
      </c>
      <c r="I167">
        <v>3621</v>
      </c>
      <c r="J167">
        <v>28647293</v>
      </c>
    </row>
    <row r="168" spans="1:10" x14ac:dyDescent="0.3">
      <c r="A168">
        <v>167</v>
      </c>
      <c r="B168" t="s">
        <v>186</v>
      </c>
      <c r="C168">
        <v>67.760000000000005</v>
      </c>
      <c r="D168" t="s">
        <v>97</v>
      </c>
      <c r="E168">
        <v>0.6</v>
      </c>
      <c r="F168">
        <v>1</v>
      </c>
      <c r="G168">
        <v>0.53500000000000003</v>
      </c>
      <c r="H168">
        <v>7.2</v>
      </c>
      <c r="I168">
        <v>4790</v>
      </c>
      <c r="J168">
        <v>223804632</v>
      </c>
    </row>
    <row r="169" spans="1:10" x14ac:dyDescent="0.3">
      <c r="A169">
        <v>168</v>
      </c>
      <c r="B169" t="s">
        <v>187</v>
      </c>
      <c r="C169">
        <v>67.67</v>
      </c>
      <c r="D169" t="s">
        <v>97</v>
      </c>
      <c r="E169">
        <v>0.38</v>
      </c>
      <c r="F169">
        <v>0</v>
      </c>
      <c r="J169">
        <v>18143379</v>
      </c>
    </row>
    <row r="170" spans="1:10" x14ac:dyDescent="0.3">
      <c r="A170">
        <v>169</v>
      </c>
      <c r="B170" t="s">
        <v>188</v>
      </c>
      <c r="C170">
        <v>67.03</v>
      </c>
      <c r="D170" t="s">
        <v>97</v>
      </c>
      <c r="E170">
        <v>0.72</v>
      </c>
      <c r="F170">
        <v>1</v>
      </c>
      <c r="G170">
        <v>0.68300000000000005</v>
      </c>
      <c r="H170">
        <v>5.9</v>
      </c>
      <c r="I170">
        <v>7303</v>
      </c>
      <c r="J170">
        <v>37840044</v>
      </c>
    </row>
    <row r="171" spans="1:10" x14ac:dyDescent="0.3">
      <c r="A171">
        <v>170</v>
      </c>
      <c r="B171" t="s">
        <v>189</v>
      </c>
      <c r="C171">
        <v>66.19</v>
      </c>
      <c r="D171" t="s">
        <v>97</v>
      </c>
      <c r="E171">
        <v>0.91</v>
      </c>
      <c r="F171">
        <v>0</v>
      </c>
      <c r="G171">
        <v>0.61499999999999999</v>
      </c>
      <c r="H171">
        <v>7.2</v>
      </c>
      <c r="I171">
        <v>8634</v>
      </c>
      <c r="J171">
        <v>2604172</v>
      </c>
    </row>
    <row r="172" spans="1:10" x14ac:dyDescent="0.3">
      <c r="A172">
        <v>171</v>
      </c>
      <c r="B172" t="s">
        <v>190</v>
      </c>
      <c r="C172">
        <v>66.03</v>
      </c>
      <c r="D172" t="s">
        <v>65</v>
      </c>
      <c r="E172">
        <v>0.94</v>
      </c>
      <c r="F172">
        <v>0</v>
      </c>
      <c r="G172">
        <v>0.72</v>
      </c>
      <c r="H172">
        <v>8.1</v>
      </c>
      <c r="I172">
        <v>11488</v>
      </c>
      <c r="J172">
        <v>73.161000000000001</v>
      </c>
    </row>
    <row r="173" spans="1:10" x14ac:dyDescent="0.3">
      <c r="A173">
        <v>172</v>
      </c>
      <c r="B173" t="s">
        <v>191</v>
      </c>
      <c r="C173">
        <v>65.22</v>
      </c>
      <c r="D173" t="s">
        <v>97</v>
      </c>
      <c r="E173">
        <v>0.92</v>
      </c>
      <c r="F173">
        <v>0</v>
      </c>
      <c r="G173">
        <v>0.61799999999999999</v>
      </c>
      <c r="H173">
        <v>6.2</v>
      </c>
      <c r="I173">
        <v>4021</v>
      </c>
      <c r="J173">
        <v>231.85599999999999</v>
      </c>
    </row>
    <row r="174" spans="1:10" x14ac:dyDescent="0.3">
      <c r="A174">
        <v>173</v>
      </c>
      <c r="B174" t="s">
        <v>192</v>
      </c>
      <c r="C174">
        <v>64.92</v>
      </c>
      <c r="D174" t="s">
        <v>97</v>
      </c>
      <c r="E174">
        <v>0.77</v>
      </c>
      <c r="F174">
        <v>0</v>
      </c>
      <c r="G174">
        <v>0.57099999999999995</v>
      </c>
      <c r="H174">
        <v>6.2</v>
      </c>
      <c r="I174">
        <v>2889</v>
      </c>
      <c r="J174">
        <v>6106869</v>
      </c>
    </row>
    <row r="175" spans="1:10" x14ac:dyDescent="0.3">
      <c r="A175">
        <v>174</v>
      </c>
      <c r="B175" t="s">
        <v>193</v>
      </c>
      <c r="C175">
        <v>63.42</v>
      </c>
      <c r="D175" t="s">
        <v>65</v>
      </c>
      <c r="E175">
        <v>0.96</v>
      </c>
      <c r="F175">
        <v>0</v>
      </c>
      <c r="G175">
        <v>0.751</v>
      </c>
      <c r="H175">
        <v>10.8</v>
      </c>
      <c r="I175">
        <v>11961</v>
      </c>
      <c r="J175">
        <v>103.699</v>
      </c>
    </row>
    <row r="176" spans="1:10" x14ac:dyDescent="0.3">
      <c r="A176">
        <v>175</v>
      </c>
      <c r="B176" t="s">
        <v>194</v>
      </c>
      <c r="C176">
        <v>62.97</v>
      </c>
      <c r="D176" t="s">
        <v>97</v>
      </c>
      <c r="E176">
        <v>0.83</v>
      </c>
      <c r="F176">
        <v>0</v>
      </c>
      <c r="G176">
        <v>0.70599999999999996</v>
      </c>
      <c r="H176">
        <v>9.4</v>
      </c>
      <c r="I176">
        <v>13367</v>
      </c>
      <c r="J176">
        <v>2436567</v>
      </c>
    </row>
    <row r="177" spans="1:10" x14ac:dyDescent="0.3">
      <c r="A177">
        <v>176</v>
      </c>
      <c r="B177" t="s">
        <v>195</v>
      </c>
      <c r="C177">
        <v>62.97</v>
      </c>
      <c r="D177" t="s">
        <v>97</v>
      </c>
      <c r="E177">
        <v>0.79</v>
      </c>
      <c r="F177">
        <v>0</v>
      </c>
      <c r="G177">
        <v>0.47899999999999998</v>
      </c>
      <c r="H177">
        <v>7</v>
      </c>
      <c r="I177">
        <v>1076</v>
      </c>
      <c r="J177">
        <v>102262809</v>
      </c>
    </row>
    <row r="178" spans="1:10" x14ac:dyDescent="0.3">
      <c r="A178">
        <v>177</v>
      </c>
      <c r="B178" t="s">
        <v>196</v>
      </c>
      <c r="C178">
        <v>62.86</v>
      </c>
      <c r="D178" t="s">
        <v>11</v>
      </c>
      <c r="E178">
        <v>0.7</v>
      </c>
      <c r="F178">
        <v>1</v>
      </c>
      <c r="G178">
        <v>0.45500000000000002</v>
      </c>
      <c r="H178">
        <v>3.2</v>
      </c>
      <c r="I178">
        <v>1314</v>
      </c>
      <c r="J178">
        <v>34449825</v>
      </c>
    </row>
    <row r="179" spans="1:10" x14ac:dyDescent="0.3">
      <c r="A179">
        <v>178</v>
      </c>
      <c r="B179" t="s">
        <v>197</v>
      </c>
      <c r="C179">
        <v>62.55</v>
      </c>
      <c r="D179" t="s">
        <v>65</v>
      </c>
      <c r="E179">
        <v>0.83</v>
      </c>
      <c r="F179">
        <v>0</v>
      </c>
      <c r="G179">
        <v>0.68300000000000005</v>
      </c>
      <c r="H179">
        <v>8.8000000000000007</v>
      </c>
      <c r="I179">
        <v>6309</v>
      </c>
      <c r="J179">
        <v>410.82499999999999</v>
      </c>
    </row>
    <row r="180" spans="1:10" x14ac:dyDescent="0.3">
      <c r="A180">
        <v>179</v>
      </c>
      <c r="B180" t="s">
        <v>198</v>
      </c>
      <c r="C180">
        <v>62.55</v>
      </c>
      <c r="D180" t="s">
        <v>97</v>
      </c>
      <c r="E180">
        <v>0.37</v>
      </c>
      <c r="F180">
        <v>0</v>
      </c>
      <c r="G180">
        <v>0.40400000000000003</v>
      </c>
      <c r="H180">
        <v>4.3</v>
      </c>
      <c r="I180">
        <v>966</v>
      </c>
      <c r="J180">
        <v>5742316</v>
      </c>
    </row>
    <row r="181" spans="1:10" x14ac:dyDescent="0.3">
      <c r="A181">
        <v>180</v>
      </c>
      <c r="B181" t="s">
        <v>199</v>
      </c>
      <c r="C181">
        <v>62.16</v>
      </c>
      <c r="D181" t="s">
        <v>65</v>
      </c>
      <c r="E181">
        <v>0.88</v>
      </c>
      <c r="F181">
        <v>0</v>
      </c>
      <c r="G181">
        <v>0.621</v>
      </c>
      <c r="H181">
        <v>7.1</v>
      </c>
      <c r="I181">
        <v>5298</v>
      </c>
      <c r="J181">
        <v>10593798</v>
      </c>
    </row>
    <row r="182" spans="1:10" x14ac:dyDescent="0.3">
      <c r="A182">
        <v>181</v>
      </c>
      <c r="B182" t="s">
        <v>200</v>
      </c>
      <c r="C182">
        <v>59.83</v>
      </c>
      <c r="D182" t="s">
        <v>97</v>
      </c>
      <c r="E182">
        <v>0.67</v>
      </c>
      <c r="F182">
        <v>0</v>
      </c>
      <c r="G182">
        <v>0.53900000000000003</v>
      </c>
      <c r="H182">
        <v>5</v>
      </c>
      <c r="I182">
        <v>2167</v>
      </c>
      <c r="J182">
        <v>9053799</v>
      </c>
    </row>
    <row r="183" spans="1:10" x14ac:dyDescent="0.3">
      <c r="A183">
        <v>182</v>
      </c>
      <c r="B183" t="s">
        <v>201</v>
      </c>
      <c r="C183">
        <v>59.76</v>
      </c>
      <c r="D183" t="s">
        <v>97</v>
      </c>
      <c r="E183">
        <v>0.33</v>
      </c>
      <c r="F183">
        <v>0</v>
      </c>
      <c r="G183">
        <v>0.42799999999999999</v>
      </c>
      <c r="H183">
        <v>2.2999999999999998</v>
      </c>
      <c r="I183">
        <v>2133</v>
      </c>
      <c r="J183">
        <v>23293699</v>
      </c>
    </row>
    <row r="184" spans="1:10" x14ac:dyDescent="0.3">
      <c r="A184">
        <v>183</v>
      </c>
      <c r="B184" t="s">
        <v>202</v>
      </c>
      <c r="C184">
        <v>59.76</v>
      </c>
      <c r="D184" t="s">
        <v>97</v>
      </c>
      <c r="E184">
        <v>0.52</v>
      </c>
      <c r="F184">
        <v>0</v>
      </c>
      <c r="G184">
        <v>0.55600000000000005</v>
      </c>
      <c r="H184">
        <v>4.9000000000000004</v>
      </c>
      <c r="I184">
        <v>5075</v>
      </c>
      <c r="J184">
        <v>4862989</v>
      </c>
    </row>
    <row r="185" spans="1:10" x14ac:dyDescent="0.3">
      <c r="A185">
        <v>184</v>
      </c>
      <c r="B185" t="s">
        <v>203</v>
      </c>
      <c r="C185">
        <v>58.61</v>
      </c>
      <c r="D185" t="s">
        <v>97</v>
      </c>
      <c r="E185">
        <v>0.32</v>
      </c>
      <c r="F185">
        <v>0</v>
      </c>
      <c r="G185">
        <v>0.38500000000000001</v>
      </c>
      <c r="H185">
        <v>5.7</v>
      </c>
      <c r="I185">
        <v>768</v>
      </c>
      <c r="J185">
        <v>11088796</v>
      </c>
    </row>
    <row r="186" spans="1:10" x14ac:dyDescent="0.3">
      <c r="A186">
        <v>185</v>
      </c>
      <c r="B186" t="s">
        <v>204</v>
      </c>
      <c r="C186">
        <v>58.16</v>
      </c>
      <c r="D186" t="s">
        <v>97</v>
      </c>
      <c r="E186">
        <v>0.77</v>
      </c>
      <c r="F186">
        <v>1</v>
      </c>
      <c r="G186">
        <v>0.63200000000000001</v>
      </c>
      <c r="H186">
        <v>8.3000000000000007</v>
      </c>
      <c r="I186">
        <v>5745</v>
      </c>
      <c r="J186">
        <v>34121985</v>
      </c>
    </row>
    <row r="187" spans="1:10" x14ac:dyDescent="0.3">
      <c r="A187">
        <v>186</v>
      </c>
      <c r="B187" t="s">
        <v>205</v>
      </c>
      <c r="C187">
        <v>58.16</v>
      </c>
      <c r="D187" t="s">
        <v>97</v>
      </c>
      <c r="E187">
        <v>0.43</v>
      </c>
      <c r="F187">
        <v>0</v>
      </c>
      <c r="J187">
        <v>28873034</v>
      </c>
    </row>
    <row r="188" spans="1:10" x14ac:dyDescent="0.3">
      <c r="A188">
        <v>187</v>
      </c>
      <c r="B188" t="s">
        <v>206</v>
      </c>
      <c r="C188">
        <v>53.48</v>
      </c>
      <c r="D188" t="s">
        <v>97</v>
      </c>
      <c r="E188">
        <v>0.3</v>
      </c>
      <c r="F188">
        <v>0</v>
      </c>
      <c r="G188">
        <v>0.46500000000000002</v>
      </c>
      <c r="H188">
        <v>2.2000000000000002</v>
      </c>
      <c r="I188">
        <v>2481</v>
      </c>
      <c r="J188">
        <v>14190612</v>
      </c>
    </row>
    <row r="189" spans="1:10" x14ac:dyDescent="0.3">
      <c r="A189">
        <v>188</v>
      </c>
      <c r="B189" t="s">
        <v>207</v>
      </c>
      <c r="C189">
        <v>52.69</v>
      </c>
      <c r="D189" t="s">
        <v>65</v>
      </c>
      <c r="E189">
        <v>0.82</v>
      </c>
      <c r="F189">
        <v>0</v>
      </c>
      <c r="G189">
        <v>0.66700000000000004</v>
      </c>
      <c r="H189">
        <v>7.1</v>
      </c>
      <c r="I189">
        <v>5625</v>
      </c>
      <c r="J189">
        <v>7046311</v>
      </c>
    </row>
    <row r="190" spans="1:10" x14ac:dyDescent="0.3">
      <c r="A190">
        <v>189</v>
      </c>
      <c r="B190" t="s">
        <v>208</v>
      </c>
      <c r="C190">
        <v>52.68</v>
      </c>
      <c r="D190" t="s">
        <v>97</v>
      </c>
      <c r="E190">
        <v>0.57999999999999996</v>
      </c>
      <c r="F190">
        <v>0</v>
      </c>
      <c r="G190">
        <v>0.5</v>
      </c>
      <c r="H190">
        <v>4.5999999999999996</v>
      </c>
      <c r="I190">
        <v>2172</v>
      </c>
      <c r="J190">
        <v>2773168</v>
      </c>
    </row>
    <row r="191" spans="1:10" x14ac:dyDescent="0.3">
      <c r="A191">
        <v>190</v>
      </c>
      <c r="B191" t="s">
        <v>209</v>
      </c>
      <c r="C191">
        <v>47.72</v>
      </c>
      <c r="D191" t="s">
        <v>65</v>
      </c>
      <c r="E191">
        <v>0.79</v>
      </c>
      <c r="F191">
        <v>2</v>
      </c>
      <c r="G191">
        <v>0.627</v>
      </c>
      <c r="H191">
        <v>5.7</v>
      </c>
      <c r="I191">
        <v>8723</v>
      </c>
      <c r="J191">
        <v>18092026</v>
      </c>
    </row>
    <row r="192" spans="1:10" x14ac:dyDescent="0.3">
      <c r="A192">
        <v>191</v>
      </c>
      <c r="B192" t="s">
        <v>210</v>
      </c>
      <c r="C192">
        <v>45.07</v>
      </c>
      <c r="D192" t="s">
        <v>97</v>
      </c>
      <c r="E192">
        <v>0.48</v>
      </c>
      <c r="F192">
        <v>2</v>
      </c>
      <c r="G192">
        <v>0.48099999999999998</v>
      </c>
      <c r="H192">
        <v>5.0999999999999996</v>
      </c>
      <c r="I192">
        <v>1289</v>
      </c>
      <c r="J192">
        <v>5418377</v>
      </c>
    </row>
    <row r="193" spans="1:10" x14ac:dyDescent="0.3">
      <c r="A193">
        <v>192</v>
      </c>
      <c r="B193" t="s">
        <v>211</v>
      </c>
      <c r="C193">
        <v>45.07</v>
      </c>
      <c r="D193" t="s">
        <v>97</v>
      </c>
      <c r="E193">
        <v>0.48</v>
      </c>
      <c r="F193">
        <v>0</v>
      </c>
      <c r="G193">
        <v>0.47699999999999998</v>
      </c>
      <c r="H193">
        <v>4.5999999999999996</v>
      </c>
      <c r="I193">
        <v>1622</v>
      </c>
      <c r="J193">
        <v>8791092</v>
      </c>
    </row>
    <row r="194" spans="1:10" x14ac:dyDescent="0.3">
      <c r="A194">
        <v>193</v>
      </c>
      <c r="B194" t="s">
        <v>212</v>
      </c>
      <c r="C194">
        <v>42.99</v>
      </c>
      <c r="D194" t="s">
        <v>11</v>
      </c>
      <c r="E194">
        <v>0.65</v>
      </c>
      <c r="F194">
        <v>0</v>
      </c>
      <c r="G194">
        <v>0.60199999999999998</v>
      </c>
      <c r="H194">
        <v>5.0999999999999996</v>
      </c>
      <c r="I194">
        <v>3877</v>
      </c>
      <c r="J194">
        <v>30896590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6F302-2A1C-4773-A66A-E7BC42219C26}">
  <dimension ref="A1:B45"/>
  <sheetViews>
    <sheetView workbookViewId="0">
      <selection sqref="A1:B196"/>
    </sheetView>
  </sheetViews>
  <sheetFormatPr defaultRowHeight="14.4" x14ac:dyDescent="0.3"/>
  <cols>
    <col min="1" max="1" width="12.5546875" bestFit="1" customWidth="1"/>
    <col min="2" max="2" width="16.77734375" bestFit="1" customWidth="1"/>
    <col min="3" max="4" width="8" bestFit="1" customWidth="1"/>
    <col min="5" max="8" width="7" bestFit="1" customWidth="1"/>
    <col min="9" max="9" width="6" bestFit="1" customWidth="1"/>
    <col min="10" max="12" width="7" bestFit="1" customWidth="1"/>
    <col min="13" max="14" width="6" bestFit="1" customWidth="1"/>
    <col min="15" max="15" width="7" bestFit="1" customWidth="1"/>
    <col min="16" max="17" width="6" bestFit="1" customWidth="1"/>
    <col min="18" max="18" width="7" bestFit="1" customWidth="1"/>
    <col min="19" max="19" width="3" bestFit="1" customWidth="1"/>
    <col min="20" max="20" width="6" bestFit="1" customWidth="1"/>
    <col min="21" max="21" width="7" bestFit="1" customWidth="1"/>
    <col min="22" max="23" width="6" bestFit="1" customWidth="1"/>
    <col min="24" max="24" width="10.77734375" bestFit="1" customWidth="1"/>
    <col min="25" max="27" width="7" bestFit="1" customWidth="1"/>
    <col min="28" max="29" width="6" bestFit="1" customWidth="1"/>
    <col min="30" max="33" width="7" bestFit="1" customWidth="1"/>
    <col min="34" max="35" width="6" bestFit="1" customWidth="1"/>
    <col min="36" max="36" width="7" bestFit="1" customWidth="1"/>
    <col min="37" max="37" width="6" bestFit="1" customWidth="1"/>
    <col min="38" max="38" width="7" bestFit="1" customWidth="1"/>
    <col min="39" max="39" width="6" bestFit="1" customWidth="1"/>
    <col min="40" max="42" width="7" bestFit="1" customWidth="1"/>
    <col min="43" max="43" width="6" bestFit="1" customWidth="1"/>
    <col min="44" max="47" width="7" bestFit="1" customWidth="1"/>
    <col min="48" max="48" width="8" bestFit="1" customWidth="1"/>
    <col min="49" max="50" width="7" bestFit="1" customWidth="1"/>
    <col min="51" max="53" width="8" bestFit="1" customWidth="1"/>
    <col min="54" max="54" width="10.77734375" bestFit="1" customWidth="1"/>
    <col min="55" max="193" width="15.5546875" bestFit="1" customWidth="1"/>
    <col min="194" max="194" width="10.77734375" bestFit="1" customWidth="1"/>
    <col min="195" max="195" width="15.33203125" bestFit="1" customWidth="1"/>
    <col min="196" max="196" width="25" bestFit="1" customWidth="1"/>
    <col min="197" max="197" width="15.33203125" bestFit="1" customWidth="1"/>
    <col min="198" max="198" width="25" bestFit="1" customWidth="1"/>
    <col min="199" max="199" width="15.33203125" bestFit="1" customWidth="1"/>
    <col min="200" max="200" width="25" bestFit="1" customWidth="1"/>
    <col min="201" max="201" width="15.33203125" bestFit="1" customWidth="1"/>
    <col min="202" max="202" width="25" bestFit="1" customWidth="1"/>
    <col min="203" max="203" width="15.33203125" bestFit="1" customWidth="1"/>
    <col min="204" max="204" width="25" bestFit="1" customWidth="1"/>
    <col min="205" max="205" width="15.33203125" bestFit="1" customWidth="1"/>
    <col min="206" max="206" width="25" bestFit="1" customWidth="1"/>
    <col min="207" max="207" width="15.33203125" bestFit="1" customWidth="1"/>
    <col min="208" max="208" width="25" bestFit="1" customWidth="1"/>
    <col min="209" max="209" width="15.33203125" bestFit="1" customWidth="1"/>
    <col min="210" max="210" width="25" bestFit="1" customWidth="1"/>
    <col min="211" max="211" width="15.33203125" bestFit="1" customWidth="1"/>
    <col min="212" max="212" width="25" bestFit="1" customWidth="1"/>
    <col min="213" max="213" width="15.33203125" bestFit="1" customWidth="1"/>
    <col min="214" max="214" width="25" bestFit="1" customWidth="1"/>
    <col min="215" max="215" width="15.33203125" bestFit="1" customWidth="1"/>
    <col min="216" max="216" width="25" bestFit="1" customWidth="1"/>
    <col min="217" max="217" width="15.33203125" bestFit="1" customWidth="1"/>
    <col min="218" max="218" width="25" bestFit="1" customWidth="1"/>
    <col min="219" max="219" width="15.33203125" bestFit="1" customWidth="1"/>
    <col min="220" max="220" width="25" bestFit="1" customWidth="1"/>
    <col min="221" max="221" width="15.33203125" bestFit="1" customWidth="1"/>
    <col min="222" max="222" width="39.21875" bestFit="1" customWidth="1"/>
    <col min="223" max="223" width="29.5546875" bestFit="1" customWidth="1"/>
    <col min="224" max="224" width="25" bestFit="1" customWidth="1"/>
    <col min="225" max="225" width="15.33203125" bestFit="1" customWidth="1"/>
    <col min="226" max="226" width="25" bestFit="1" customWidth="1"/>
    <col min="227" max="227" width="15.33203125" bestFit="1" customWidth="1"/>
    <col min="228" max="228" width="25" bestFit="1" customWidth="1"/>
    <col min="229" max="229" width="15.33203125" bestFit="1" customWidth="1"/>
    <col min="230" max="230" width="25" bestFit="1" customWidth="1"/>
    <col min="231" max="231" width="15.33203125" bestFit="1" customWidth="1"/>
    <col min="232" max="232" width="25" bestFit="1" customWidth="1"/>
    <col min="233" max="233" width="15.33203125" bestFit="1" customWidth="1"/>
    <col min="234" max="234" width="25" bestFit="1" customWidth="1"/>
    <col min="235" max="235" width="15.33203125" bestFit="1" customWidth="1"/>
    <col min="236" max="236" width="25" bestFit="1" customWidth="1"/>
    <col min="237" max="237" width="15.33203125" bestFit="1" customWidth="1"/>
    <col min="238" max="238" width="25" bestFit="1" customWidth="1"/>
    <col min="239" max="239" width="15.33203125" bestFit="1" customWidth="1"/>
    <col min="240" max="240" width="25" bestFit="1" customWidth="1"/>
    <col min="241" max="241" width="15.33203125" bestFit="1" customWidth="1"/>
    <col min="242" max="242" width="25" bestFit="1" customWidth="1"/>
    <col min="243" max="243" width="15.33203125" bestFit="1" customWidth="1"/>
    <col min="244" max="244" width="25" bestFit="1" customWidth="1"/>
    <col min="245" max="245" width="15.33203125" bestFit="1" customWidth="1"/>
    <col min="246" max="246" width="25" bestFit="1" customWidth="1"/>
    <col min="247" max="247" width="15.33203125" bestFit="1" customWidth="1"/>
    <col min="248" max="248" width="25" bestFit="1" customWidth="1"/>
    <col min="249" max="249" width="15.33203125" bestFit="1" customWidth="1"/>
    <col min="250" max="250" width="25" bestFit="1" customWidth="1"/>
    <col min="251" max="251" width="15.33203125" bestFit="1" customWidth="1"/>
    <col min="252" max="252" width="25" bestFit="1" customWidth="1"/>
    <col min="253" max="253" width="15.33203125" bestFit="1" customWidth="1"/>
    <col min="254" max="254" width="25" bestFit="1" customWidth="1"/>
    <col min="255" max="255" width="15.33203125" bestFit="1" customWidth="1"/>
    <col min="256" max="256" width="25" bestFit="1" customWidth="1"/>
    <col min="257" max="257" width="15.33203125" bestFit="1" customWidth="1"/>
    <col min="258" max="258" width="25" bestFit="1" customWidth="1"/>
    <col min="259" max="259" width="15.33203125" bestFit="1" customWidth="1"/>
    <col min="260" max="260" width="25" bestFit="1" customWidth="1"/>
    <col min="261" max="261" width="15.33203125" bestFit="1" customWidth="1"/>
    <col min="262" max="262" width="25" bestFit="1" customWidth="1"/>
    <col min="263" max="263" width="15.33203125" bestFit="1" customWidth="1"/>
    <col min="264" max="264" width="25" bestFit="1" customWidth="1"/>
    <col min="265" max="265" width="15.33203125" bestFit="1" customWidth="1"/>
    <col min="266" max="266" width="25" bestFit="1" customWidth="1"/>
    <col min="267" max="267" width="15.33203125" bestFit="1" customWidth="1"/>
    <col min="268" max="268" width="25" bestFit="1" customWidth="1"/>
    <col min="269" max="269" width="15.33203125" bestFit="1" customWidth="1"/>
    <col min="270" max="270" width="25" bestFit="1" customWidth="1"/>
    <col min="271" max="271" width="15.33203125" bestFit="1" customWidth="1"/>
    <col min="272" max="272" width="25" bestFit="1" customWidth="1"/>
    <col min="273" max="273" width="15.33203125" bestFit="1" customWidth="1"/>
    <col min="274" max="274" width="25" bestFit="1" customWidth="1"/>
    <col min="275" max="275" width="15.33203125" bestFit="1" customWidth="1"/>
    <col min="276" max="276" width="25" bestFit="1" customWidth="1"/>
    <col min="277" max="277" width="15.33203125" bestFit="1" customWidth="1"/>
    <col min="278" max="278" width="25" bestFit="1" customWidth="1"/>
    <col min="279" max="279" width="15.33203125" bestFit="1" customWidth="1"/>
    <col min="280" max="280" width="25" bestFit="1" customWidth="1"/>
    <col min="281" max="281" width="15.33203125" bestFit="1" customWidth="1"/>
    <col min="282" max="282" width="25" bestFit="1" customWidth="1"/>
    <col min="283" max="283" width="15.33203125" bestFit="1" customWidth="1"/>
    <col min="284" max="284" width="25" bestFit="1" customWidth="1"/>
    <col min="285" max="285" width="15.33203125" bestFit="1" customWidth="1"/>
    <col min="286" max="286" width="25" bestFit="1" customWidth="1"/>
    <col min="287" max="287" width="15.33203125" bestFit="1" customWidth="1"/>
    <col min="288" max="288" width="25" bestFit="1" customWidth="1"/>
    <col min="289" max="289" width="15.33203125" bestFit="1" customWidth="1"/>
    <col min="290" max="290" width="25" bestFit="1" customWidth="1"/>
    <col min="291" max="291" width="15.33203125" bestFit="1" customWidth="1"/>
    <col min="292" max="292" width="25" bestFit="1" customWidth="1"/>
    <col min="293" max="293" width="15.33203125" bestFit="1" customWidth="1"/>
    <col min="294" max="294" width="25" bestFit="1" customWidth="1"/>
    <col min="295" max="295" width="15.33203125" bestFit="1" customWidth="1"/>
    <col min="296" max="296" width="25" bestFit="1" customWidth="1"/>
    <col min="297" max="297" width="15.33203125" bestFit="1" customWidth="1"/>
    <col min="298" max="298" width="25" bestFit="1" customWidth="1"/>
    <col min="299" max="299" width="15.33203125" bestFit="1" customWidth="1"/>
    <col min="300" max="300" width="25" bestFit="1" customWidth="1"/>
    <col min="301" max="301" width="15.33203125" bestFit="1" customWidth="1"/>
    <col min="302" max="302" width="31.6640625" bestFit="1" customWidth="1"/>
    <col min="303" max="303" width="22" bestFit="1" customWidth="1"/>
    <col min="304" max="304" width="25" bestFit="1" customWidth="1"/>
    <col min="305" max="305" width="15.33203125" bestFit="1" customWidth="1"/>
    <col min="306" max="306" width="25" bestFit="1" customWidth="1"/>
    <col min="307" max="307" width="15.33203125" bestFit="1" customWidth="1"/>
    <col min="308" max="308" width="25" bestFit="1" customWidth="1"/>
    <col min="309" max="309" width="15.33203125" bestFit="1" customWidth="1"/>
    <col min="310" max="310" width="36.109375" bestFit="1" customWidth="1"/>
    <col min="311" max="311" width="26.44140625" bestFit="1" customWidth="1"/>
    <col min="312" max="312" width="25" bestFit="1" customWidth="1"/>
    <col min="313" max="313" width="15.33203125" bestFit="1" customWidth="1"/>
    <col min="314" max="314" width="25" bestFit="1" customWidth="1"/>
    <col min="315" max="315" width="15.33203125" bestFit="1" customWidth="1"/>
    <col min="316" max="316" width="25" bestFit="1" customWidth="1"/>
    <col min="317" max="317" width="15.33203125" bestFit="1" customWidth="1"/>
    <col min="318" max="318" width="25" bestFit="1" customWidth="1"/>
    <col min="319" max="319" width="15.33203125" bestFit="1" customWidth="1"/>
    <col min="320" max="320" width="38.109375" bestFit="1" customWidth="1"/>
    <col min="321" max="321" width="28.33203125" bestFit="1" customWidth="1"/>
    <col min="322" max="322" width="25" bestFit="1" customWidth="1"/>
    <col min="323" max="323" width="15.33203125" bestFit="1" customWidth="1"/>
    <col min="324" max="324" width="25" bestFit="1" customWidth="1"/>
    <col min="325" max="325" width="15.33203125" bestFit="1" customWidth="1"/>
    <col min="326" max="326" width="25" bestFit="1" customWidth="1"/>
    <col min="327" max="327" width="15.33203125" bestFit="1" customWidth="1"/>
    <col min="328" max="328" width="25" bestFit="1" customWidth="1"/>
    <col min="329" max="329" width="15.33203125" bestFit="1" customWidth="1"/>
    <col min="330" max="330" width="25" bestFit="1" customWidth="1"/>
    <col min="331" max="331" width="15.33203125" bestFit="1" customWidth="1"/>
    <col min="332" max="332" width="25" bestFit="1" customWidth="1"/>
    <col min="333" max="333" width="15.33203125" bestFit="1" customWidth="1"/>
    <col min="334" max="334" width="25" bestFit="1" customWidth="1"/>
    <col min="335" max="335" width="15.33203125" bestFit="1" customWidth="1"/>
    <col min="336" max="336" width="25" bestFit="1" customWidth="1"/>
    <col min="337" max="337" width="15.33203125" bestFit="1" customWidth="1"/>
    <col min="338" max="338" width="25" bestFit="1" customWidth="1"/>
    <col min="339" max="339" width="15.33203125" bestFit="1" customWidth="1"/>
    <col min="340" max="340" width="32.44140625" bestFit="1" customWidth="1"/>
    <col min="341" max="341" width="22.77734375" bestFit="1" customWidth="1"/>
    <col min="342" max="342" width="25" bestFit="1" customWidth="1"/>
    <col min="343" max="343" width="15.33203125" bestFit="1" customWidth="1"/>
    <col min="344" max="344" width="25" bestFit="1" customWidth="1"/>
    <col min="345" max="345" width="15.33203125" bestFit="1" customWidth="1"/>
    <col min="346" max="346" width="25" bestFit="1" customWidth="1"/>
    <col min="347" max="347" width="15.33203125" bestFit="1" customWidth="1"/>
    <col min="348" max="348" width="25" bestFit="1" customWidth="1"/>
    <col min="349" max="349" width="15.33203125" bestFit="1" customWidth="1"/>
    <col min="350" max="350" width="25" bestFit="1" customWidth="1"/>
    <col min="351" max="351" width="15.33203125" bestFit="1" customWidth="1"/>
    <col min="352" max="352" width="25" bestFit="1" customWidth="1"/>
    <col min="353" max="353" width="15.33203125" bestFit="1" customWidth="1"/>
    <col min="354" max="354" width="25" bestFit="1" customWidth="1"/>
    <col min="355" max="355" width="15.33203125" bestFit="1" customWidth="1"/>
    <col min="356" max="356" width="25" bestFit="1" customWidth="1"/>
    <col min="357" max="357" width="15.33203125" bestFit="1" customWidth="1"/>
    <col min="358" max="358" width="25" bestFit="1" customWidth="1"/>
    <col min="359" max="359" width="15.33203125" bestFit="1" customWidth="1"/>
    <col min="360" max="360" width="25" bestFit="1" customWidth="1"/>
    <col min="361" max="361" width="15.33203125" bestFit="1" customWidth="1"/>
    <col min="362" max="362" width="25" bestFit="1" customWidth="1"/>
    <col min="363" max="363" width="15.33203125" bestFit="1" customWidth="1"/>
    <col min="364" max="364" width="25" bestFit="1" customWidth="1"/>
    <col min="365" max="365" width="15.33203125" bestFit="1" customWidth="1"/>
    <col min="366" max="366" width="38.21875" bestFit="1" customWidth="1"/>
    <col min="367" max="367" width="28.44140625" bestFit="1" customWidth="1"/>
    <col min="368" max="368" width="29.88671875" bestFit="1" customWidth="1"/>
    <col min="369" max="369" width="20.109375" bestFit="1" customWidth="1"/>
  </cols>
  <sheetData>
    <row r="1" spans="1:2" x14ac:dyDescent="0.3">
      <c r="A1" s="3" t="s">
        <v>1</v>
      </c>
      <c r="B1" t="s">
        <v>225</v>
      </c>
    </row>
    <row r="3" spans="1:2" x14ac:dyDescent="0.3">
      <c r="A3" s="3" t="s">
        <v>224</v>
      </c>
      <c r="B3" t="s">
        <v>226</v>
      </c>
    </row>
    <row r="4" spans="1:2" x14ac:dyDescent="0.3">
      <c r="A4" s="4">
        <v>7</v>
      </c>
      <c r="B4" s="2">
        <v>101.6</v>
      </c>
    </row>
    <row r="5" spans="1:2" x14ac:dyDescent="0.3">
      <c r="A5" s="4">
        <v>8</v>
      </c>
      <c r="B5" s="2">
        <v>101.2</v>
      </c>
    </row>
    <row r="6" spans="1:2" x14ac:dyDescent="0.3">
      <c r="A6" s="4">
        <v>9</v>
      </c>
      <c r="B6" s="2">
        <v>101.07</v>
      </c>
    </row>
    <row r="7" spans="1:2" x14ac:dyDescent="0.3">
      <c r="A7" s="4">
        <v>10</v>
      </c>
      <c r="B7" s="2">
        <v>100.74</v>
      </c>
    </row>
    <row r="8" spans="1:2" x14ac:dyDescent="0.3">
      <c r="A8" s="4">
        <v>11</v>
      </c>
      <c r="B8" s="2">
        <v>100.74</v>
      </c>
    </row>
    <row r="9" spans="1:2" x14ac:dyDescent="0.3">
      <c r="A9" s="4">
        <v>12</v>
      </c>
      <c r="B9" s="2">
        <v>100.72</v>
      </c>
    </row>
    <row r="10" spans="1:2" x14ac:dyDescent="0.3">
      <c r="A10" s="4">
        <v>13</v>
      </c>
      <c r="B10" s="2">
        <v>99.87</v>
      </c>
    </row>
    <row r="11" spans="1:2" x14ac:dyDescent="0.3">
      <c r="A11" s="4">
        <v>18</v>
      </c>
      <c r="B11" s="2">
        <v>99.24</v>
      </c>
    </row>
    <row r="12" spans="1:2" x14ac:dyDescent="0.3">
      <c r="A12" s="4">
        <v>19</v>
      </c>
      <c r="B12" s="2">
        <v>99.24</v>
      </c>
    </row>
    <row r="13" spans="1:2" x14ac:dyDescent="0.3">
      <c r="A13" s="4">
        <v>20</v>
      </c>
      <c r="B13" s="2">
        <v>99.12</v>
      </c>
    </row>
    <row r="14" spans="1:2" x14ac:dyDescent="0.3">
      <c r="A14" s="4">
        <v>22</v>
      </c>
      <c r="B14" s="2">
        <v>98.6</v>
      </c>
    </row>
    <row r="15" spans="1:2" x14ac:dyDescent="0.3">
      <c r="A15" s="4">
        <v>24</v>
      </c>
      <c r="B15" s="2">
        <v>98.38</v>
      </c>
    </row>
    <row r="16" spans="1:2" x14ac:dyDescent="0.3">
      <c r="A16" s="4">
        <v>25</v>
      </c>
      <c r="B16" s="2">
        <v>98.26</v>
      </c>
    </row>
    <row r="17" spans="1:2" x14ac:dyDescent="0.3">
      <c r="A17" s="4">
        <v>26</v>
      </c>
      <c r="B17" s="2">
        <v>97.83</v>
      </c>
    </row>
    <row r="18" spans="1:2" x14ac:dyDescent="0.3">
      <c r="A18" s="4">
        <v>27</v>
      </c>
      <c r="B18" s="2">
        <v>97.49</v>
      </c>
    </row>
    <row r="19" spans="1:2" x14ac:dyDescent="0.3">
      <c r="A19" s="4">
        <v>29</v>
      </c>
      <c r="B19" s="2">
        <v>97.13</v>
      </c>
    </row>
    <row r="20" spans="1:2" x14ac:dyDescent="0.3">
      <c r="A20" s="4">
        <v>30</v>
      </c>
      <c r="B20" s="2">
        <v>97</v>
      </c>
    </row>
    <row r="21" spans="1:2" x14ac:dyDescent="0.3">
      <c r="A21" s="4">
        <v>31</v>
      </c>
      <c r="B21" s="2">
        <v>96.69</v>
      </c>
    </row>
    <row r="22" spans="1:2" x14ac:dyDescent="0.3">
      <c r="A22" s="4">
        <v>32</v>
      </c>
      <c r="B22" s="2">
        <v>96.35</v>
      </c>
    </row>
    <row r="23" spans="1:2" x14ac:dyDescent="0.3">
      <c r="A23" s="4">
        <v>33</v>
      </c>
      <c r="B23" s="2">
        <v>96.32</v>
      </c>
    </row>
    <row r="24" spans="1:2" x14ac:dyDescent="0.3">
      <c r="A24" s="4">
        <v>35</v>
      </c>
      <c r="B24" s="2">
        <v>95.89</v>
      </c>
    </row>
    <row r="25" spans="1:2" x14ac:dyDescent="0.3">
      <c r="A25" s="4">
        <v>36</v>
      </c>
      <c r="B25" s="2">
        <v>95.75</v>
      </c>
    </row>
    <row r="26" spans="1:2" x14ac:dyDescent="0.3">
      <c r="A26" s="4">
        <v>37</v>
      </c>
      <c r="B26" s="2">
        <v>95.2</v>
      </c>
    </row>
    <row r="27" spans="1:2" x14ac:dyDescent="0.3">
      <c r="A27" s="4">
        <v>38</v>
      </c>
      <c r="B27" s="2">
        <v>95.13</v>
      </c>
    </row>
    <row r="28" spans="1:2" x14ac:dyDescent="0.3">
      <c r="A28" s="4">
        <v>39</v>
      </c>
      <c r="B28" s="2">
        <v>94.92</v>
      </c>
    </row>
    <row r="29" spans="1:2" x14ac:dyDescent="0.3">
      <c r="A29" s="4">
        <v>40</v>
      </c>
      <c r="B29" s="2">
        <v>94.79</v>
      </c>
    </row>
    <row r="30" spans="1:2" x14ac:dyDescent="0.3">
      <c r="A30" s="4">
        <v>41</v>
      </c>
      <c r="B30" s="2">
        <v>94.23</v>
      </c>
    </row>
    <row r="31" spans="1:2" x14ac:dyDescent="0.3">
      <c r="A31" s="4">
        <v>44</v>
      </c>
      <c r="B31" s="2">
        <v>93.9</v>
      </c>
    </row>
    <row r="32" spans="1:2" x14ac:dyDescent="0.3">
      <c r="A32" s="4">
        <v>46</v>
      </c>
      <c r="B32" s="2">
        <v>93.39</v>
      </c>
    </row>
    <row r="33" spans="1:2" x14ac:dyDescent="0.3">
      <c r="A33" s="4">
        <v>47</v>
      </c>
      <c r="B33" s="2">
        <v>92.77</v>
      </c>
    </row>
    <row r="34" spans="1:2" x14ac:dyDescent="0.3">
      <c r="A34" s="4">
        <v>50</v>
      </c>
      <c r="B34" s="2">
        <v>91.27</v>
      </c>
    </row>
    <row r="35" spans="1:2" x14ac:dyDescent="0.3">
      <c r="A35" s="4">
        <v>53</v>
      </c>
      <c r="B35" s="2">
        <v>90.99</v>
      </c>
    </row>
    <row r="36" spans="1:2" x14ac:dyDescent="0.3">
      <c r="A36" s="4">
        <v>54</v>
      </c>
      <c r="B36" s="2">
        <v>90.77</v>
      </c>
    </row>
    <row r="37" spans="1:2" x14ac:dyDescent="0.3">
      <c r="A37" s="4">
        <v>56</v>
      </c>
      <c r="B37" s="2">
        <v>90.07</v>
      </c>
    </row>
    <row r="38" spans="1:2" x14ac:dyDescent="0.3">
      <c r="A38" s="4">
        <v>57</v>
      </c>
      <c r="B38" s="2">
        <v>89.98</v>
      </c>
    </row>
    <row r="39" spans="1:2" x14ac:dyDescent="0.3">
      <c r="A39" s="4">
        <v>58</v>
      </c>
      <c r="B39" s="2">
        <v>89.6</v>
      </c>
    </row>
    <row r="40" spans="1:2" x14ac:dyDescent="0.3">
      <c r="A40" s="4">
        <v>65</v>
      </c>
      <c r="B40" s="2">
        <v>88.54</v>
      </c>
    </row>
    <row r="41" spans="1:2" x14ac:dyDescent="0.3">
      <c r="A41" s="4">
        <v>75</v>
      </c>
      <c r="B41" s="2">
        <v>86.88</v>
      </c>
    </row>
    <row r="42" spans="1:2" x14ac:dyDescent="0.3">
      <c r="A42" s="4">
        <v>81</v>
      </c>
      <c r="B42" s="2">
        <v>85.78</v>
      </c>
    </row>
    <row r="43" spans="1:2" x14ac:dyDescent="0.3">
      <c r="A43" s="4">
        <v>103</v>
      </c>
      <c r="B43" s="2">
        <v>81.91</v>
      </c>
    </row>
    <row r="44" spans="1:2" x14ac:dyDescent="0.3">
      <c r="A44" s="4">
        <v>104</v>
      </c>
      <c r="B44" s="2">
        <v>81.75</v>
      </c>
    </row>
    <row r="45" spans="1:2" x14ac:dyDescent="0.3">
      <c r="A45" s="4" t="s">
        <v>223</v>
      </c>
      <c r="B45" s="2">
        <v>3891.1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3E258-E8E0-4507-B6A2-E0FC2069E004}">
  <dimension ref="A1:B21"/>
  <sheetViews>
    <sheetView workbookViewId="0">
      <selection activeCell="B14" sqref="B14"/>
    </sheetView>
  </sheetViews>
  <sheetFormatPr defaultRowHeight="14.4" x14ac:dyDescent="0.3"/>
  <cols>
    <col min="1" max="1" width="12.5546875" bestFit="1" customWidth="1"/>
    <col min="2" max="2" width="17.33203125" bestFit="1" customWidth="1"/>
  </cols>
  <sheetData>
    <row r="1" spans="1:2" x14ac:dyDescent="0.3">
      <c r="A1" s="3" t="s">
        <v>6</v>
      </c>
      <c r="B1" t="s">
        <v>225</v>
      </c>
    </row>
    <row r="3" spans="1:2" x14ac:dyDescent="0.3">
      <c r="A3" s="3" t="s">
        <v>224</v>
      </c>
      <c r="B3" t="s">
        <v>227</v>
      </c>
    </row>
    <row r="4" spans="1:2" x14ac:dyDescent="0.3">
      <c r="A4" s="4">
        <v>0</v>
      </c>
      <c r="B4" s="2">
        <v>10</v>
      </c>
    </row>
    <row r="5" spans="1:2" x14ac:dyDescent="0.3">
      <c r="A5" s="4">
        <v>1</v>
      </c>
      <c r="B5" s="2">
        <v>5</v>
      </c>
    </row>
    <row r="6" spans="1:2" x14ac:dyDescent="0.3">
      <c r="A6" s="4">
        <v>2</v>
      </c>
      <c r="B6" s="2">
        <v>6</v>
      </c>
    </row>
    <row r="7" spans="1:2" x14ac:dyDescent="0.3">
      <c r="A7" s="4">
        <v>3</v>
      </c>
      <c r="B7" s="2">
        <v>1</v>
      </c>
    </row>
    <row r="8" spans="1:2" x14ac:dyDescent="0.3">
      <c r="A8" s="4">
        <v>5</v>
      </c>
      <c r="B8" s="2">
        <v>2</v>
      </c>
    </row>
    <row r="9" spans="1:2" x14ac:dyDescent="0.3">
      <c r="A9" s="4">
        <v>6</v>
      </c>
      <c r="B9" s="2">
        <v>2</v>
      </c>
    </row>
    <row r="10" spans="1:2" x14ac:dyDescent="0.3">
      <c r="A10" s="4">
        <v>8</v>
      </c>
      <c r="B10" s="2">
        <v>1</v>
      </c>
    </row>
    <row r="11" spans="1:2" x14ac:dyDescent="0.3">
      <c r="A11" s="4">
        <v>11</v>
      </c>
      <c r="B11" s="2">
        <v>2</v>
      </c>
    </row>
    <row r="12" spans="1:2" x14ac:dyDescent="0.3">
      <c r="A12" s="4">
        <v>13</v>
      </c>
      <c r="B12" s="2">
        <v>3</v>
      </c>
    </row>
    <row r="13" spans="1:2" x14ac:dyDescent="0.3">
      <c r="A13" s="4">
        <v>19</v>
      </c>
      <c r="B13" s="2">
        <v>1</v>
      </c>
    </row>
    <row r="14" spans="1:2" x14ac:dyDescent="0.3">
      <c r="A14" s="4">
        <v>21</v>
      </c>
      <c r="B14" s="2">
        <v>1</v>
      </c>
    </row>
    <row r="15" spans="1:2" x14ac:dyDescent="0.3">
      <c r="A15" s="4">
        <v>22</v>
      </c>
      <c r="B15" s="2">
        <v>2</v>
      </c>
    </row>
    <row r="16" spans="1:2" x14ac:dyDescent="0.3">
      <c r="A16" s="4">
        <v>27</v>
      </c>
      <c r="B16" s="2">
        <v>1</v>
      </c>
    </row>
    <row r="17" spans="1:2" x14ac:dyDescent="0.3">
      <c r="A17" s="4">
        <v>32</v>
      </c>
      <c r="B17" s="2">
        <v>1</v>
      </c>
    </row>
    <row r="18" spans="1:2" x14ac:dyDescent="0.3">
      <c r="A18" s="4">
        <v>71</v>
      </c>
      <c r="B18" s="2">
        <v>1</v>
      </c>
    </row>
    <row r="19" spans="1:2" x14ac:dyDescent="0.3">
      <c r="A19" s="4">
        <v>111</v>
      </c>
      <c r="B19" s="2">
        <v>1</v>
      </c>
    </row>
    <row r="20" spans="1:2" x14ac:dyDescent="0.3">
      <c r="A20" s="4">
        <v>137</v>
      </c>
      <c r="B20" s="2">
        <v>1</v>
      </c>
    </row>
    <row r="21" spans="1:2" x14ac:dyDescent="0.3">
      <c r="A21" s="4" t="s">
        <v>223</v>
      </c>
      <c r="B21" s="2">
        <v>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0F119-3767-46F4-8391-2376608C9937}">
  <dimension ref="A1"/>
  <sheetViews>
    <sheetView showGridLines="0" showRowColHeaders="0" workbookViewId="0">
      <selection activeCell="G28" activeCellId="1" sqref="V9 G2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C1EBB-3A27-4407-8883-6A772E8092B7}">
  <dimension ref="A1:T194"/>
  <sheetViews>
    <sheetView tabSelected="1" workbookViewId="0">
      <selection activeCell="Y11" sqref="Y11"/>
    </sheetView>
  </sheetViews>
  <sheetFormatPr defaultRowHeight="14.4" x14ac:dyDescent="0.3"/>
  <cols>
    <col min="3" max="3" width="9.88671875" bestFit="1" customWidth="1"/>
    <col min="8" max="8" width="0" hidden="1" customWidth="1"/>
    <col min="10" max="10" width="26.77734375" hidden="1" customWidth="1"/>
    <col min="12" max="12" width="0" hidden="1" customWidth="1"/>
    <col min="14" max="14" width="15.44140625" hidden="1" customWidth="1"/>
  </cols>
  <sheetData>
    <row r="1" spans="1:20" x14ac:dyDescent="0.3">
      <c r="A1" t="s">
        <v>0</v>
      </c>
      <c r="B1" t="s">
        <v>1</v>
      </c>
      <c r="C1" t="s">
        <v>2</v>
      </c>
      <c r="D1" t="s">
        <v>3</v>
      </c>
      <c r="E1" t="s">
        <v>222</v>
      </c>
      <c r="F1" t="s">
        <v>4</v>
      </c>
      <c r="G1" t="s">
        <v>5</v>
      </c>
      <c r="H1" t="s">
        <v>6</v>
      </c>
      <c r="I1" t="s">
        <v>216</v>
      </c>
      <c r="J1" t="s">
        <v>7</v>
      </c>
      <c r="K1" t="s">
        <v>218</v>
      </c>
      <c r="L1" t="s">
        <v>8</v>
      </c>
      <c r="M1" t="s">
        <v>219</v>
      </c>
      <c r="N1" t="s">
        <v>9</v>
      </c>
      <c r="O1" t="s">
        <v>220</v>
      </c>
    </row>
    <row r="2" spans="1:20" x14ac:dyDescent="0.3">
      <c r="A2">
        <v>1</v>
      </c>
      <c r="B2" t="s">
        <v>10</v>
      </c>
      <c r="C2">
        <v>106.48</v>
      </c>
      <c r="D2" t="s">
        <v>11</v>
      </c>
      <c r="E2">
        <f>IF(D2="ASIA",1,IF(D2="EUROPE",2,IF(D2="NORTH AMERICA",3,IF(D2="OCEANIA",4,IF(D2="EUROPE/ASIA",5,IF(D2="CENTRAL AMERICA",6,IF(D2="SOUTH AMERICA",7,IF(D2="AFRICA",8))))))))</f>
        <v>1</v>
      </c>
      <c r="F2">
        <v>0.99</v>
      </c>
      <c r="G2">
        <v>29</v>
      </c>
      <c r="H2">
        <v>0.92500000000000004</v>
      </c>
      <c r="I2">
        <f>IF(ISBLANK(H2),T8,H2)</f>
        <v>0.92500000000000004</v>
      </c>
      <c r="J2">
        <v>13.4</v>
      </c>
      <c r="K2">
        <f>IF(ISBLANK(J2),T17,J2)</f>
        <v>13.4</v>
      </c>
      <c r="L2">
        <v>42274</v>
      </c>
      <c r="M2">
        <f>IF(ISBLANK(L2),T19,L2)</f>
        <v>42274</v>
      </c>
      <c r="N2">
        <v>123294513</v>
      </c>
      <c r="O2" t="str" cm="1">
        <f t="array" ref="O2:O194">TRIM(N2:N194)</f>
        <v>123294513</v>
      </c>
    </row>
    <row r="3" spans="1:20" x14ac:dyDescent="0.3">
      <c r="A3">
        <v>2</v>
      </c>
      <c r="B3" t="s">
        <v>12</v>
      </c>
      <c r="C3">
        <v>106.47</v>
      </c>
      <c r="D3" t="s">
        <v>11</v>
      </c>
      <c r="E3">
        <f t="shared" ref="E3:E66" si="0">IF(D3="ASIA",1,IF(D3="EUROPE",2,IF(D3="NORTH AMERICA",3,IF(D3="OCEANIA",4,IF(D3="EUROPE/ASIA",5,IF(D3="CENTRAL AMERICA",6,IF(D3="SOUTH AMERICA",7,IF(D3="AFRICA",8))))))))</f>
        <v>1</v>
      </c>
      <c r="F3">
        <v>0.96</v>
      </c>
      <c r="G3">
        <v>4</v>
      </c>
      <c r="I3">
        <f>IF(ISBLANK(H3),T9,H3)</f>
        <v>0.875</v>
      </c>
      <c r="K3">
        <v>9.4</v>
      </c>
      <c r="M3">
        <v>12672</v>
      </c>
      <c r="N3">
        <v>10143543</v>
      </c>
      <c r="O3" t="str">
        <v>10143543</v>
      </c>
    </row>
    <row r="4" spans="1:20" x14ac:dyDescent="0.3">
      <c r="A4">
        <v>3</v>
      </c>
      <c r="B4" t="s">
        <v>13</v>
      </c>
      <c r="C4">
        <v>105.89</v>
      </c>
      <c r="D4" t="s">
        <v>11</v>
      </c>
      <c r="E4">
        <f t="shared" si="0"/>
        <v>1</v>
      </c>
      <c r="F4">
        <v>0.97</v>
      </c>
      <c r="G4">
        <v>0</v>
      </c>
      <c r="H4">
        <v>0.93899999999999995</v>
      </c>
      <c r="I4">
        <f>IF(ISBLANK(H4),T10,H4)</f>
        <v>0.93899999999999995</v>
      </c>
      <c r="J4">
        <v>11.9</v>
      </c>
      <c r="K4">
        <f>IF(ISBLANK(J4),T19,J4)</f>
        <v>11.9</v>
      </c>
      <c r="L4">
        <v>90919</v>
      </c>
      <c r="M4">
        <f t="shared" ref="M4:M66" si="1">IF(ISBLANK(L4),T21,L4)</f>
        <v>90919</v>
      </c>
      <c r="N4">
        <v>6014723</v>
      </c>
      <c r="O4" t="str">
        <v>6014723</v>
      </c>
    </row>
    <row r="5" spans="1:20" x14ac:dyDescent="0.3">
      <c r="A5">
        <v>4</v>
      </c>
      <c r="B5" t="s">
        <v>14</v>
      </c>
      <c r="C5">
        <v>105.37</v>
      </c>
      <c r="D5" t="s">
        <v>11</v>
      </c>
      <c r="E5">
        <f t="shared" si="0"/>
        <v>1</v>
      </c>
      <c r="F5">
        <v>0.94</v>
      </c>
      <c r="G5">
        <v>1</v>
      </c>
      <c r="H5">
        <v>0.95199999999999996</v>
      </c>
      <c r="I5">
        <f>IF(ISBLANK(H5),T11,H5)</f>
        <v>0.95199999999999996</v>
      </c>
      <c r="J5">
        <v>12.2</v>
      </c>
      <c r="K5">
        <f>IF(ISBLANK(J5),T20,J5)</f>
        <v>12.2</v>
      </c>
      <c r="L5">
        <v>62607</v>
      </c>
      <c r="M5">
        <f t="shared" si="1"/>
        <v>62607</v>
      </c>
      <c r="N5">
        <v>7491609</v>
      </c>
      <c r="O5" t="str">
        <v>7491609</v>
      </c>
    </row>
    <row r="6" spans="1:20" x14ac:dyDescent="0.3">
      <c r="A6">
        <v>5</v>
      </c>
      <c r="B6" t="s">
        <v>15</v>
      </c>
      <c r="C6">
        <v>104.1</v>
      </c>
      <c r="D6" t="s">
        <v>11</v>
      </c>
      <c r="E6">
        <f t="shared" si="0"/>
        <v>1</v>
      </c>
      <c r="F6">
        <v>0.96</v>
      </c>
      <c r="G6">
        <v>8</v>
      </c>
      <c r="H6">
        <v>0.76800000000000002</v>
      </c>
      <c r="I6">
        <f>IF(ISBLANK(H6),T12,H6)</f>
        <v>0.76800000000000002</v>
      </c>
      <c r="J6">
        <v>7.6</v>
      </c>
      <c r="K6">
        <f>IF(ISBLANK(J6),T21,J6)</f>
        <v>7.6</v>
      </c>
      <c r="L6">
        <v>17504</v>
      </c>
      <c r="M6">
        <f t="shared" si="1"/>
        <v>17504</v>
      </c>
      <c r="N6">
        <v>1425671352</v>
      </c>
      <c r="O6" t="str">
        <v>1425671352</v>
      </c>
    </row>
    <row r="7" spans="1:20" x14ac:dyDescent="0.3">
      <c r="A7">
        <v>6</v>
      </c>
      <c r="B7" t="s">
        <v>16</v>
      </c>
      <c r="C7">
        <v>102.35</v>
      </c>
      <c r="D7" t="s">
        <v>11</v>
      </c>
      <c r="E7">
        <f t="shared" si="0"/>
        <v>1</v>
      </c>
      <c r="F7">
        <v>0.98</v>
      </c>
      <c r="G7">
        <v>0</v>
      </c>
      <c r="H7">
        <v>0.92500000000000004</v>
      </c>
      <c r="I7">
        <f>IF(ISBLANK(H7),T13,H7)</f>
        <v>0.92500000000000004</v>
      </c>
      <c r="J7">
        <v>12.5</v>
      </c>
      <c r="K7">
        <f>IF(ISBLANK(J7),T22,J7)</f>
        <v>12.5</v>
      </c>
      <c r="L7">
        <v>44501</v>
      </c>
      <c r="M7">
        <f t="shared" si="1"/>
        <v>44501</v>
      </c>
      <c r="N7">
        <v>51784059</v>
      </c>
      <c r="O7" t="str">
        <v>51784059</v>
      </c>
      <c r="S7" t="s">
        <v>214</v>
      </c>
      <c r="T7">
        <f>AVERAGE(H2:H194)</f>
        <v>0.72412290502793297</v>
      </c>
    </row>
    <row r="8" spans="1:20" x14ac:dyDescent="0.3">
      <c r="A8">
        <v>7</v>
      </c>
      <c r="B8" t="s">
        <v>17</v>
      </c>
      <c r="C8">
        <v>101.6</v>
      </c>
      <c r="D8" t="s">
        <v>18</v>
      </c>
      <c r="E8">
        <f t="shared" si="0"/>
        <v>2</v>
      </c>
      <c r="F8">
        <v>1</v>
      </c>
      <c r="G8">
        <v>2</v>
      </c>
      <c r="H8">
        <v>0.80800000000000005</v>
      </c>
      <c r="I8">
        <f>IF(ISBLANK(H8),T14,H8)</f>
        <v>0.80800000000000005</v>
      </c>
      <c r="J8">
        <v>12.1</v>
      </c>
      <c r="K8">
        <f>IF(ISBLANK(J8),T23,J8)</f>
        <v>12.1</v>
      </c>
      <c r="L8">
        <v>18849</v>
      </c>
      <c r="M8">
        <f t="shared" si="1"/>
        <v>18849</v>
      </c>
      <c r="N8">
        <v>9498238</v>
      </c>
      <c r="O8" t="str">
        <v>9498238</v>
      </c>
      <c r="S8" t="s">
        <v>213</v>
      </c>
      <c r="T8">
        <f>MEDIAN(H2:H194)</f>
        <v>0.745</v>
      </c>
    </row>
    <row r="9" spans="1:20" x14ac:dyDescent="0.3">
      <c r="A9">
        <v>8</v>
      </c>
      <c r="B9" t="s">
        <v>19</v>
      </c>
      <c r="C9">
        <v>101.2</v>
      </c>
      <c r="D9" t="s">
        <v>18</v>
      </c>
      <c r="E9">
        <f t="shared" si="0"/>
        <v>2</v>
      </c>
      <c r="F9">
        <v>1</v>
      </c>
      <c r="G9">
        <v>5</v>
      </c>
      <c r="H9">
        <v>0.94</v>
      </c>
      <c r="I9">
        <f>IF(ISBLANK(H9),T15,H9)</f>
        <v>0.94</v>
      </c>
      <c r="J9">
        <v>12.9</v>
      </c>
      <c r="K9">
        <f>IF(ISBLANK(J9),T24,J9)</f>
        <v>12.9</v>
      </c>
      <c r="L9">
        <v>49452</v>
      </c>
      <c r="M9">
        <f t="shared" si="1"/>
        <v>49452</v>
      </c>
      <c r="N9">
        <v>5545475</v>
      </c>
      <c r="O9" t="str">
        <v>5545475</v>
      </c>
      <c r="S9" t="s">
        <v>215</v>
      </c>
      <c r="T9" cm="1">
        <f t="array" ref="T9:T11">_xlfn.MODE.MULT(H2:H194)</f>
        <v>0.875</v>
      </c>
    </row>
    <row r="10" spans="1:20" x14ac:dyDescent="0.3">
      <c r="A10">
        <v>9</v>
      </c>
      <c r="B10" t="s">
        <v>20</v>
      </c>
      <c r="C10">
        <v>101.07</v>
      </c>
      <c r="D10" t="s">
        <v>18</v>
      </c>
      <c r="E10">
        <f t="shared" si="0"/>
        <v>2</v>
      </c>
      <c r="F10">
        <v>1</v>
      </c>
      <c r="G10">
        <v>0</v>
      </c>
      <c r="H10">
        <v>0.93500000000000005</v>
      </c>
      <c r="I10">
        <f>IF(ISBLANK(H10),T16,H10)</f>
        <v>0.93500000000000005</v>
      </c>
      <c r="J10">
        <v>12.5</v>
      </c>
      <c r="K10">
        <f>IF(ISBLANK(J10),T25,J10)</f>
        <v>12.5</v>
      </c>
      <c r="L10">
        <v>146830</v>
      </c>
      <c r="M10">
        <f t="shared" si="1"/>
        <v>146830</v>
      </c>
      <c r="N10" t="s">
        <v>21</v>
      </c>
      <c r="O10" t="str">
        <v xml:space="preserve">	39315</v>
      </c>
      <c r="T10">
        <v>0.80200000000000005</v>
      </c>
    </row>
    <row r="11" spans="1:20" x14ac:dyDescent="0.3">
      <c r="A11">
        <v>10</v>
      </c>
      <c r="B11" t="s">
        <v>22</v>
      </c>
      <c r="C11">
        <v>100.74</v>
      </c>
      <c r="D11" t="s">
        <v>18</v>
      </c>
      <c r="E11">
        <f t="shared" si="0"/>
        <v>2</v>
      </c>
      <c r="F11">
        <v>0.99</v>
      </c>
      <c r="G11">
        <v>111</v>
      </c>
      <c r="H11">
        <v>0.94199999999999995</v>
      </c>
      <c r="I11">
        <f>IF(ISBLANK(H11),T17,H11)</f>
        <v>0.94199999999999995</v>
      </c>
      <c r="J11">
        <v>14.1</v>
      </c>
      <c r="K11">
        <f>IF(ISBLANK(J11),T26,J11)</f>
        <v>14.1</v>
      </c>
      <c r="L11">
        <v>54534</v>
      </c>
      <c r="M11">
        <f t="shared" si="1"/>
        <v>54534</v>
      </c>
      <c r="N11">
        <v>83294633</v>
      </c>
      <c r="O11" t="str">
        <v>83294633</v>
      </c>
      <c r="T11">
        <v>0.745</v>
      </c>
    </row>
    <row r="12" spans="1:20" x14ac:dyDescent="0.3">
      <c r="A12">
        <v>11</v>
      </c>
      <c r="B12" t="s">
        <v>23</v>
      </c>
      <c r="C12">
        <v>100.74</v>
      </c>
      <c r="D12" t="s">
        <v>18</v>
      </c>
      <c r="E12">
        <f t="shared" si="0"/>
        <v>2</v>
      </c>
      <c r="F12">
        <v>0.99</v>
      </c>
      <c r="G12">
        <v>22</v>
      </c>
      <c r="H12">
        <v>0.94099999999999995</v>
      </c>
      <c r="I12">
        <f>IF(ISBLANK(H12),T18,H12)</f>
        <v>0.94099999999999995</v>
      </c>
      <c r="J12">
        <v>12.6</v>
      </c>
      <c r="K12">
        <f>IF(ISBLANK(J12),T27,J12)</f>
        <v>12.6</v>
      </c>
      <c r="L12">
        <v>55979</v>
      </c>
      <c r="M12">
        <f t="shared" si="1"/>
        <v>55979</v>
      </c>
      <c r="N12">
        <v>17618299</v>
      </c>
      <c r="O12" t="str">
        <v>17618299</v>
      </c>
    </row>
    <row r="13" spans="1:20" x14ac:dyDescent="0.3">
      <c r="A13">
        <v>12</v>
      </c>
      <c r="B13" t="s">
        <v>24</v>
      </c>
      <c r="C13">
        <v>100.72</v>
      </c>
      <c r="D13" t="s">
        <v>18</v>
      </c>
      <c r="E13">
        <f t="shared" si="0"/>
        <v>2</v>
      </c>
      <c r="F13">
        <v>1</v>
      </c>
      <c r="G13">
        <v>0</v>
      </c>
      <c r="H13">
        <v>0.89</v>
      </c>
      <c r="I13">
        <f>IF(ISBLANK(H13),T19,H13)</f>
        <v>0.89</v>
      </c>
      <c r="J13">
        <v>13.5</v>
      </c>
      <c r="K13">
        <f>IF(ISBLANK(J13),T28,J13)</f>
        <v>13.5</v>
      </c>
      <c r="L13">
        <v>38048</v>
      </c>
      <c r="M13">
        <f t="shared" si="1"/>
        <v>38048</v>
      </c>
      <c r="N13">
        <v>1322766</v>
      </c>
      <c r="O13" t="str">
        <v>1322766</v>
      </c>
    </row>
    <row r="14" spans="1:20" x14ac:dyDescent="0.3">
      <c r="A14">
        <v>13</v>
      </c>
      <c r="B14" t="s">
        <v>25</v>
      </c>
      <c r="C14">
        <v>99.87</v>
      </c>
      <c r="D14" t="s">
        <v>18</v>
      </c>
      <c r="E14">
        <f t="shared" si="0"/>
        <v>2</v>
      </c>
      <c r="F14">
        <v>1</v>
      </c>
      <c r="G14">
        <v>2</v>
      </c>
      <c r="H14">
        <v>0.93</v>
      </c>
      <c r="I14">
        <f>IF(ISBLANK(H14),T20,H14)</f>
        <v>0.93</v>
      </c>
      <c r="J14">
        <v>13</v>
      </c>
      <c r="K14">
        <f>IF(ISBLANK(J14),T29,J14)</f>
        <v>13</v>
      </c>
      <c r="L14">
        <v>84649</v>
      </c>
      <c r="M14">
        <f t="shared" si="1"/>
        <v>84649</v>
      </c>
      <c r="N14">
        <v>654.76800000000003</v>
      </c>
      <c r="O14" t="str">
        <v>654.768</v>
      </c>
    </row>
    <row r="15" spans="1:20" x14ac:dyDescent="0.3">
      <c r="A15">
        <v>14</v>
      </c>
      <c r="B15" t="s">
        <v>26</v>
      </c>
      <c r="C15">
        <v>99.82</v>
      </c>
      <c r="D15" t="s">
        <v>11</v>
      </c>
      <c r="E15">
        <f t="shared" si="0"/>
        <v>1</v>
      </c>
      <c r="F15">
        <v>0.97</v>
      </c>
      <c r="G15">
        <v>0</v>
      </c>
      <c r="I15">
        <v>0.745</v>
      </c>
      <c r="K15">
        <v>9.4</v>
      </c>
      <c r="M15">
        <v>12672</v>
      </c>
      <c r="N15">
        <v>704.15</v>
      </c>
      <c r="O15" t="str">
        <v>704.15</v>
      </c>
    </row>
    <row r="16" spans="1:20" x14ac:dyDescent="0.3">
      <c r="A16">
        <v>15</v>
      </c>
      <c r="B16" t="s">
        <v>27</v>
      </c>
      <c r="C16">
        <v>99.75</v>
      </c>
      <c r="D16" t="s">
        <v>11</v>
      </c>
      <c r="E16">
        <f t="shared" si="0"/>
        <v>1</v>
      </c>
      <c r="F16">
        <v>0.78</v>
      </c>
      <c r="G16">
        <v>0</v>
      </c>
      <c r="H16">
        <v>0.59299999999999997</v>
      </c>
      <c r="I16">
        <f>IF(ISBLANK(H16),T22,H16)</f>
        <v>0.59299999999999997</v>
      </c>
      <c r="J16">
        <v>5.0999999999999996</v>
      </c>
      <c r="K16">
        <f>IF(ISBLANK(J16),T31,J16)</f>
        <v>5.0999999999999996</v>
      </c>
      <c r="L16">
        <v>4079</v>
      </c>
      <c r="M16">
        <f t="shared" si="1"/>
        <v>4079</v>
      </c>
      <c r="N16">
        <v>16944826</v>
      </c>
      <c r="O16" t="str">
        <v>16944826</v>
      </c>
    </row>
    <row r="17" spans="1:20" x14ac:dyDescent="0.3">
      <c r="A17">
        <v>16</v>
      </c>
      <c r="B17" t="s">
        <v>28</v>
      </c>
      <c r="C17">
        <v>99.52</v>
      </c>
      <c r="D17" t="s">
        <v>29</v>
      </c>
      <c r="E17">
        <f t="shared" si="0"/>
        <v>3</v>
      </c>
      <c r="F17">
        <v>0.99</v>
      </c>
      <c r="G17">
        <v>28</v>
      </c>
      <c r="H17">
        <v>0.93600000000000005</v>
      </c>
      <c r="I17">
        <f>IF(ISBLANK(H17),T23,H17)</f>
        <v>0.93600000000000005</v>
      </c>
      <c r="J17">
        <v>13.8</v>
      </c>
      <c r="K17">
        <f>IF(ISBLANK(J17),T32,J17)</f>
        <v>13.8</v>
      </c>
      <c r="L17">
        <v>46808</v>
      </c>
      <c r="M17">
        <f t="shared" si="1"/>
        <v>46808</v>
      </c>
      <c r="N17">
        <v>38781292</v>
      </c>
      <c r="O17" t="str">
        <v>38781292</v>
      </c>
      <c r="S17" t="s">
        <v>217</v>
      </c>
      <c r="T17">
        <f>MEDIAN(J2:J194)</f>
        <v>9.4</v>
      </c>
    </row>
    <row r="18" spans="1:20" x14ac:dyDescent="0.3">
      <c r="A18">
        <v>17</v>
      </c>
      <c r="B18" t="s">
        <v>30</v>
      </c>
      <c r="C18">
        <v>99.24</v>
      </c>
      <c r="D18" t="s">
        <v>31</v>
      </c>
      <c r="E18">
        <f t="shared" si="0"/>
        <v>4</v>
      </c>
      <c r="F18">
        <v>0.99</v>
      </c>
      <c r="G18">
        <v>12</v>
      </c>
      <c r="H18">
        <v>0.95099999999999996</v>
      </c>
      <c r="I18">
        <f>IF(ISBLANK(H18),T24,H18)</f>
        <v>0.95099999999999996</v>
      </c>
      <c r="J18">
        <v>12.7</v>
      </c>
      <c r="K18">
        <f>IF(ISBLANK(J18),T33,J18)</f>
        <v>12.7</v>
      </c>
      <c r="L18">
        <v>49238</v>
      </c>
      <c r="M18">
        <f t="shared" si="1"/>
        <v>49238</v>
      </c>
      <c r="N18">
        <v>26439112</v>
      </c>
      <c r="O18" t="str">
        <v>26439112</v>
      </c>
    </row>
    <row r="19" spans="1:20" x14ac:dyDescent="0.3">
      <c r="A19">
        <v>18</v>
      </c>
      <c r="B19" t="s">
        <v>32</v>
      </c>
      <c r="C19">
        <v>99.24</v>
      </c>
      <c r="D19" t="s">
        <v>18</v>
      </c>
      <c r="E19">
        <f t="shared" si="0"/>
        <v>2</v>
      </c>
      <c r="F19">
        <v>0.99</v>
      </c>
      <c r="G19">
        <v>13</v>
      </c>
      <c r="H19">
        <v>0.84599999999999997</v>
      </c>
      <c r="I19">
        <f>IF(ISBLANK(H19),T25,H19)</f>
        <v>0.84599999999999997</v>
      </c>
      <c r="J19">
        <v>12.2</v>
      </c>
      <c r="K19">
        <f>IF(ISBLANK(J19),T34,J19)</f>
        <v>12.2</v>
      </c>
      <c r="L19">
        <v>32789</v>
      </c>
      <c r="M19">
        <f t="shared" si="1"/>
        <v>32789</v>
      </c>
      <c r="N19">
        <v>10156239</v>
      </c>
      <c r="O19" t="str">
        <v>10156239</v>
      </c>
      <c r="S19" t="s">
        <v>217</v>
      </c>
      <c r="T19">
        <f>MEDIAN(L2:L194)</f>
        <v>12672</v>
      </c>
    </row>
    <row r="20" spans="1:20" x14ac:dyDescent="0.3">
      <c r="A20">
        <v>19</v>
      </c>
      <c r="B20" t="s">
        <v>33</v>
      </c>
      <c r="C20">
        <v>99.24</v>
      </c>
      <c r="D20" t="s">
        <v>18</v>
      </c>
      <c r="E20">
        <f t="shared" si="0"/>
        <v>2</v>
      </c>
      <c r="F20">
        <v>0.99</v>
      </c>
      <c r="G20">
        <v>27</v>
      </c>
      <c r="H20">
        <v>0.96199999999999997</v>
      </c>
      <c r="I20">
        <f>IF(ISBLANK(H20),T26,H20)</f>
        <v>0.96199999999999997</v>
      </c>
      <c r="J20">
        <v>13.9</v>
      </c>
      <c r="K20">
        <f>IF(ISBLANK(J20),T35,J20)</f>
        <v>13.9</v>
      </c>
      <c r="L20">
        <v>66933</v>
      </c>
      <c r="M20">
        <f t="shared" si="1"/>
        <v>66933</v>
      </c>
      <c r="N20">
        <v>8796669</v>
      </c>
      <c r="O20" t="str">
        <v>8796669</v>
      </c>
    </row>
    <row r="21" spans="1:20" x14ac:dyDescent="0.3">
      <c r="A21">
        <v>20</v>
      </c>
      <c r="B21" t="s">
        <v>34</v>
      </c>
      <c r="C21">
        <v>99.12</v>
      </c>
      <c r="D21" t="s">
        <v>18</v>
      </c>
      <c r="E21">
        <f t="shared" si="0"/>
        <v>2</v>
      </c>
      <c r="F21">
        <v>0.99</v>
      </c>
      <c r="G21">
        <v>137</v>
      </c>
      <c r="H21">
        <v>0.92900000000000005</v>
      </c>
      <c r="I21">
        <f>IF(ISBLANK(H21),T27,H21)</f>
        <v>0.92900000000000005</v>
      </c>
      <c r="J21">
        <v>13.4</v>
      </c>
      <c r="K21">
        <f>IF(ISBLANK(J21),T36,J21)</f>
        <v>13.4</v>
      </c>
      <c r="L21">
        <v>45225</v>
      </c>
      <c r="M21">
        <f t="shared" si="1"/>
        <v>45225</v>
      </c>
      <c r="N21">
        <v>67736802</v>
      </c>
      <c r="O21" t="str">
        <v>67736802</v>
      </c>
    </row>
    <row r="22" spans="1:20" x14ac:dyDescent="0.3">
      <c r="A22">
        <v>21</v>
      </c>
      <c r="B22" t="s">
        <v>35</v>
      </c>
      <c r="C22">
        <v>98.82</v>
      </c>
      <c r="D22" t="s">
        <v>11</v>
      </c>
      <c r="E22">
        <f t="shared" si="0"/>
        <v>1</v>
      </c>
      <c r="F22">
        <v>1</v>
      </c>
      <c r="G22">
        <v>0</v>
      </c>
      <c r="I22">
        <v>0.745</v>
      </c>
      <c r="K22">
        <v>9.4</v>
      </c>
      <c r="M22">
        <v>12672</v>
      </c>
      <c r="N22">
        <v>26160822</v>
      </c>
      <c r="O22" t="str">
        <v>26160822</v>
      </c>
      <c r="S22" t="s">
        <v>221</v>
      </c>
      <c r="T22" s="1">
        <f>CORREL(C2:C194,E2:E194)</f>
        <v>-0.63090715705830069</v>
      </c>
    </row>
    <row r="23" spans="1:20" x14ac:dyDescent="0.3">
      <c r="A23">
        <v>22</v>
      </c>
      <c r="B23" t="s">
        <v>36</v>
      </c>
      <c r="C23">
        <v>98.6</v>
      </c>
      <c r="D23" t="s">
        <v>18</v>
      </c>
      <c r="E23">
        <f t="shared" si="0"/>
        <v>2</v>
      </c>
      <c r="F23">
        <v>1</v>
      </c>
      <c r="G23">
        <v>1</v>
      </c>
      <c r="H23">
        <v>0.91800000000000004</v>
      </c>
      <c r="I23">
        <f>IF(ISBLANK(H23),T29,H23)</f>
        <v>0.91800000000000004</v>
      </c>
      <c r="J23">
        <v>12.8</v>
      </c>
      <c r="K23">
        <f>IF(ISBLANK(J23),T38,J23)</f>
        <v>12.8</v>
      </c>
      <c r="L23">
        <v>39746</v>
      </c>
      <c r="M23">
        <f t="shared" si="1"/>
        <v>39746</v>
      </c>
      <c r="N23">
        <v>2119675</v>
      </c>
      <c r="O23" t="str">
        <v>2119675</v>
      </c>
    </row>
    <row r="24" spans="1:20" x14ac:dyDescent="0.3">
      <c r="A24">
        <v>23</v>
      </c>
      <c r="B24" t="s">
        <v>37</v>
      </c>
      <c r="C24">
        <v>98.57</v>
      </c>
      <c r="D24" t="s">
        <v>31</v>
      </c>
      <c r="E24">
        <f t="shared" si="0"/>
        <v>4</v>
      </c>
      <c r="F24">
        <v>0.99</v>
      </c>
      <c r="G24">
        <v>3</v>
      </c>
      <c r="H24">
        <v>0.93700000000000006</v>
      </c>
      <c r="I24">
        <f>IF(ISBLANK(H24),T30,H24)</f>
        <v>0.93700000000000006</v>
      </c>
      <c r="J24">
        <v>12.9</v>
      </c>
      <c r="K24">
        <f>IF(ISBLANK(J24),T39,J24)</f>
        <v>12.9</v>
      </c>
      <c r="L24">
        <v>44057</v>
      </c>
      <c r="M24">
        <f t="shared" si="1"/>
        <v>44057</v>
      </c>
      <c r="N24">
        <v>5228100</v>
      </c>
      <c r="O24" t="str">
        <v>5228100</v>
      </c>
    </row>
    <row r="25" spans="1:20" x14ac:dyDescent="0.3">
      <c r="A25">
        <v>24</v>
      </c>
      <c r="B25" t="s">
        <v>38</v>
      </c>
      <c r="C25">
        <v>98.38</v>
      </c>
      <c r="D25" t="s">
        <v>18</v>
      </c>
      <c r="E25">
        <f t="shared" si="0"/>
        <v>2</v>
      </c>
      <c r="F25">
        <v>0.98</v>
      </c>
      <c r="G25">
        <v>22</v>
      </c>
      <c r="H25">
        <v>0.91600000000000004</v>
      </c>
      <c r="I25">
        <f>IF(ISBLANK(H25),T31,H25)</f>
        <v>0.91600000000000004</v>
      </c>
      <c r="J25">
        <v>12.3</v>
      </c>
      <c r="K25">
        <f>IF(ISBLANK(J25),T40,J25)</f>
        <v>12.3</v>
      </c>
      <c r="L25">
        <v>53619</v>
      </c>
      <c r="M25">
        <f t="shared" si="1"/>
        <v>53619</v>
      </c>
      <c r="N25">
        <v>8958961</v>
      </c>
      <c r="O25" t="str">
        <v>8958961</v>
      </c>
    </row>
    <row r="26" spans="1:20" x14ac:dyDescent="0.3">
      <c r="A26">
        <v>25</v>
      </c>
      <c r="B26" t="s">
        <v>39</v>
      </c>
      <c r="C26">
        <v>98.26</v>
      </c>
      <c r="D26" t="s">
        <v>18</v>
      </c>
      <c r="E26">
        <f t="shared" si="0"/>
        <v>2</v>
      </c>
      <c r="F26">
        <v>0.99</v>
      </c>
      <c r="G26">
        <v>1</v>
      </c>
      <c r="H26">
        <v>0.95899999999999996</v>
      </c>
      <c r="I26">
        <f>IF(ISBLANK(H26),T32,H26)</f>
        <v>0.95899999999999996</v>
      </c>
      <c r="J26">
        <v>13.8</v>
      </c>
      <c r="K26">
        <f>IF(ISBLANK(J26),T41,J26)</f>
        <v>13.8</v>
      </c>
      <c r="L26">
        <v>55782</v>
      </c>
      <c r="M26">
        <f t="shared" si="1"/>
        <v>55782</v>
      </c>
      <c r="N26">
        <v>375.31900000000002</v>
      </c>
      <c r="O26" t="str">
        <v>375.319</v>
      </c>
    </row>
    <row r="27" spans="1:20" x14ac:dyDescent="0.3">
      <c r="A27">
        <v>26</v>
      </c>
      <c r="B27" t="s">
        <v>40</v>
      </c>
      <c r="C27">
        <v>97.83</v>
      </c>
      <c r="D27" t="s">
        <v>18</v>
      </c>
      <c r="E27">
        <f t="shared" si="0"/>
        <v>2</v>
      </c>
      <c r="F27">
        <v>0.99</v>
      </c>
      <c r="G27">
        <v>13</v>
      </c>
      <c r="H27">
        <v>0.94799999999999995</v>
      </c>
      <c r="I27">
        <f>IF(ISBLANK(H27),T33,H27)</f>
        <v>0.94799999999999995</v>
      </c>
      <c r="J27">
        <v>13</v>
      </c>
      <c r="K27">
        <f>IF(ISBLANK(J27),T42,J27)</f>
        <v>13</v>
      </c>
      <c r="L27">
        <v>60365</v>
      </c>
      <c r="M27">
        <f t="shared" si="1"/>
        <v>60365</v>
      </c>
      <c r="N27">
        <v>5910913</v>
      </c>
      <c r="O27" t="str">
        <v>5910913</v>
      </c>
    </row>
    <row r="28" spans="1:20" x14ac:dyDescent="0.3">
      <c r="A28">
        <v>27</v>
      </c>
      <c r="B28" t="s">
        <v>41</v>
      </c>
      <c r="C28">
        <v>97.49</v>
      </c>
      <c r="D28" t="s">
        <v>18</v>
      </c>
      <c r="E28">
        <f t="shared" si="0"/>
        <v>2</v>
      </c>
      <c r="F28">
        <v>0.99</v>
      </c>
      <c r="G28">
        <v>11</v>
      </c>
      <c r="H28">
        <v>0.93700000000000006</v>
      </c>
      <c r="I28">
        <f>IF(ISBLANK(H28),T34,H28)</f>
        <v>0.93700000000000006</v>
      </c>
      <c r="J28">
        <v>12.4</v>
      </c>
      <c r="K28">
        <f>IF(ISBLANK(J28),T43,J28)</f>
        <v>12.4</v>
      </c>
      <c r="L28">
        <v>52293</v>
      </c>
      <c r="M28">
        <f t="shared" si="1"/>
        <v>52293</v>
      </c>
      <c r="N28">
        <v>11686140</v>
      </c>
      <c r="O28" t="str">
        <v>11686140</v>
      </c>
    </row>
    <row r="29" spans="1:20" x14ac:dyDescent="0.3">
      <c r="A29">
        <v>28</v>
      </c>
      <c r="B29" t="s">
        <v>42</v>
      </c>
      <c r="C29">
        <v>97.43</v>
      </c>
      <c r="D29" t="s">
        <v>29</v>
      </c>
      <c r="E29">
        <f t="shared" si="0"/>
        <v>3</v>
      </c>
      <c r="F29">
        <v>0.99</v>
      </c>
      <c r="G29">
        <v>400</v>
      </c>
      <c r="H29">
        <v>0.92100000000000004</v>
      </c>
      <c r="I29">
        <f>IF(ISBLANK(H29),T35,H29)</f>
        <v>0.92100000000000004</v>
      </c>
      <c r="J29">
        <v>13.7</v>
      </c>
      <c r="K29">
        <f>IF(ISBLANK(J29),T44,J29)</f>
        <v>13.7</v>
      </c>
      <c r="L29">
        <v>64765</v>
      </c>
      <c r="M29">
        <f t="shared" si="1"/>
        <v>64765</v>
      </c>
      <c r="N29">
        <v>339996564</v>
      </c>
      <c r="O29" t="str">
        <v>339996564</v>
      </c>
    </row>
    <row r="30" spans="1:20" x14ac:dyDescent="0.3">
      <c r="A30">
        <v>29</v>
      </c>
      <c r="B30" t="s">
        <v>43</v>
      </c>
      <c r="C30">
        <v>97.13</v>
      </c>
      <c r="D30" t="s">
        <v>18</v>
      </c>
      <c r="E30">
        <f t="shared" si="0"/>
        <v>2</v>
      </c>
      <c r="F30">
        <v>1</v>
      </c>
      <c r="G30">
        <v>13</v>
      </c>
      <c r="H30">
        <v>0.96099999999999997</v>
      </c>
      <c r="I30">
        <f>IF(ISBLANK(H30),T36,H30)</f>
        <v>0.96099999999999997</v>
      </c>
      <c r="J30">
        <v>13</v>
      </c>
      <c r="K30">
        <f>IF(ISBLANK(J30),T45,J30)</f>
        <v>13</v>
      </c>
      <c r="L30">
        <v>64660</v>
      </c>
      <c r="M30">
        <f t="shared" si="1"/>
        <v>64660</v>
      </c>
      <c r="N30">
        <v>5474360</v>
      </c>
      <c r="O30" t="str">
        <v>5474360</v>
      </c>
    </row>
    <row r="31" spans="1:20" x14ac:dyDescent="0.3">
      <c r="A31">
        <v>30</v>
      </c>
      <c r="B31" t="s">
        <v>44</v>
      </c>
      <c r="C31">
        <v>97</v>
      </c>
      <c r="D31" t="s">
        <v>18</v>
      </c>
      <c r="E31">
        <f t="shared" si="0"/>
        <v>2</v>
      </c>
      <c r="F31">
        <v>0.99</v>
      </c>
      <c r="G31">
        <v>32</v>
      </c>
      <c r="H31">
        <v>0.94699999999999995</v>
      </c>
      <c r="I31">
        <f>IF(ISBLANK(H31),T37,H31)</f>
        <v>0.94699999999999995</v>
      </c>
      <c r="J31">
        <v>12.6</v>
      </c>
      <c r="K31">
        <f>IF(ISBLANK(J31),T46,J31)</f>
        <v>12.6</v>
      </c>
      <c r="L31">
        <v>54489</v>
      </c>
      <c r="M31">
        <f t="shared" si="1"/>
        <v>54489</v>
      </c>
      <c r="N31">
        <v>10612086</v>
      </c>
      <c r="O31" t="str">
        <v>10612086</v>
      </c>
    </row>
    <row r="32" spans="1:20" x14ac:dyDescent="0.3">
      <c r="A32">
        <v>31</v>
      </c>
      <c r="B32" t="s">
        <v>45</v>
      </c>
      <c r="C32">
        <v>96.69</v>
      </c>
      <c r="D32" t="s">
        <v>18</v>
      </c>
      <c r="E32">
        <f t="shared" si="0"/>
        <v>2</v>
      </c>
      <c r="F32">
        <v>0.99</v>
      </c>
      <c r="G32">
        <v>71</v>
      </c>
      <c r="H32">
        <v>0.90300000000000002</v>
      </c>
      <c r="I32">
        <f>IF(ISBLANK(H32),T38,H32)</f>
        <v>0.90300000000000002</v>
      </c>
      <c r="J32">
        <v>11.6</v>
      </c>
      <c r="K32">
        <f>IF(ISBLANK(J32),T47,J32)</f>
        <v>11.6</v>
      </c>
      <c r="L32">
        <v>45937</v>
      </c>
      <c r="M32">
        <f t="shared" si="1"/>
        <v>45937</v>
      </c>
      <c r="N32">
        <v>64756584</v>
      </c>
      <c r="O32" t="str">
        <v>64756584</v>
      </c>
    </row>
    <row r="33" spans="1:15" x14ac:dyDescent="0.3">
      <c r="A33">
        <v>32</v>
      </c>
      <c r="B33" t="s">
        <v>46</v>
      </c>
      <c r="C33">
        <v>96.35</v>
      </c>
      <c r="D33" t="s">
        <v>18</v>
      </c>
      <c r="E33">
        <f t="shared" si="0"/>
        <v>2</v>
      </c>
      <c r="F33">
        <v>1</v>
      </c>
      <c r="G33">
        <v>19</v>
      </c>
      <c r="H33">
        <v>0.876</v>
      </c>
      <c r="I33">
        <f>IF(ISBLANK(H33),T39,H33)</f>
        <v>0.876</v>
      </c>
      <c r="J33">
        <v>13.2</v>
      </c>
      <c r="K33">
        <f>IF(ISBLANK(J33),T48,J33)</f>
        <v>13.2</v>
      </c>
      <c r="L33">
        <v>33034</v>
      </c>
      <c r="M33">
        <f t="shared" si="1"/>
        <v>33034</v>
      </c>
      <c r="N33">
        <v>41026068</v>
      </c>
      <c r="O33" t="str">
        <v>41026068</v>
      </c>
    </row>
    <row r="34" spans="1:15" x14ac:dyDescent="0.3">
      <c r="A34">
        <v>33</v>
      </c>
      <c r="B34" t="s">
        <v>47</v>
      </c>
      <c r="C34">
        <v>96.32</v>
      </c>
      <c r="D34" t="s">
        <v>18</v>
      </c>
      <c r="E34">
        <f t="shared" si="0"/>
        <v>2</v>
      </c>
      <c r="F34">
        <v>1</v>
      </c>
      <c r="G34">
        <v>0</v>
      </c>
      <c r="H34">
        <v>0.84799999999999998</v>
      </c>
      <c r="I34">
        <f>IF(ISBLANK(H34),T40,H34)</f>
        <v>0.84799999999999998</v>
      </c>
      <c r="J34">
        <v>12.9</v>
      </c>
      <c r="K34">
        <f>IF(ISBLANK(J34),T49,J34)</f>
        <v>12.9</v>
      </c>
      <c r="L34">
        <v>30690</v>
      </c>
      <c r="M34">
        <f t="shared" si="1"/>
        <v>30690</v>
      </c>
      <c r="N34">
        <v>5795199</v>
      </c>
      <c r="O34" t="str">
        <v>5795199</v>
      </c>
    </row>
    <row r="35" spans="1:15" x14ac:dyDescent="0.3">
      <c r="A35">
        <v>34</v>
      </c>
      <c r="B35" t="s">
        <v>48</v>
      </c>
      <c r="C35">
        <v>96.29</v>
      </c>
      <c r="D35" t="s">
        <v>49</v>
      </c>
      <c r="E35">
        <f t="shared" si="0"/>
        <v>5</v>
      </c>
      <c r="F35">
        <v>1</v>
      </c>
      <c r="G35">
        <v>0</v>
      </c>
      <c r="H35">
        <v>0.82199999999999995</v>
      </c>
      <c r="I35">
        <f>IF(ISBLANK(H35),T41,H35)</f>
        <v>0.82199999999999995</v>
      </c>
      <c r="J35">
        <v>12.8</v>
      </c>
      <c r="K35">
        <f>IF(ISBLANK(J35),T50,J35)</f>
        <v>12.8</v>
      </c>
      <c r="L35">
        <v>27166</v>
      </c>
      <c r="M35">
        <f t="shared" si="1"/>
        <v>27166</v>
      </c>
      <c r="N35">
        <v>144444359</v>
      </c>
      <c r="O35" t="str">
        <v>144444359</v>
      </c>
    </row>
    <row r="36" spans="1:15" x14ac:dyDescent="0.3">
      <c r="A36">
        <v>35</v>
      </c>
      <c r="B36" t="s">
        <v>50</v>
      </c>
      <c r="C36">
        <v>95.89</v>
      </c>
      <c r="D36" t="s">
        <v>18</v>
      </c>
      <c r="E36">
        <f t="shared" si="0"/>
        <v>2</v>
      </c>
      <c r="F36">
        <v>1</v>
      </c>
      <c r="G36">
        <v>3</v>
      </c>
      <c r="H36">
        <v>0.875</v>
      </c>
      <c r="I36">
        <f>IF(ISBLANK(H36),T42,H36)</f>
        <v>0.875</v>
      </c>
      <c r="J36">
        <v>13.5</v>
      </c>
      <c r="K36">
        <f>IF(ISBLANK(J36),T51,J36)</f>
        <v>13.5</v>
      </c>
      <c r="L36">
        <v>37931</v>
      </c>
      <c r="M36">
        <f t="shared" si="1"/>
        <v>37931</v>
      </c>
      <c r="N36">
        <v>2718352</v>
      </c>
      <c r="O36" t="str">
        <v>2718352</v>
      </c>
    </row>
    <row r="37" spans="1:15" x14ac:dyDescent="0.3">
      <c r="A37">
        <v>36</v>
      </c>
      <c r="B37" t="s">
        <v>51</v>
      </c>
      <c r="C37">
        <v>95.75</v>
      </c>
      <c r="D37" t="s">
        <v>18</v>
      </c>
      <c r="E37">
        <f t="shared" si="0"/>
        <v>2</v>
      </c>
      <c r="F37">
        <v>0.99</v>
      </c>
      <c r="G37">
        <v>2</v>
      </c>
      <c r="H37">
        <v>0.85799999999999998</v>
      </c>
      <c r="I37">
        <f>IF(ISBLANK(H37),T43,H37)</f>
        <v>0.85799999999999998</v>
      </c>
      <c r="J37">
        <v>12.2</v>
      </c>
      <c r="K37">
        <f>IF(ISBLANK(J37),T52,J37)</f>
        <v>12.2</v>
      </c>
      <c r="L37">
        <v>30132</v>
      </c>
      <c r="M37">
        <f t="shared" si="1"/>
        <v>30132</v>
      </c>
      <c r="N37">
        <v>4008617</v>
      </c>
      <c r="O37" t="str">
        <v>4008617</v>
      </c>
    </row>
    <row r="38" spans="1:15" x14ac:dyDescent="0.3">
      <c r="A38">
        <v>37</v>
      </c>
      <c r="B38" t="s">
        <v>52</v>
      </c>
      <c r="C38">
        <v>95.2</v>
      </c>
      <c r="D38" t="s">
        <v>18</v>
      </c>
      <c r="E38">
        <f t="shared" si="0"/>
        <v>2</v>
      </c>
      <c r="F38">
        <v>1</v>
      </c>
      <c r="G38">
        <v>0</v>
      </c>
      <c r="H38">
        <v>0.85799999999999998</v>
      </c>
      <c r="I38">
        <f>IF(ISBLANK(H38),T44,H38)</f>
        <v>0.85799999999999998</v>
      </c>
      <c r="J38">
        <v>10.6</v>
      </c>
      <c r="K38">
        <f>IF(ISBLANK(J38),T53,J38)</f>
        <v>10.6</v>
      </c>
      <c r="L38">
        <v>51167</v>
      </c>
      <c r="M38">
        <f t="shared" si="1"/>
        <v>51167</v>
      </c>
      <c r="N38">
        <v>76.965000000000003</v>
      </c>
      <c r="O38" t="str">
        <v>76.965</v>
      </c>
    </row>
    <row r="39" spans="1:15" x14ac:dyDescent="0.3">
      <c r="A39">
        <v>38</v>
      </c>
      <c r="B39" t="s">
        <v>53</v>
      </c>
      <c r="C39">
        <v>95.13</v>
      </c>
      <c r="D39" t="s">
        <v>18</v>
      </c>
      <c r="E39">
        <f t="shared" si="0"/>
        <v>2</v>
      </c>
      <c r="F39">
        <v>0.99</v>
      </c>
      <c r="G39">
        <v>11</v>
      </c>
      <c r="H39">
        <v>0.94499999999999995</v>
      </c>
      <c r="I39">
        <f>IF(ISBLANK(H39),T45,H39)</f>
        <v>0.94499999999999995</v>
      </c>
      <c r="J39">
        <v>11.6</v>
      </c>
      <c r="K39">
        <f>IF(ISBLANK(J39),T54,J39)</f>
        <v>11.6</v>
      </c>
      <c r="L39">
        <v>76169</v>
      </c>
      <c r="M39">
        <f t="shared" si="1"/>
        <v>76169</v>
      </c>
      <c r="N39">
        <v>5056935</v>
      </c>
      <c r="O39" t="str">
        <v>5056935</v>
      </c>
    </row>
    <row r="40" spans="1:15" x14ac:dyDescent="0.3">
      <c r="A40">
        <v>39</v>
      </c>
      <c r="B40" t="s">
        <v>54</v>
      </c>
      <c r="C40">
        <v>94.92</v>
      </c>
      <c r="D40" t="s">
        <v>18</v>
      </c>
      <c r="E40">
        <f t="shared" si="0"/>
        <v>2</v>
      </c>
      <c r="F40">
        <v>0.99</v>
      </c>
      <c r="G40">
        <v>6</v>
      </c>
      <c r="H40">
        <v>0.88900000000000001</v>
      </c>
      <c r="I40">
        <f>IF(ISBLANK(H40),T46,H40)</f>
        <v>0.88900000000000001</v>
      </c>
      <c r="J40">
        <v>12.9</v>
      </c>
      <c r="K40">
        <f>IF(ISBLANK(J40),T55,J40)</f>
        <v>12.9</v>
      </c>
      <c r="L40">
        <v>38745</v>
      </c>
      <c r="M40">
        <f t="shared" si="1"/>
        <v>38745</v>
      </c>
      <c r="N40">
        <v>10495295</v>
      </c>
      <c r="O40" t="str">
        <v>10495295</v>
      </c>
    </row>
    <row r="41" spans="1:15" x14ac:dyDescent="0.3">
      <c r="A41">
        <v>40</v>
      </c>
      <c r="B41" t="s">
        <v>55</v>
      </c>
      <c r="C41">
        <v>94.79</v>
      </c>
      <c r="D41" t="s">
        <v>18</v>
      </c>
      <c r="E41">
        <f t="shared" si="0"/>
        <v>2</v>
      </c>
      <c r="F41">
        <v>1</v>
      </c>
      <c r="G41">
        <v>1</v>
      </c>
      <c r="H41">
        <v>0.86299999999999999</v>
      </c>
      <c r="I41">
        <f>IF(ISBLANK(H41),T47,H41)</f>
        <v>0.86299999999999999</v>
      </c>
      <c r="J41">
        <v>13.3</v>
      </c>
      <c r="K41">
        <f>IF(ISBLANK(J41),T56,J41)</f>
        <v>13.3</v>
      </c>
      <c r="L41">
        <v>32803</v>
      </c>
      <c r="M41">
        <f t="shared" si="1"/>
        <v>32803</v>
      </c>
      <c r="N41">
        <v>1830212</v>
      </c>
      <c r="O41" t="str">
        <v>1830212</v>
      </c>
    </row>
    <row r="42" spans="1:15" x14ac:dyDescent="0.3">
      <c r="A42">
        <v>41</v>
      </c>
      <c r="B42" t="s">
        <v>56</v>
      </c>
      <c r="C42">
        <v>94.23</v>
      </c>
      <c r="D42" t="s">
        <v>18</v>
      </c>
      <c r="E42">
        <f t="shared" si="0"/>
        <v>2</v>
      </c>
      <c r="F42">
        <v>0.99</v>
      </c>
      <c r="G42">
        <v>21</v>
      </c>
      <c r="H42">
        <v>0.89500000000000002</v>
      </c>
      <c r="I42">
        <f>IF(ISBLANK(H42),T48,H42)</f>
        <v>0.89500000000000002</v>
      </c>
      <c r="J42">
        <v>10.7</v>
      </c>
      <c r="K42">
        <f>IF(ISBLANK(J42),T57,J42)</f>
        <v>10.7</v>
      </c>
      <c r="L42">
        <v>42840</v>
      </c>
      <c r="M42">
        <f t="shared" si="1"/>
        <v>42840</v>
      </c>
      <c r="N42">
        <v>58870763</v>
      </c>
      <c r="O42" t="str">
        <v>58870763</v>
      </c>
    </row>
    <row r="43" spans="1:15" x14ac:dyDescent="0.3">
      <c r="A43">
        <v>42</v>
      </c>
      <c r="B43" t="s">
        <v>57</v>
      </c>
      <c r="C43">
        <v>93.92</v>
      </c>
      <c r="D43" t="s">
        <v>31</v>
      </c>
      <c r="E43">
        <f t="shared" si="0"/>
        <v>4</v>
      </c>
      <c r="F43">
        <v>0.97</v>
      </c>
      <c r="G43">
        <v>0</v>
      </c>
      <c r="I43">
        <v>0.745</v>
      </c>
      <c r="K43">
        <v>9.4</v>
      </c>
      <c r="M43">
        <v>12672</v>
      </c>
      <c r="N43">
        <v>292.99099999999999</v>
      </c>
      <c r="O43" t="str">
        <v>292.991</v>
      </c>
    </row>
    <row r="44" spans="1:15" x14ac:dyDescent="0.3">
      <c r="A44">
        <v>43</v>
      </c>
      <c r="B44" t="s">
        <v>58</v>
      </c>
      <c r="C44">
        <v>93.92</v>
      </c>
      <c r="D44" t="s">
        <v>31</v>
      </c>
      <c r="E44">
        <f t="shared" si="0"/>
        <v>4</v>
      </c>
      <c r="F44">
        <v>0.85</v>
      </c>
      <c r="G44">
        <v>0</v>
      </c>
      <c r="H44">
        <v>0.60699999999999998</v>
      </c>
      <c r="I44">
        <f>IF(ISBLANK(H44),T50,H44)</f>
        <v>0.60699999999999998</v>
      </c>
      <c r="J44">
        <v>7.1</v>
      </c>
      <c r="K44">
        <f>IF(ISBLANK(J44),T59,J44)</f>
        <v>7.1</v>
      </c>
      <c r="L44">
        <v>3085</v>
      </c>
      <c r="M44">
        <f t="shared" si="1"/>
        <v>3085</v>
      </c>
      <c r="N44">
        <v>334.50599999999997</v>
      </c>
      <c r="O44" t="str">
        <v>334.506</v>
      </c>
    </row>
    <row r="45" spans="1:15" x14ac:dyDescent="0.3">
      <c r="A45">
        <v>44</v>
      </c>
      <c r="B45" t="s">
        <v>59</v>
      </c>
      <c r="C45">
        <v>93.9</v>
      </c>
      <c r="D45" t="s">
        <v>18</v>
      </c>
      <c r="E45">
        <f t="shared" si="0"/>
        <v>2</v>
      </c>
      <c r="F45">
        <v>0.98</v>
      </c>
      <c r="G45">
        <v>8</v>
      </c>
      <c r="H45">
        <v>0.90500000000000003</v>
      </c>
      <c r="I45">
        <f>IF(ISBLANK(H45),T51,H45)</f>
        <v>0.90500000000000003</v>
      </c>
      <c r="J45">
        <v>10.6</v>
      </c>
      <c r="K45">
        <f>IF(ISBLANK(J45),T60,J45)</f>
        <v>10.6</v>
      </c>
      <c r="L45">
        <v>38354</v>
      </c>
      <c r="M45">
        <f t="shared" si="1"/>
        <v>38354</v>
      </c>
      <c r="N45">
        <v>47519628</v>
      </c>
      <c r="O45" t="str">
        <v>47519628</v>
      </c>
    </row>
    <row r="46" spans="1:15" x14ac:dyDescent="0.3">
      <c r="A46">
        <v>45</v>
      </c>
      <c r="B46" t="s">
        <v>60</v>
      </c>
      <c r="C46">
        <v>93.48</v>
      </c>
      <c r="D46" t="s">
        <v>29</v>
      </c>
      <c r="E46">
        <f t="shared" si="0"/>
        <v>3</v>
      </c>
      <c r="F46">
        <v>0.98</v>
      </c>
      <c r="G46">
        <v>0</v>
      </c>
      <c r="I46">
        <v>0.745</v>
      </c>
      <c r="K46">
        <v>9.4</v>
      </c>
      <c r="M46">
        <v>12672</v>
      </c>
      <c r="N46">
        <v>63.837000000000003</v>
      </c>
      <c r="O46" t="str">
        <v>63.837</v>
      </c>
    </row>
    <row r="47" spans="1:15" x14ac:dyDescent="0.3">
      <c r="A47">
        <v>46</v>
      </c>
      <c r="B47" t="s">
        <v>61</v>
      </c>
      <c r="C47">
        <v>93.39</v>
      </c>
      <c r="D47" t="s">
        <v>18</v>
      </c>
      <c r="E47">
        <f t="shared" si="0"/>
        <v>2</v>
      </c>
      <c r="F47">
        <v>0.99</v>
      </c>
      <c r="G47">
        <v>1</v>
      </c>
      <c r="H47">
        <v>0.89600000000000002</v>
      </c>
      <c r="I47">
        <f>IF(ISBLANK(H47),T53,H47)</f>
        <v>0.89600000000000002</v>
      </c>
      <c r="J47">
        <v>12.4</v>
      </c>
      <c r="K47">
        <f>IF(ISBLANK(J47),T62,J47)</f>
        <v>12.4</v>
      </c>
      <c r="L47">
        <v>38188</v>
      </c>
      <c r="M47">
        <f t="shared" si="1"/>
        <v>38188</v>
      </c>
      <c r="N47">
        <v>1260138</v>
      </c>
      <c r="O47" t="str">
        <v>1260138</v>
      </c>
    </row>
    <row r="48" spans="1:15" x14ac:dyDescent="0.3">
      <c r="A48">
        <v>47</v>
      </c>
      <c r="B48" t="s">
        <v>62</v>
      </c>
      <c r="C48">
        <v>92.77</v>
      </c>
      <c r="D48" t="s">
        <v>18</v>
      </c>
      <c r="E48">
        <f t="shared" si="0"/>
        <v>2</v>
      </c>
      <c r="F48">
        <v>0.95</v>
      </c>
      <c r="G48">
        <v>2</v>
      </c>
      <c r="H48">
        <v>0.86599999999999999</v>
      </c>
      <c r="I48">
        <f>IF(ISBLANK(H48),T54,H48)</f>
        <v>0.86599999999999999</v>
      </c>
      <c r="J48">
        <v>9.6</v>
      </c>
      <c r="K48">
        <f>IF(ISBLANK(J48),T63,J48)</f>
        <v>9.6</v>
      </c>
      <c r="L48">
        <v>33155</v>
      </c>
      <c r="M48">
        <f t="shared" si="1"/>
        <v>33155</v>
      </c>
      <c r="N48">
        <v>10247605</v>
      </c>
      <c r="O48" t="str">
        <v>10247605</v>
      </c>
    </row>
    <row r="49" spans="1:15" x14ac:dyDescent="0.3">
      <c r="A49">
        <v>48</v>
      </c>
      <c r="B49" t="s">
        <v>63</v>
      </c>
      <c r="C49">
        <v>92.43</v>
      </c>
      <c r="D49" t="s">
        <v>11</v>
      </c>
      <c r="E49">
        <f t="shared" si="0"/>
        <v>1</v>
      </c>
      <c r="F49">
        <v>0.97</v>
      </c>
      <c r="G49">
        <v>13</v>
      </c>
      <c r="H49">
        <v>0.91900000000000004</v>
      </c>
      <c r="I49">
        <f>IF(ISBLANK(H49),T55,H49)</f>
        <v>0.91900000000000004</v>
      </c>
      <c r="J49">
        <v>13.3</v>
      </c>
      <c r="K49">
        <f>IF(ISBLANK(J49),T64,J49)</f>
        <v>13.3</v>
      </c>
      <c r="L49">
        <v>41524</v>
      </c>
      <c r="M49">
        <f t="shared" si="1"/>
        <v>41524</v>
      </c>
      <c r="N49">
        <v>9174520</v>
      </c>
      <c r="O49" t="str">
        <v>9174520</v>
      </c>
    </row>
    <row r="50" spans="1:15" x14ac:dyDescent="0.3">
      <c r="A50">
        <v>49</v>
      </c>
      <c r="B50" t="s">
        <v>64</v>
      </c>
      <c r="C50">
        <v>91.6</v>
      </c>
      <c r="D50" t="s">
        <v>65</v>
      </c>
      <c r="E50">
        <f t="shared" si="0"/>
        <v>6</v>
      </c>
      <c r="F50">
        <v>1</v>
      </c>
      <c r="G50">
        <v>0</v>
      </c>
      <c r="H50">
        <v>0.79</v>
      </c>
      <c r="I50">
        <f>IF(ISBLANK(H50),T56,H50)</f>
        <v>0.79</v>
      </c>
      <c r="J50">
        <v>9.9</v>
      </c>
      <c r="K50">
        <f>IF(ISBLANK(J50),T65,J50)</f>
        <v>9.9</v>
      </c>
      <c r="L50">
        <v>12306</v>
      </c>
      <c r="M50">
        <f t="shared" si="1"/>
        <v>12306</v>
      </c>
      <c r="N50">
        <v>281.99599999999998</v>
      </c>
      <c r="O50" t="str">
        <v>281.996</v>
      </c>
    </row>
    <row r="51" spans="1:15" x14ac:dyDescent="0.3">
      <c r="A51">
        <v>50</v>
      </c>
      <c r="B51" t="s">
        <v>66</v>
      </c>
      <c r="C51">
        <v>91.27</v>
      </c>
      <c r="D51" t="s">
        <v>18</v>
      </c>
      <c r="E51">
        <f t="shared" si="0"/>
        <v>2</v>
      </c>
      <c r="F51">
        <v>0.94</v>
      </c>
      <c r="G51">
        <v>0</v>
      </c>
      <c r="H51">
        <v>0.91800000000000004</v>
      </c>
      <c r="I51">
        <f>IF(ISBLANK(H51),T57,H51)</f>
        <v>0.91800000000000004</v>
      </c>
      <c r="J51">
        <v>12.2</v>
      </c>
      <c r="K51">
        <f>IF(ISBLANK(J51),T66,J51)</f>
        <v>12.2</v>
      </c>
      <c r="L51">
        <v>38884</v>
      </c>
      <c r="M51">
        <f t="shared" si="1"/>
        <v>38884</v>
      </c>
      <c r="N51">
        <v>535.06500000000005</v>
      </c>
      <c r="O51" t="str">
        <v>535.065</v>
      </c>
    </row>
    <row r="52" spans="1:15" x14ac:dyDescent="0.3">
      <c r="A52">
        <v>51</v>
      </c>
      <c r="B52" t="s">
        <v>67</v>
      </c>
      <c r="C52">
        <v>91.18</v>
      </c>
      <c r="D52" t="s">
        <v>11</v>
      </c>
      <c r="E52">
        <f t="shared" si="0"/>
        <v>1</v>
      </c>
      <c r="F52">
        <v>0.93</v>
      </c>
      <c r="G52">
        <v>1</v>
      </c>
      <c r="H52">
        <v>0.58499999999999996</v>
      </c>
      <c r="I52">
        <f>IF(ISBLANK(H52),T58,H52)</f>
        <v>0.58499999999999996</v>
      </c>
      <c r="J52">
        <v>6.4</v>
      </c>
      <c r="K52">
        <f>IF(ISBLANK(J52),T67,J52)</f>
        <v>6.4</v>
      </c>
      <c r="L52">
        <v>3851</v>
      </c>
      <c r="M52">
        <f t="shared" si="1"/>
        <v>3851</v>
      </c>
      <c r="N52">
        <v>54577997</v>
      </c>
      <c r="O52" t="str">
        <v>54577997</v>
      </c>
    </row>
    <row r="53" spans="1:15" x14ac:dyDescent="0.3">
      <c r="A53">
        <v>52</v>
      </c>
      <c r="B53" t="s">
        <v>68</v>
      </c>
      <c r="C53">
        <v>91.03</v>
      </c>
      <c r="D53" t="s">
        <v>11</v>
      </c>
      <c r="E53">
        <f t="shared" si="0"/>
        <v>1</v>
      </c>
      <c r="F53">
        <v>0.98</v>
      </c>
      <c r="G53">
        <v>0</v>
      </c>
      <c r="H53">
        <v>0.73899999999999999</v>
      </c>
      <c r="I53">
        <f>IF(ISBLANK(H53),T59,H53)</f>
        <v>0.73899999999999999</v>
      </c>
      <c r="J53">
        <v>9.4</v>
      </c>
      <c r="K53">
        <f>IF(ISBLANK(J53),T68,J53)</f>
        <v>9.4</v>
      </c>
      <c r="L53">
        <v>10588</v>
      </c>
      <c r="M53">
        <f t="shared" si="1"/>
        <v>10588</v>
      </c>
      <c r="N53">
        <v>3447157</v>
      </c>
      <c r="O53" t="str">
        <v>3447157</v>
      </c>
    </row>
    <row r="54" spans="1:15" x14ac:dyDescent="0.3">
      <c r="A54">
        <v>53</v>
      </c>
      <c r="B54" t="s">
        <v>69</v>
      </c>
      <c r="C54">
        <v>90.99</v>
      </c>
      <c r="D54" t="s">
        <v>18</v>
      </c>
      <c r="E54">
        <f t="shared" si="0"/>
        <v>2</v>
      </c>
      <c r="F54">
        <v>0.98</v>
      </c>
      <c r="G54">
        <v>1</v>
      </c>
      <c r="H54">
        <v>0.79500000000000004</v>
      </c>
      <c r="I54">
        <f>IF(ISBLANK(H54),T60,H54)</f>
        <v>0.79500000000000004</v>
      </c>
      <c r="J54">
        <v>11.4</v>
      </c>
      <c r="K54">
        <f>IF(ISBLANK(J54),T69,J54)</f>
        <v>11.4</v>
      </c>
      <c r="L54">
        <v>23079</v>
      </c>
      <c r="M54">
        <f t="shared" si="1"/>
        <v>23079</v>
      </c>
      <c r="N54">
        <v>6687717</v>
      </c>
      <c r="O54" t="str">
        <v>6687717</v>
      </c>
    </row>
    <row r="55" spans="1:15" x14ac:dyDescent="0.3">
      <c r="A55">
        <v>54</v>
      </c>
      <c r="B55" t="s">
        <v>70</v>
      </c>
      <c r="C55">
        <v>90.77</v>
      </c>
      <c r="D55" t="s">
        <v>18</v>
      </c>
      <c r="E55">
        <f t="shared" si="0"/>
        <v>2</v>
      </c>
      <c r="F55">
        <v>0.95</v>
      </c>
      <c r="G55">
        <v>2</v>
      </c>
      <c r="H55">
        <v>0.88700000000000001</v>
      </c>
      <c r="I55">
        <f>IF(ISBLANK(H55),T61,H55)</f>
        <v>0.88700000000000001</v>
      </c>
      <c r="J55">
        <v>11.4</v>
      </c>
      <c r="K55">
        <f>IF(ISBLANK(J55),T70,J55)</f>
        <v>11.4</v>
      </c>
      <c r="L55">
        <v>29002</v>
      </c>
      <c r="M55">
        <f t="shared" si="1"/>
        <v>29002</v>
      </c>
      <c r="N55">
        <v>10341277</v>
      </c>
      <c r="O55" t="str">
        <v>10341277</v>
      </c>
    </row>
    <row r="56" spans="1:15" x14ac:dyDescent="0.3">
      <c r="A56">
        <v>55</v>
      </c>
      <c r="B56" t="s">
        <v>71</v>
      </c>
      <c r="C56">
        <v>90.29</v>
      </c>
      <c r="D56" t="s">
        <v>72</v>
      </c>
      <c r="E56">
        <f t="shared" si="0"/>
        <v>7</v>
      </c>
      <c r="F56">
        <v>0.96</v>
      </c>
      <c r="G56">
        <v>0</v>
      </c>
      <c r="H56">
        <v>0.73</v>
      </c>
      <c r="I56">
        <f>IF(ISBLANK(H56),T62,H56)</f>
        <v>0.73</v>
      </c>
      <c r="J56">
        <v>9.8000000000000007</v>
      </c>
      <c r="K56">
        <f>IF(ISBLANK(J56),T71,J56)</f>
        <v>9.8000000000000007</v>
      </c>
      <c r="L56">
        <v>12672</v>
      </c>
      <c r="M56">
        <f t="shared" si="1"/>
        <v>12672</v>
      </c>
      <c r="N56">
        <v>623.23699999999997</v>
      </c>
      <c r="O56" t="str">
        <v>623.237</v>
      </c>
    </row>
    <row r="57" spans="1:15" x14ac:dyDescent="0.3">
      <c r="A57">
        <v>56</v>
      </c>
      <c r="B57" t="s">
        <v>73</v>
      </c>
      <c r="C57">
        <v>90.07</v>
      </c>
      <c r="D57" t="s">
        <v>18</v>
      </c>
      <c r="E57">
        <f t="shared" si="0"/>
        <v>2</v>
      </c>
      <c r="F57">
        <v>1</v>
      </c>
      <c r="G57">
        <v>6</v>
      </c>
      <c r="H57">
        <v>0.77300000000000002</v>
      </c>
      <c r="I57">
        <f>IF(ISBLANK(H57),T63,H57)</f>
        <v>0.77300000000000002</v>
      </c>
      <c r="J57">
        <v>11.1</v>
      </c>
      <c r="K57">
        <f>IF(ISBLANK(J57),T72,J57)</f>
        <v>11.1</v>
      </c>
      <c r="L57">
        <v>13256</v>
      </c>
      <c r="M57">
        <f t="shared" si="1"/>
        <v>13256</v>
      </c>
      <c r="N57">
        <v>36744634</v>
      </c>
      <c r="O57" t="str">
        <v>36744634</v>
      </c>
    </row>
    <row r="58" spans="1:15" x14ac:dyDescent="0.3">
      <c r="A58">
        <v>57</v>
      </c>
      <c r="B58" t="s">
        <v>74</v>
      </c>
      <c r="C58">
        <v>89.98</v>
      </c>
      <c r="D58" t="s">
        <v>18</v>
      </c>
      <c r="E58">
        <f t="shared" si="0"/>
        <v>2</v>
      </c>
      <c r="F58">
        <v>0.99</v>
      </c>
      <c r="G58">
        <v>0</v>
      </c>
      <c r="H58">
        <v>0.76700000000000002</v>
      </c>
      <c r="I58">
        <f>IF(ISBLANK(H58),T64,H58)</f>
        <v>0.76700000000000002</v>
      </c>
      <c r="J58">
        <v>11.8</v>
      </c>
      <c r="K58">
        <f>IF(ISBLANK(J58),T73,J58)</f>
        <v>11.8</v>
      </c>
      <c r="L58">
        <v>14875</v>
      </c>
      <c r="M58">
        <f t="shared" si="1"/>
        <v>14875</v>
      </c>
      <c r="N58">
        <v>3435931</v>
      </c>
      <c r="O58" t="str">
        <v>3435931</v>
      </c>
    </row>
    <row r="59" spans="1:15" x14ac:dyDescent="0.3">
      <c r="A59">
        <v>58</v>
      </c>
      <c r="B59" t="s">
        <v>75</v>
      </c>
      <c r="C59">
        <v>89.6</v>
      </c>
      <c r="D59" t="s">
        <v>18</v>
      </c>
      <c r="E59">
        <f t="shared" si="0"/>
        <v>2</v>
      </c>
      <c r="F59">
        <v>0.98</v>
      </c>
      <c r="G59">
        <v>0</v>
      </c>
      <c r="H59">
        <v>0.80200000000000005</v>
      </c>
      <c r="I59">
        <f>IF(ISBLANK(H59),T65,H59)</f>
        <v>0.80200000000000005</v>
      </c>
      <c r="J59">
        <v>11.4</v>
      </c>
      <c r="K59">
        <f>IF(ISBLANK(J59),T74,J59)</f>
        <v>11.4</v>
      </c>
      <c r="L59">
        <v>19123</v>
      </c>
      <c r="M59">
        <f t="shared" si="1"/>
        <v>19123</v>
      </c>
      <c r="N59">
        <v>7149077</v>
      </c>
      <c r="O59" t="str">
        <v>7149077</v>
      </c>
    </row>
    <row r="60" spans="1:15" x14ac:dyDescent="0.3">
      <c r="A60">
        <v>59</v>
      </c>
      <c r="B60" t="s">
        <v>76</v>
      </c>
      <c r="C60">
        <v>89.53</v>
      </c>
      <c r="D60" t="s">
        <v>11</v>
      </c>
      <c r="E60">
        <f t="shared" si="0"/>
        <v>1</v>
      </c>
      <c r="F60">
        <v>0.95</v>
      </c>
      <c r="G60">
        <v>1</v>
      </c>
      <c r="H60">
        <v>0.70299999999999996</v>
      </c>
      <c r="I60">
        <f>IF(ISBLANK(H60),T66,H60)</f>
        <v>0.70299999999999996</v>
      </c>
      <c r="J60">
        <v>8.4</v>
      </c>
      <c r="K60">
        <f>IF(ISBLANK(J60),T75,J60)</f>
        <v>8.4</v>
      </c>
      <c r="L60">
        <v>7867</v>
      </c>
      <c r="M60">
        <f t="shared" si="1"/>
        <v>7867</v>
      </c>
      <c r="N60">
        <v>98858950</v>
      </c>
      <c r="O60" t="str">
        <v>98858950</v>
      </c>
    </row>
    <row r="61" spans="1:15" x14ac:dyDescent="0.3">
      <c r="A61">
        <v>60</v>
      </c>
      <c r="B61" t="s">
        <v>77</v>
      </c>
      <c r="C61">
        <v>89.28</v>
      </c>
      <c r="D61" t="s">
        <v>11</v>
      </c>
      <c r="E61">
        <f t="shared" si="0"/>
        <v>1</v>
      </c>
      <c r="F61">
        <v>0.8</v>
      </c>
      <c r="G61">
        <v>1</v>
      </c>
      <c r="H61">
        <v>0.68600000000000005</v>
      </c>
      <c r="I61">
        <f>IF(ISBLANK(H61),T67,H61)</f>
        <v>0.68600000000000005</v>
      </c>
      <c r="J61">
        <v>7.9</v>
      </c>
      <c r="K61">
        <f>IF(ISBLANK(J61),T76,J61)</f>
        <v>7.9</v>
      </c>
      <c r="L61">
        <v>9977</v>
      </c>
      <c r="M61">
        <f t="shared" si="1"/>
        <v>9977</v>
      </c>
      <c r="N61">
        <v>45504560</v>
      </c>
      <c r="O61" t="str">
        <v>45504560</v>
      </c>
    </row>
    <row r="62" spans="1:15" x14ac:dyDescent="0.3">
      <c r="A62">
        <v>61</v>
      </c>
      <c r="B62" t="s">
        <v>78</v>
      </c>
      <c r="C62">
        <v>89.01</v>
      </c>
      <c r="D62" t="s">
        <v>11</v>
      </c>
      <c r="E62">
        <f t="shared" si="0"/>
        <v>1</v>
      </c>
      <c r="F62">
        <v>1</v>
      </c>
      <c r="G62">
        <v>0</v>
      </c>
      <c r="H62">
        <v>0.72699999999999998</v>
      </c>
      <c r="I62">
        <f>IF(ISBLANK(H62),T68,H62)</f>
        <v>0.72699999999999998</v>
      </c>
      <c r="J62">
        <v>11.9</v>
      </c>
      <c r="K62">
        <f>IF(ISBLANK(J62),T77,J62)</f>
        <v>11.9</v>
      </c>
      <c r="L62">
        <v>7917</v>
      </c>
      <c r="M62">
        <f t="shared" si="1"/>
        <v>7917</v>
      </c>
      <c r="N62">
        <v>35163944</v>
      </c>
      <c r="O62" t="str">
        <v>35163944</v>
      </c>
    </row>
    <row r="63" spans="1:15" x14ac:dyDescent="0.3">
      <c r="A63">
        <v>62</v>
      </c>
      <c r="B63" t="s">
        <v>79</v>
      </c>
      <c r="C63">
        <v>88.89</v>
      </c>
      <c r="D63" t="s">
        <v>11</v>
      </c>
      <c r="E63">
        <f t="shared" si="0"/>
        <v>1</v>
      </c>
      <c r="F63">
        <v>1</v>
      </c>
      <c r="G63">
        <v>0</v>
      </c>
      <c r="H63">
        <v>0.81100000000000005</v>
      </c>
      <c r="I63">
        <f>IF(ISBLANK(H63),T69,H63)</f>
        <v>0.81100000000000005</v>
      </c>
      <c r="J63">
        <v>12.3</v>
      </c>
      <c r="K63">
        <f>IF(ISBLANK(J63),T78,J63)</f>
        <v>12.3</v>
      </c>
      <c r="L63">
        <v>23943</v>
      </c>
      <c r="M63">
        <f t="shared" si="1"/>
        <v>23943</v>
      </c>
      <c r="N63">
        <v>19606634</v>
      </c>
      <c r="O63" t="str">
        <v>19606634</v>
      </c>
    </row>
    <row r="64" spans="1:15" x14ac:dyDescent="0.3">
      <c r="A64">
        <v>63</v>
      </c>
      <c r="B64" t="s">
        <v>80</v>
      </c>
      <c r="C64">
        <v>88.87</v>
      </c>
      <c r="D64" t="s">
        <v>11</v>
      </c>
      <c r="E64">
        <f t="shared" si="0"/>
        <v>1</v>
      </c>
      <c r="F64">
        <v>0.94</v>
      </c>
      <c r="G64">
        <v>0</v>
      </c>
      <c r="H64">
        <v>0.8</v>
      </c>
      <c r="I64">
        <f>IF(ISBLANK(H64),T70,H64)</f>
        <v>0.8</v>
      </c>
      <c r="J64">
        <v>8.6999999999999993</v>
      </c>
      <c r="K64">
        <f>IF(ISBLANK(J64),T79,J64)</f>
        <v>8.6999999999999993</v>
      </c>
      <c r="L64">
        <v>17030</v>
      </c>
      <c r="M64">
        <f t="shared" si="1"/>
        <v>17030</v>
      </c>
      <c r="N64">
        <v>71801279</v>
      </c>
      <c r="O64" t="str">
        <v>71801279</v>
      </c>
    </row>
    <row r="65" spans="1:15" x14ac:dyDescent="0.3">
      <c r="A65">
        <v>64</v>
      </c>
      <c r="B65" t="s">
        <v>81</v>
      </c>
      <c r="C65">
        <v>88.82</v>
      </c>
      <c r="D65" t="s">
        <v>11</v>
      </c>
      <c r="E65">
        <f t="shared" si="0"/>
        <v>1</v>
      </c>
      <c r="F65">
        <v>1</v>
      </c>
      <c r="G65">
        <v>0</v>
      </c>
      <c r="H65">
        <v>0.75900000000000001</v>
      </c>
      <c r="I65">
        <f>IF(ISBLANK(H65),T71,H65)</f>
        <v>0.75900000000000001</v>
      </c>
      <c r="J65">
        <v>11.3</v>
      </c>
      <c r="K65">
        <f>IF(ISBLANK(J65),T80,J65)</f>
        <v>11.3</v>
      </c>
      <c r="L65">
        <v>13158</v>
      </c>
      <c r="M65">
        <f t="shared" si="1"/>
        <v>13158</v>
      </c>
      <c r="N65">
        <v>2777971</v>
      </c>
      <c r="O65" t="str">
        <v>2777971</v>
      </c>
    </row>
    <row r="66" spans="1:15" x14ac:dyDescent="0.3">
      <c r="A66">
        <v>65</v>
      </c>
      <c r="B66" t="s">
        <v>82</v>
      </c>
      <c r="C66">
        <v>88.54</v>
      </c>
      <c r="D66" t="s">
        <v>18</v>
      </c>
      <c r="E66">
        <f t="shared" si="0"/>
        <v>2</v>
      </c>
      <c r="F66">
        <v>0.98</v>
      </c>
      <c r="G66">
        <v>2</v>
      </c>
      <c r="H66">
        <v>0.78</v>
      </c>
      <c r="I66">
        <f>IF(ISBLANK(H66),T72,H66)</f>
        <v>0.78</v>
      </c>
      <c r="J66">
        <v>10.5</v>
      </c>
      <c r="K66">
        <f>IF(ISBLANK(J66),T81,J66)</f>
        <v>10.5</v>
      </c>
      <c r="L66">
        <v>15242</v>
      </c>
      <c r="M66">
        <f t="shared" si="1"/>
        <v>15242</v>
      </c>
      <c r="N66">
        <v>3210848</v>
      </c>
      <c r="O66" t="str">
        <v>3210848</v>
      </c>
    </row>
    <row r="67" spans="1:15" x14ac:dyDescent="0.3">
      <c r="A67">
        <v>66</v>
      </c>
      <c r="B67" t="s">
        <v>83</v>
      </c>
      <c r="C67">
        <v>88.34</v>
      </c>
      <c r="D67" t="s">
        <v>65</v>
      </c>
      <c r="E67">
        <f t="shared" ref="E67:E130" si="2">IF(D67="ASIA",1,IF(D67="EUROPE",2,IF(D67="NORTH AMERICA",3,IF(D67="OCEANIA",4,IF(D67="EUROPE/ASIA",5,IF(D67="CENTRAL AMERICA",6,IF(D67="SOUTH AMERICA",7,IF(D67="AFRICA",8))))))))</f>
        <v>6</v>
      </c>
      <c r="F67">
        <v>0.98</v>
      </c>
      <c r="G67">
        <v>1</v>
      </c>
      <c r="H67">
        <v>0.80900000000000005</v>
      </c>
      <c r="I67">
        <f>IF(ISBLANK(H67),T73,H67)</f>
        <v>0.80900000000000005</v>
      </c>
      <c r="J67">
        <v>8.8000000000000007</v>
      </c>
      <c r="K67">
        <f>IF(ISBLANK(J67),T82,J67)</f>
        <v>8.8000000000000007</v>
      </c>
      <c r="L67">
        <v>19974</v>
      </c>
      <c r="M67">
        <f t="shared" ref="M67:M130" si="3">IF(ISBLANK(L67),T84,L67)</f>
        <v>19974</v>
      </c>
      <c r="N67">
        <v>5212173</v>
      </c>
      <c r="O67" t="str">
        <v>5212173</v>
      </c>
    </row>
    <row r="68" spans="1:15" x14ac:dyDescent="0.3">
      <c r="A68">
        <v>67</v>
      </c>
      <c r="B68" t="s">
        <v>84</v>
      </c>
      <c r="C68">
        <v>87.94</v>
      </c>
      <c r="D68" t="s">
        <v>11</v>
      </c>
      <c r="E68">
        <f t="shared" si="2"/>
        <v>1</v>
      </c>
      <c r="F68">
        <v>0.64</v>
      </c>
      <c r="G68">
        <v>0</v>
      </c>
      <c r="H68">
        <v>0.66600000000000004</v>
      </c>
      <c r="I68">
        <f>IF(ISBLANK(H68),T74,H68)</f>
        <v>0.66600000000000004</v>
      </c>
      <c r="J68">
        <v>5.2</v>
      </c>
      <c r="K68">
        <f>IF(ISBLANK(J68),T83,J68)</f>
        <v>5.2</v>
      </c>
      <c r="L68">
        <v>9438</v>
      </c>
      <c r="M68">
        <f t="shared" si="3"/>
        <v>9438</v>
      </c>
      <c r="N68">
        <v>787.42499999999995</v>
      </c>
      <c r="O68" t="str">
        <v>787.425</v>
      </c>
    </row>
    <row r="69" spans="1:15" x14ac:dyDescent="0.3">
      <c r="A69">
        <v>68</v>
      </c>
      <c r="B69" t="s">
        <v>85</v>
      </c>
      <c r="C69">
        <v>87.89</v>
      </c>
      <c r="D69" t="s">
        <v>72</v>
      </c>
      <c r="E69">
        <f t="shared" si="2"/>
        <v>7</v>
      </c>
      <c r="F69">
        <v>0.97</v>
      </c>
      <c r="G69">
        <v>2</v>
      </c>
      <c r="H69">
        <v>0.85499999999999998</v>
      </c>
      <c r="I69">
        <f>IF(ISBLANK(H69),T75,H69)</f>
        <v>0.85499999999999998</v>
      </c>
      <c r="J69">
        <v>10.9</v>
      </c>
      <c r="K69">
        <f>IF(ISBLANK(J69),T84,J69)</f>
        <v>10.9</v>
      </c>
      <c r="L69">
        <v>24563</v>
      </c>
      <c r="M69">
        <f t="shared" si="3"/>
        <v>24563</v>
      </c>
      <c r="N69">
        <v>19629590</v>
      </c>
      <c r="O69" t="str">
        <v>19629590</v>
      </c>
    </row>
    <row r="70" spans="1:15" x14ac:dyDescent="0.3">
      <c r="A70">
        <v>69</v>
      </c>
      <c r="B70" t="s">
        <v>86</v>
      </c>
      <c r="C70">
        <v>87.73</v>
      </c>
      <c r="D70" t="s">
        <v>29</v>
      </c>
      <c r="E70">
        <f t="shared" si="2"/>
        <v>3</v>
      </c>
      <c r="F70">
        <v>0.95</v>
      </c>
      <c r="G70">
        <v>3</v>
      </c>
      <c r="H70">
        <v>0.75800000000000001</v>
      </c>
      <c r="I70">
        <f>IF(ISBLANK(H70),T76,H70)</f>
        <v>0.75800000000000001</v>
      </c>
      <c r="J70">
        <v>9.1999999999999993</v>
      </c>
      <c r="K70">
        <f>IF(ISBLANK(J70),T85,J70)</f>
        <v>9.1999999999999993</v>
      </c>
      <c r="L70">
        <v>17896</v>
      </c>
      <c r="M70">
        <f t="shared" si="3"/>
        <v>17896</v>
      </c>
      <c r="N70">
        <v>128455567</v>
      </c>
      <c r="O70" t="str">
        <v>128455567</v>
      </c>
    </row>
    <row r="71" spans="1:15" x14ac:dyDescent="0.3">
      <c r="A71">
        <v>70</v>
      </c>
      <c r="B71" t="s">
        <v>87</v>
      </c>
      <c r="C71">
        <v>87.71</v>
      </c>
      <c r="D71" t="s">
        <v>11</v>
      </c>
      <c r="E71">
        <f t="shared" si="2"/>
        <v>1</v>
      </c>
      <c r="F71">
        <v>1</v>
      </c>
      <c r="G71">
        <v>0</v>
      </c>
      <c r="H71">
        <v>0.68500000000000005</v>
      </c>
      <c r="I71">
        <f>IF(ISBLANK(H71),T77,H71)</f>
        <v>0.68500000000000005</v>
      </c>
      <c r="J71">
        <v>11.3</v>
      </c>
      <c r="K71">
        <f>IF(ISBLANK(J71),T86,J71)</f>
        <v>11.3</v>
      </c>
      <c r="L71">
        <v>4548</v>
      </c>
      <c r="M71">
        <f t="shared" si="3"/>
        <v>4548</v>
      </c>
      <c r="N71">
        <v>10143543</v>
      </c>
      <c r="O71" t="str">
        <v>10143543</v>
      </c>
    </row>
    <row r="72" spans="1:15" x14ac:dyDescent="0.3">
      <c r="A72">
        <v>71</v>
      </c>
      <c r="B72" t="s">
        <v>88</v>
      </c>
      <c r="C72">
        <v>87.59</v>
      </c>
      <c r="D72" t="s">
        <v>72</v>
      </c>
      <c r="E72">
        <f t="shared" si="2"/>
        <v>7</v>
      </c>
      <c r="F72">
        <v>0.98</v>
      </c>
      <c r="G72">
        <v>0</v>
      </c>
      <c r="H72">
        <v>0.80900000000000005</v>
      </c>
      <c r="I72">
        <f>IF(ISBLANK(H72),T78,H72)</f>
        <v>0.80900000000000005</v>
      </c>
      <c r="J72">
        <v>9</v>
      </c>
      <c r="K72">
        <f>IF(ISBLANK(J72),T87,J72)</f>
        <v>9</v>
      </c>
      <c r="L72">
        <v>21269</v>
      </c>
      <c r="M72">
        <f t="shared" si="3"/>
        <v>21269</v>
      </c>
      <c r="N72">
        <v>3423109</v>
      </c>
      <c r="O72" t="str">
        <v>3423109</v>
      </c>
    </row>
    <row r="73" spans="1:15" x14ac:dyDescent="0.3">
      <c r="A73">
        <v>72</v>
      </c>
      <c r="B73" t="s">
        <v>89</v>
      </c>
      <c r="C73">
        <v>87.58</v>
      </c>
      <c r="D73" t="s">
        <v>11</v>
      </c>
      <c r="E73">
        <f t="shared" si="2"/>
        <v>1</v>
      </c>
      <c r="F73">
        <v>0.97</v>
      </c>
      <c r="G73">
        <v>0</v>
      </c>
      <c r="H73">
        <v>0.82899999999999996</v>
      </c>
      <c r="I73">
        <f>IF(ISBLANK(H73),T79,H73)</f>
        <v>0.82899999999999996</v>
      </c>
      <c r="J73">
        <v>9.1999999999999993</v>
      </c>
      <c r="K73">
        <f>IF(ISBLANK(J73),T88,J73)</f>
        <v>9.1999999999999993</v>
      </c>
      <c r="L73">
        <v>64490</v>
      </c>
      <c r="M73">
        <f t="shared" si="3"/>
        <v>64490</v>
      </c>
      <c r="N73">
        <v>452.524</v>
      </c>
      <c r="O73" t="str">
        <v>452.524</v>
      </c>
    </row>
    <row r="74" spans="1:15" x14ac:dyDescent="0.3">
      <c r="A74">
        <v>73</v>
      </c>
      <c r="B74" t="s">
        <v>90</v>
      </c>
      <c r="C74">
        <v>87.58</v>
      </c>
      <c r="D74" t="s">
        <v>11</v>
      </c>
      <c r="E74">
        <f t="shared" si="2"/>
        <v>1</v>
      </c>
      <c r="F74">
        <v>0.95</v>
      </c>
      <c r="G74">
        <v>0</v>
      </c>
      <c r="H74">
        <v>0.80300000000000005</v>
      </c>
      <c r="I74">
        <f>IF(ISBLANK(H74),T80,H74)</f>
        <v>0.80300000000000005</v>
      </c>
      <c r="J74">
        <v>10.6</v>
      </c>
      <c r="K74">
        <f>IF(ISBLANK(J74),T89,J74)</f>
        <v>10.6</v>
      </c>
      <c r="L74">
        <v>26658</v>
      </c>
      <c r="M74">
        <f t="shared" si="3"/>
        <v>26658</v>
      </c>
      <c r="N74">
        <v>34308525</v>
      </c>
      <c r="O74" t="str">
        <v>34308525</v>
      </c>
    </row>
    <row r="75" spans="1:15" x14ac:dyDescent="0.3">
      <c r="A75">
        <v>74</v>
      </c>
      <c r="B75" t="s">
        <v>91</v>
      </c>
      <c r="C75">
        <v>86.99</v>
      </c>
      <c r="D75" t="s">
        <v>65</v>
      </c>
      <c r="E75">
        <f t="shared" si="2"/>
        <v>6</v>
      </c>
      <c r="F75">
        <v>0.96</v>
      </c>
      <c r="G75">
        <v>0</v>
      </c>
      <c r="H75">
        <v>0.81200000000000006</v>
      </c>
      <c r="I75">
        <f>IF(ISBLANK(H75),T81,H75)</f>
        <v>0.81200000000000006</v>
      </c>
      <c r="J75">
        <v>12.6</v>
      </c>
      <c r="K75">
        <f>IF(ISBLANK(J75),T90,J75)</f>
        <v>12.6</v>
      </c>
      <c r="L75">
        <v>30486</v>
      </c>
      <c r="M75">
        <f t="shared" si="3"/>
        <v>30486</v>
      </c>
      <c r="N75">
        <v>412.62400000000002</v>
      </c>
      <c r="O75" t="str">
        <v>412.624</v>
      </c>
    </row>
    <row r="76" spans="1:15" x14ac:dyDescent="0.3">
      <c r="A76">
        <v>75</v>
      </c>
      <c r="B76" t="s">
        <v>92</v>
      </c>
      <c r="C76">
        <v>86.88</v>
      </c>
      <c r="D76" t="s">
        <v>18</v>
      </c>
      <c r="E76">
        <f t="shared" si="2"/>
        <v>2</v>
      </c>
      <c r="F76">
        <v>0.99</v>
      </c>
      <c r="G76">
        <v>5</v>
      </c>
      <c r="H76">
        <v>0.82099999999999995</v>
      </c>
      <c r="I76">
        <f>IF(ISBLANK(H76),T82,H76)</f>
        <v>0.82099999999999995</v>
      </c>
      <c r="J76">
        <v>11.3</v>
      </c>
      <c r="K76">
        <f>IF(ISBLANK(J76),T91,J76)</f>
        <v>11.3</v>
      </c>
      <c r="L76">
        <v>30027</v>
      </c>
      <c r="M76">
        <f t="shared" si="3"/>
        <v>30027</v>
      </c>
      <c r="N76">
        <v>19892812</v>
      </c>
      <c r="O76" t="str">
        <v>19892812</v>
      </c>
    </row>
    <row r="77" spans="1:15" x14ac:dyDescent="0.3">
      <c r="A77">
        <v>76</v>
      </c>
      <c r="B77" t="s">
        <v>93</v>
      </c>
      <c r="C77">
        <v>86.8</v>
      </c>
      <c r="D77" t="s">
        <v>49</v>
      </c>
      <c r="E77">
        <f t="shared" si="2"/>
        <v>5</v>
      </c>
      <c r="F77">
        <v>0.96</v>
      </c>
      <c r="G77">
        <v>2</v>
      </c>
      <c r="H77">
        <v>0.83799999999999997</v>
      </c>
      <c r="I77">
        <f>IF(ISBLANK(H77),T83,H77)</f>
        <v>0.83799999999999997</v>
      </c>
      <c r="J77">
        <v>8.6</v>
      </c>
      <c r="K77">
        <f>IF(ISBLANK(J77),T92,J77)</f>
        <v>8.6</v>
      </c>
      <c r="L77">
        <v>31033</v>
      </c>
      <c r="M77">
        <f t="shared" si="3"/>
        <v>31033</v>
      </c>
      <c r="N77">
        <v>85816199</v>
      </c>
      <c r="O77" t="str">
        <v>85816199</v>
      </c>
    </row>
    <row r="78" spans="1:15" x14ac:dyDescent="0.3">
      <c r="A78">
        <v>77</v>
      </c>
      <c r="B78" t="s">
        <v>94</v>
      </c>
      <c r="C78">
        <v>86.63</v>
      </c>
      <c r="D78" t="s">
        <v>72</v>
      </c>
      <c r="E78">
        <f t="shared" si="2"/>
        <v>7</v>
      </c>
      <c r="F78">
        <v>0.98</v>
      </c>
      <c r="G78">
        <v>5</v>
      </c>
      <c r="H78">
        <v>0.84199999999999997</v>
      </c>
      <c r="I78">
        <f>IF(ISBLANK(H78),T84,H78)</f>
        <v>0.84199999999999997</v>
      </c>
      <c r="J78">
        <v>11.1</v>
      </c>
      <c r="K78">
        <f>IF(ISBLANK(J78),T93,J78)</f>
        <v>11.1</v>
      </c>
      <c r="L78">
        <v>20925</v>
      </c>
      <c r="M78">
        <f t="shared" si="3"/>
        <v>20925</v>
      </c>
      <c r="N78">
        <v>45773884</v>
      </c>
      <c r="O78" t="str">
        <v>45773884</v>
      </c>
    </row>
    <row r="79" spans="1:15" x14ac:dyDescent="0.3">
      <c r="A79">
        <v>78</v>
      </c>
      <c r="B79" t="s">
        <v>95</v>
      </c>
      <c r="C79">
        <v>86.62</v>
      </c>
      <c r="D79" t="s">
        <v>11</v>
      </c>
      <c r="E79">
        <f t="shared" si="2"/>
        <v>1</v>
      </c>
      <c r="F79">
        <v>0.93</v>
      </c>
      <c r="G79">
        <v>0</v>
      </c>
      <c r="H79">
        <v>0.78200000000000003</v>
      </c>
      <c r="I79">
        <f>IF(ISBLANK(H79),T85,H79)</f>
        <v>0.78200000000000003</v>
      </c>
      <c r="J79">
        <v>10.8</v>
      </c>
      <c r="K79">
        <f>IF(ISBLANK(J79),T94,J79)</f>
        <v>10.8</v>
      </c>
      <c r="L79">
        <v>12578</v>
      </c>
      <c r="M79">
        <f t="shared" si="3"/>
        <v>12578</v>
      </c>
      <c r="N79">
        <v>21893579</v>
      </c>
      <c r="O79" t="str">
        <v>21893579</v>
      </c>
    </row>
    <row r="80" spans="1:15" x14ac:dyDescent="0.3">
      <c r="A80">
        <v>79</v>
      </c>
      <c r="B80" t="s">
        <v>96</v>
      </c>
      <c r="C80">
        <v>86.56</v>
      </c>
      <c r="D80" t="s">
        <v>97</v>
      </c>
      <c r="E80">
        <f t="shared" si="2"/>
        <v>8</v>
      </c>
      <c r="F80">
        <v>0.91</v>
      </c>
      <c r="G80">
        <v>0</v>
      </c>
      <c r="H80">
        <v>0.80200000000000005</v>
      </c>
      <c r="I80">
        <f>IF(ISBLANK(H80),T86,H80)</f>
        <v>0.80200000000000005</v>
      </c>
      <c r="J80">
        <v>10.4</v>
      </c>
      <c r="K80">
        <f>IF(ISBLANK(J80),T95,J80)</f>
        <v>10.4</v>
      </c>
      <c r="L80">
        <v>22025</v>
      </c>
      <c r="M80">
        <f t="shared" si="3"/>
        <v>22025</v>
      </c>
      <c r="N80">
        <v>1300557</v>
      </c>
      <c r="O80" t="str">
        <v>1300557</v>
      </c>
    </row>
    <row r="81" spans="1:15" x14ac:dyDescent="0.3">
      <c r="A81">
        <v>80</v>
      </c>
      <c r="B81" t="s">
        <v>98</v>
      </c>
      <c r="C81">
        <v>85.86</v>
      </c>
      <c r="D81" t="s">
        <v>11</v>
      </c>
      <c r="E81">
        <f t="shared" si="2"/>
        <v>1</v>
      </c>
      <c r="F81">
        <v>1</v>
      </c>
      <c r="G81">
        <v>0</v>
      </c>
      <c r="H81">
        <v>0.745</v>
      </c>
      <c r="I81">
        <f>IF(ISBLANK(H81),T87,H81)</f>
        <v>0.745</v>
      </c>
      <c r="J81">
        <v>11.3</v>
      </c>
      <c r="K81">
        <f>IF(ISBLANK(J81),T96,J81)</f>
        <v>11.3</v>
      </c>
      <c r="L81">
        <v>13021</v>
      </c>
      <c r="M81">
        <f t="shared" si="3"/>
        <v>13021</v>
      </c>
      <c r="N81">
        <v>6516100</v>
      </c>
      <c r="O81" t="str">
        <v>6516100</v>
      </c>
    </row>
    <row r="82" spans="1:15" x14ac:dyDescent="0.3">
      <c r="A82">
        <v>81</v>
      </c>
      <c r="B82" t="s">
        <v>99</v>
      </c>
      <c r="C82">
        <v>85.78</v>
      </c>
      <c r="D82" t="s">
        <v>18</v>
      </c>
      <c r="E82">
        <f t="shared" si="2"/>
        <v>2</v>
      </c>
      <c r="F82">
        <v>0.99</v>
      </c>
      <c r="G82">
        <v>0</v>
      </c>
      <c r="H82">
        <v>0.83199999999999996</v>
      </c>
      <c r="I82">
        <f>IF(ISBLANK(H82),T88,H82)</f>
        <v>0.83199999999999996</v>
      </c>
      <c r="J82">
        <v>12.2</v>
      </c>
      <c r="K82">
        <f>IF(ISBLANK(J82),T97,J82)</f>
        <v>12.2</v>
      </c>
      <c r="L82">
        <v>20839</v>
      </c>
      <c r="M82">
        <f t="shared" si="3"/>
        <v>20839</v>
      </c>
      <c r="N82">
        <v>626.48500000000001</v>
      </c>
      <c r="O82" t="str">
        <v>626.485</v>
      </c>
    </row>
    <row r="83" spans="1:15" x14ac:dyDescent="0.3">
      <c r="A83">
        <v>82</v>
      </c>
      <c r="B83" t="s">
        <v>100</v>
      </c>
      <c r="C83">
        <v>85.63</v>
      </c>
      <c r="D83" t="s">
        <v>65</v>
      </c>
      <c r="E83">
        <f t="shared" si="2"/>
        <v>6</v>
      </c>
      <c r="F83">
        <v>0.99</v>
      </c>
      <c r="G83">
        <v>1</v>
      </c>
      <c r="H83">
        <v>0.81</v>
      </c>
      <c r="I83">
        <f>IF(ISBLANK(H83),T89,H83)</f>
        <v>0.81</v>
      </c>
      <c r="J83">
        <v>11.6</v>
      </c>
      <c r="K83">
        <f>IF(ISBLANK(J83),T98,J83)</f>
        <v>11.6</v>
      </c>
      <c r="L83">
        <v>23392</v>
      </c>
      <c r="M83">
        <f t="shared" si="3"/>
        <v>23392</v>
      </c>
      <c r="N83">
        <v>1534937</v>
      </c>
      <c r="O83" t="str">
        <v>1534937</v>
      </c>
    </row>
    <row r="84" spans="1:15" x14ac:dyDescent="0.3">
      <c r="A84">
        <v>83</v>
      </c>
      <c r="B84" t="s">
        <v>101</v>
      </c>
      <c r="C84">
        <v>84.81</v>
      </c>
      <c r="D84" t="s">
        <v>11</v>
      </c>
      <c r="E84">
        <f t="shared" si="2"/>
        <v>1</v>
      </c>
      <c r="F84">
        <v>1</v>
      </c>
      <c r="G84">
        <v>1</v>
      </c>
      <c r="H84">
        <v>0.745</v>
      </c>
      <c r="I84">
        <f>IF(ISBLANK(H84),T90,H84)</f>
        <v>0.745</v>
      </c>
      <c r="J84">
        <v>10.5</v>
      </c>
      <c r="K84">
        <f>IF(ISBLANK(J84),T99,J84)</f>
        <v>10.5</v>
      </c>
      <c r="L84">
        <v>14257</v>
      </c>
      <c r="M84">
        <f t="shared" si="3"/>
        <v>14257</v>
      </c>
      <c r="N84">
        <v>10412652</v>
      </c>
      <c r="O84" t="str">
        <v>10412652</v>
      </c>
    </row>
    <row r="85" spans="1:15" x14ac:dyDescent="0.3">
      <c r="A85">
        <v>84</v>
      </c>
      <c r="B85" t="s">
        <v>102</v>
      </c>
      <c r="C85">
        <v>84.5</v>
      </c>
      <c r="D85" t="s">
        <v>49</v>
      </c>
      <c r="E85">
        <f t="shared" si="2"/>
        <v>5</v>
      </c>
      <c r="F85">
        <v>1</v>
      </c>
      <c r="G85">
        <v>0</v>
      </c>
      <c r="H85">
        <v>0.80200000000000005</v>
      </c>
      <c r="I85">
        <f>IF(ISBLANK(H85),T91,H85)</f>
        <v>0.80200000000000005</v>
      </c>
      <c r="J85">
        <v>12.8</v>
      </c>
      <c r="K85">
        <f>IF(ISBLANK(J85),T100,J85)</f>
        <v>12.8</v>
      </c>
      <c r="L85">
        <v>14664</v>
      </c>
      <c r="M85">
        <f t="shared" si="3"/>
        <v>14664</v>
      </c>
      <c r="N85">
        <v>3728282</v>
      </c>
      <c r="O85" t="str">
        <v>3728282</v>
      </c>
    </row>
    <row r="86" spans="1:15" x14ac:dyDescent="0.3">
      <c r="A86">
        <v>85</v>
      </c>
      <c r="B86" t="s">
        <v>103</v>
      </c>
      <c r="C86">
        <v>84.29</v>
      </c>
      <c r="D86" t="s">
        <v>65</v>
      </c>
      <c r="E86">
        <f t="shared" si="2"/>
        <v>6</v>
      </c>
      <c r="F86">
        <v>0.98</v>
      </c>
      <c r="G86">
        <v>0</v>
      </c>
      <c r="I86">
        <v>0.745</v>
      </c>
      <c r="K86">
        <v>9.4</v>
      </c>
      <c r="M86">
        <v>12672</v>
      </c>
      <c r="N86">
        <v>44.103999999999999</v>
      </c>
      <c r="O86" t="str">
        <v>44.104</v>
      </c>
    </row>
    <row r="87" spans="1:15" x14ac:dyDescent="0.3">
      <c r="A87">
        <v>86</v>
      </c>
      <c r="B87" t="s">
        <v>104</v>
      </c>
      <c r="C87">
        <v>84.04</v>
      </c>
      <c r="D87" t="s">
        <v>72</v>
      </c>
      <c r="E87">
        <f t="shared" si="2"/>
        <v>7</v>
      </c>
      <c r="F87">
        <v>0.96</v>
      </c>
      <c r="G87">
        <v>0</v>
      </c>
      <c r="H87">
        <v>0.71699999999999997</v>
      </c>
      <c r="I87">
        <f>IF(ISBLANK(H87),T93,H87)</f>
        <v>0.71699999999999997</v>
      </c>
      <c r="J87">
        <v>8.9</v>
      </c>
      <c r="K87">
        <f>IF(ISBLANK(J87),T102,J87)</f>
        <v>8.9</v>
      </c>
      <c r="L87">
        <v>12349</v>
      </c>
      <c r="M87">
        <f t="shared" si="3"/>
        <v>12349</v>
      </c>
      <c r="N87">
        <v>6861524</v>
      </c>
      <c r="O87" t="str">
        <v>6861524</v>
      </c>
    </row>
    <row r="88" spans="1:15" x14ac:dyDescent="0.3">
      <c r="A88">
        <v>87</v>
      </c>
      <c r="B88" t="s">
        <v>105</v>
      </c>
      <c r="C88">
        <v>83.96</v>
      </c>
      <c r="D88" t="s">
        <v>31</v>
      </c>
      <c r="E88">
        <f t="shared" si="2"/>
        <v>4</v>
      </c>
      <c r="F88">
        <v>0.89</v>
      </c>
      <c r="G88">
        <v>0</v>
      </c>
      <c r="H88">
        <v>0.628</v>
      </c>
      <c r="I88">
        <f>IF(ISBLANK(H88),T94,H88)</f>
        <v>0.628</v>
      </c>
      <c r="J88">
        <v>7.8</v>
      </c>
      <c r="K88">
        <f>IF(ISBLANK(J88),T103,J88)</f>
        <v>7.8</v>
      </c>
      <c r="L88">
        <v>3696</v>
      </c>
      <c r="M88">
        <f t="shared" si="3"/>
        <v>3696</v>
      </c>
      <c r="N88">
        <v>115.224</v>
      </c>
      <c r="O88" t="str">
        <v>115.224</v>
      </c>
    </row>
    <row r="89" spans="1:15" x14ac:dyDescent="0.3">
      <c r="A89">
        <v>88</v>
      </c>
      <c r="B89" t="s">
        <v>106</v>
      </c>
      <c r="C89">
        <v>83.96</v>
      </c>
      <c r="D89" t="s">
        <v>31</v>
      </c>
      <c r="E89">
        <f t="shared" si="2"/>
        <v>4</v>
      </c>
      <c r="F89">
        <v>0.94</v>
      </c>
      <c r="G89">
        <v>0</v>
      </c>
      <c r="H89">
        <v>0.73</v>
      </c>
      <c r="I89">
        <f>IF(ISBLANK(H89),T95,H89)</f>
        <v>0.73</v>
      </c>
      <c r="J89">
        <v>10.9</v>
      </c>
      <c r="K89">
        <f>IF(ISBLANK(J89),T104,J89)</f>
        <v>10.9</v>
      </c>
      <c r="L89">
        <v>9980</v>
      </c>
      <c r="M89">
        <f t="shared" si="3"/>
        <v>9980</v>
      </c>
      <c r="N89">
        <v>936.375</v>
      </c>
      <c r="O89" t="str">
        <v>936.375</v>
      </c>
    </row>
    <row r="90" spans="1:15" x14ac:dyDescent="0.3">
      <c r="A90">
        <v>89</v>
      </c>
      <c r="B90" t="s">
        <v>107</v>
      </c>
      <c r="C90">
        <v>83.96</v>
      </c>
      <c r="D90" t="s">
        <v>31</v>
      </c>
      <c r="E90">
        <f t="shared" si="2"/>
        <v>4</v>
      </c>
      <c r="F90">
        <v>0.98</v>
      </c>
      <c r="G90">
        <v>0</v>
      </c>
      <c r="H90">
        <v>0.63900000000000001</v>
      </c>
      <c r="I90">
        <f>IF(ISBLANK(H90),T96,H90)</f>
        <v>0.63900000000000001</v>
      </c>
      <c r="J90">
        <v>10.9</v>
      </c>
      <c r="K90">
        <f>IF(ISBLANK(J90),T105,J90)</f>
        <v>10.9</v>
      </c>
      <c r="L90">
        <v>4620</v>
      </c>
      <c r="M90">
        <f t="shared" si="3"/>
        <v>4620</v>
      </c>
      <c r="N90">
        <v>41.996000000000002</v>
      </c>
      <c r="O90" t="str">
        <v>41.996</v>
      </c>
    </row>
    <row r="91" spans="1:15" x14ac:dyDescent="0.3">
      <c r="A91">
        <v>90</v>
      </c>
      <c r="B91" t="s">
        <v>108</v>
      </c>
      <c r="C91">
        <v>83.96</v>
      </c>
      <c r="D91" t="s">
        <v>31</v>
      </c>
      <c r="E91">
        <f t="shared" si="2"/>
        <v>4</v>
      </c>
      <c r="F91">
        <v>0.84</v>
      </c>
      <c r="G91">
        <v>0</v>
      </c>
      <c r="H91">
        <v>0.56399999999999995</v>
      </c>
      <c r="I91">
        <f>IF(ISBLANK(H91),T97,H91)</f>
        <v>0.56399999999999995</v>
      </c>
      <c r="J91">
        <v>5.7</v>
      </c>
      <c r="K91">
        <f>IF(ISBLANK(J91),T106,J91)</f>
        <v>5.7</v>
      </c>
      <c r="L91">
        <v>2482</v>
      </c>
      <c r="M91">
        <f t="shared" si="3"/>
        <v>2482</v>
      </c>
      <c r="N91">
        <v>740.42499999999995</v>
      </c>
      <c r="O91" t="str">
        <v>740.425</v>
      </c>
    </row>
    <row r="92" spans="1:15" x14ac:dyDescent="0.3">
      <c r="A92">
        <v>91</v>
      </c>
      <c r="B92" t="s">
        <v>109</v>
      </c>
      <c r="C92">
        <v>83.9</v>
      </c>
      <c r="D92" t="s">
        <v>65</v>
      </c>
      <c r="E92">
        <f t="shared" si="2"/>
        <v>6</v>
      </c>
      <c r="F92">
        <v>1</v>
      </c>
      <c r="G92">
        <v>0</v>
      </c>
      <c r="H92">
        <v>0.76400000000000001</v>
      </c>
      <c r="I92">
        <f>IF(ISBLANK(H92),T98,H92)</f>
        <v>0.76400000000000001</v>
      </c>
      <c r="J92">
        <v>12.5</v>
      </c>
      <c r="K92">
        <f>IF(ISBLANK(J92),T107,J92)</f>
        <v>12.5</v>
      </c>
      <c r="L92">
        <v>7879</v>
      </c>
      <c r="M92">
        <f t="shared" si="3"/>
        <v>7879</v>
      </c>
      <c r="N92">
        <v>11194449</v>
      </c>
      <c r="O92" t="str">
        <v>11194449</v>
      </c>
    </row>
    <row r="93" spans="1:15" x14ac:dyDescent="0.3">
      <c r="A93">
        <v>92</v>
      </c>
      <c r="B93" t="s">
        <v>110</v>
      </c>
      <c r="C93">
        <v>83.6</v>
      </c>
      <c r="D93" t="s">
        <v>11</v>
      </c>
      <c r="E93">
        <f t="shared" si="2"/>
        <v>1</v>
      </c>
      <c r="F93">
        <v>0.96</v>
      </c>
      <c r="G93">
        <v>0</v>
      </c>
      <c r="H93">
        <v>0.875</v>
      </c>
      <c r="I93">
        <f>IF(ISBLANK(H93),T99,H93)</f>
        <v>0.875</v>
      </c>
      <c r="J93">
        <v>11</v>
      </c>
      <c r="K93">
        <f>IF(ISBLANK(J93),T108,J93)</f>
        <v>11</v>
      </c>
      <c r="L93">
        <v>39497</v>
      </c>
      <c r="M93">
        <f t="shared" si="3"/>
        <v>39497</v>
      </c>
      <c r="N93">
        <v>1485510</v>
      </c>
      <c r="O93" t="str">
        <v>1485510</v>
      </c>
    </row>
    <row r="94" spans="1:15" x14ac:dyDescent="0.3">
      <c r="A94">
        <v>93</v>
      </c>
      <c r="B94" t="s">
        <v>111</v>
      </c>
      <c r="C94">
        <v>83.38</v>
      </c>
      <c r="D94" t="s">
        <v>72</v>
      </c>
      <c r="E94">
        <f t="shared" si="2"/>
        <v>7</v>
      </c>
      <c r="F94">
        <v>0.93</v>
      </c>
      <c r="G94">
        <v>0</v>
      </c>
      <c r="H94">
        <v>0.754</v>
      </c>
      <c r="I94">
        <f>IF(ISBLANK(H94),T100,H94)</f>
        <v>0.754</v>
      </c>
      <c r="J94">
        <v>8.1</v>
      </c>
      <c r="K94">
        <f>IF(ISBLANK(J94),T109,J94)</f>
        <v>8.1</v>
      </c>
      <c r="L94">
        <v>14370</v>
      </c>
      <c r="M94">
        <f t="shared" si="3"/>
        <v>14370</v>
      </c>
      <c r="N94">
        <v>216422446</v>
      </c>
      <c r="O94" t="str">
        <v>216422446</v>
      </c>
    </row>
    <row r="95" spans="1:15" x14ac:dyDescent="0.3">
      <c r="A95">
        <v>94</v>
      </c>
      <c r="B95" t="s">
        <v>112</v>
      </c>
      <c r="C95">
        <v>83.23</v>
      </c>
      <c r="D95" t="s">
        <v>72</v>
      </c>
      <c r="E95">
        <f t="shared" si="2"/>
        <v>7</v>
      </c>
      <c r="F95">
        <v>0.88</v>
      </c>
      <c r="G95">
        <v>0</v>
      </c>
      <c r="H95">
        <v>0.71399999999999997</v>
      </c>
      <c r="I95">
        <f>IF(ISBLANK(H95),T101,H95)</f>
        <v>0.71399999999999997</v>
      </c>
      <c r="J95">
        <v>8.6</v>
      </c>
      <c r="K95">
        <f>IF(ISBLANK(J95),T110,J95)</f>
        <v>8.6</v>
      </c>
      <c r="L95">
        <v>22465</v>
      </c>
      <c r="M95">
        <f t="shared" si="3"/>
        <v>22465</v>
      </c>
      <c r="N95">
        <v>813.83399999999995</v>
      </c>
      <c r="O95" t="str">
        <v>813.834</v>
      </c>
    </row>
    <row r="96" spans="1:15" x14ac:dyDescent="0.3">
      <c r="A96">
        <v>95</v>
      </c>
      <c r="B96" t="s">
        <v>113</v>
      </c>
      <c r="C96">
        <v>83.13</v>
      </c>
      <c r="D96" t="s">
        <v>72</v>
      </c>
      <c r="E96">
        <f t="shared" si="2"/>
        <v>7</v>
      </c>
      <c r="F96">
        <v>0.95</v>
      </c>
      <c r="G96">
        <v>2</v>
      </c>
      <c r="H96">
        <v>0.752</v>
      </c>
      <c r="I96">
        <f>IF(ISBLANK(H96),T102,H96)</f>
        <v>0.752</v>
      </c>
      <c r="J96">
        <v>8.9</v>
      </c>
      <c r="K96">
        <f>IF(ISBLANK(J96),T111,J96)</f>
        <v>8.9</v>
      </c>
      <c r="L96">
        <v>14384</v>
      </c>
      <c r="M96">
        <f t="shared" si="3"/>
        <v>14384</v>
      </c>
      <c r="N96">
        <v>52085168</v>
      </c>
      <c r="O96" t="str">
        <v>52085168</v>
      </c>
    </row>
    <row r="97" spans="1:15" x14ac:dyDescent="0.3">
      <c r="A97">
        <v>96</v>
      </c>
      <c r="B97" t="s">
        <v>114</v>
      </c>
      <c r="C97">
        <v>82.99</v>
      </c>
      <c r="D97" t="s">
        <v>72</v>
      </c>
      <c r="E97">
        <f t="shared" si="2"/>
        <v>7</v>
      </c>
      <c r="F97">
        <v>0.95</v>
      </c>
      <c r="G97">
        <v>1</v>
      </c>
      <c r="H97">
        <v>0.69099999999999995</v>
      </c>
      <c r="I97">
        <f>IF(ISBLANK(H97),T103,H97)</f>
        <v>0.69099999999999995</v>
      </c>
      <c r="J97">
        <v>11.1</v>
      </c>
      <c r="K97">
        <f>IF(ISBLANK(J97),T112,J97)</f>
        <v>11.1</v>
      </c>
      <c r="L97">
        <v>4811</v>
      </c>
      <c r="M97">
        <f t="shared" si="3"/>
        <v>4811</v>
      </c>
      <c r="N97">
        <v>28838499</v>
      </c>
      <c r="O97" t="str">
        <v>28838499</v>
      </c>
    </row>
    <row r="98" spans="1:15" x14ac:dyDescent="0.3">
      <c r="A98">
        <v>97</v>
      </c>
      <c r="B98" t="s">
        <v>115</v>
      </c>
      <c r="C98">
        <v>82.24</v>
      </c>
      <c r="D98" t="s">
        <v>65</v>
      </c>
      <c r="E98">
        <f t="shared" si="2"/>
        <v>6</v>
      </c>
      <c r="F98">
        <v>0.99</v>
      </c>
      <c r="G98">
        <v>0</v>
      </c>
      <c r="I98">
        <v>0.745</v>
      </c>
      <c r="K98">
        <v>9.4</v>
      </c>
      <c r="M98">
        <v>12672</v>
      </c>
      <c r="N98">
        <v>69310</v>
      </c>
      <c r="O98" t="str">
        <v>69310</v>
      </c>
    </row>
    <row r="99" spans="1:15" x14ac:dyDescent="0.3">
      <c r="A99">
        <v>98</v>
      </c>
      <c r="B99" t="s">
        <v>116</v>
      </c>
      <c r="C99">
        <v>82.12</v>
      </c>
      <c r="D99" t="s">
        <v>11</v>
      </c>
      <c r="E99">
        <f t="shared" si="2"/>
        <v>1</v>
      </c>
      <c r="F99">
        <v>0.38</v>
      </c>
      <c r="G99">
        <v>0</v>
      </c>
      <c r="H99">
        <v>0.47799999999999998</v>
      </c>
      <c r="I99">
        <f>IF(ISBLANK(H99),T105,H99)</f>
        <v>0.47799999999999998</v>
      </c>
      <c r="J99">
        <v>3</v>
      </c>
      <c r="K99">
        <f>IF(ISBLANK(J99),T114,J99)</f>
        <v>3</v>
      </c>
      <c r="L99">
        <v>1824</v>
      </c>
      <c r="M99">
        <f t="shared" si="3"/>
        <v>1824</v>
      </c>
      <c r="N99">
        <v>42239854</v>
      </c>
      <c r="O99" t="str">
        <v>42239854</v>
      </c>
    </row>
    <row r="100" spans="1:15" x14ac:dyDescent="0.3">
      <c r="A100">
        <v>99</v>
      </c>
      <c r="B100" t="s">
        <v>117</v>
      </c>
      <c r="C100">
        <v>82.1</v>
      </c>
      <c r="D100" t="s">
        <v>65</v>
      </c>
      <c r="E100">
        <f t="shared" si="2"/>
        <v>6</v>
      </c>
      <c r="F100">
        <v>0.61</v>
      </c>
      <c r="G100">
        <v>0</v>
      </c>
      <c r="H100">
        <v>0.53500000000000003</v>
      </c>
      <c r="I100">
        <f>IF(ISBLANK(H100),T106,H100)</f>
        <v>0.53500000000000003</v>
      </c>
      <c r="J100">
        <v>5.6</v>
      </c>
      <c r="K100">
        <f>IF(ISBLANK(J100),T115,J100)</f>
        <v>5.6</v>
      </c>
      <c r="L100">
        <v>2848</v>
      </c>
      <c r="M100">
        <f t="shared" si="3"/>
        <v>2848</v>
      </c>
      <c r="N100">
        <v>11724764</v>
      </c>
      <c r="O100" t="str">
        <v>11724764</v>
      </c>
    </row>
    <row r="101" spans="1:15" x14ac:dyDescent="0.3">
      <c r="A101">
        <v>100</v>
      </c>
      <c r="B101" t="s">
        <v>118</v>
      </c>
      <c r="C101">
        <v>82.05</v>
      </c>
      <c r="D101" t="s">
        <v>65</v>
      </c>
      <c r="E101">
        <f t="shared" si="2"/>
        <v>6</v>
      </c>
      <c r="F101">
        <v>0.92</v>
      </c>
      <c r="G101">
        <v>0</v>
      </c>
      <c r="H101">
        <v>0.76700000000000002</v>
      </c>
      <c r="I101">
        <f>IF(ISBLANK(H101),T107,H101)</f>
        <v>0.76700000000000002</v>
      </c>
      <c r="J101">
        <v>9.3000000000000007</v>
      </c>
      <c r="K101">
        <f>IF(ISBLANK(J101),T116,J101)</f>
        <v>9.3000000000000007</v>
      </c>
      <c r="L101">
        <v>17990</v>
      </c>
      <c r="M101">
        <f t="shared" si="3"/>
        <v>17990</v>
      </c>
      <c r="N101">
        <v>11332973</v>
      </c>
      <c r="O101" t="str">
        <v>11332973</v>
      </c>
    </row>
    <row r="102" spans="1:15" x14ac:dyDescent="0.3">
      <c r="A102">
        <v>101</v>
      </c>
      <c r="B102" t="s">
        <v>119</v>
      </c>
      <c r="C102">
        <v>82.05</v>
      </c>
      <c r="D102" t="s">
        <v>11</v>
      </c>
      <c r="E102">
        <f t="shared" si="2"/>
        <v>1</v>
      </c>
      <c r="F102">
        <v>0.93</v>
      </c>
      <c r="G102">
        <v>0</v>
      </c>
      <c r="H102">
        <v>0.91100000000000003</v>
      </c>
      <c r="I102">
        <f>IF(ISBLANK(H102),T108,H102)</f>
        <v>0.91100000000000003</v>
      </c>
      <c r="J102">
        <v>12.7</v>
      </c>
      <c r="K102">
        <f>IF(ISBLANK(J102),T117,J102)</f>
        <v>12.7</v>
      </c>
      <c r="L102">
        <v>62574</v>
      </c>
      <c r="M102">
        <f t="shared" si="3"/>
        <v>62574</v>
      </c>
      <c r="N102">
        <v>9516871</v>
      </c>
      <c r="O102" t="str">
        <v>9516871</v>
      </c>
    </row>
    <row r="103" spans="1:15" x14ac:dyDescent="0.3">
      <c r="A103">
        <v>102</v>
      </c>
      <c r="B103" t="s">
        <v>120</v>
      </c>
      <c r="C103">
        <v>81.99</v>
      </c>
      <c r="D103" t="s">
        <v>65</v>
      </c>
      <c r="E103">
        <f t="shared" si="2"/>
        <v>6</v>
      </c>
      <c r="F103">
        <v>0.93</v>
      </c>
      <c r="G103">
        <v>0</v>
      </c>
      <c r="I103">
        <v>0.745</v>
      </c>
      <c r="K103">
        <v>9.4</v>
      </c>
      <c r="M103">
        <v>12672</v>
      </c>
      <c r="N103">
        <v>3260314</v>
      </c>
      <c r="O103" t="str">
        <v>3260314</v>
      </c>
    </row>
    <row r="104" spans="1:15" x14ac:dyDescent="0.3">
      <c r="A104">
        <v>103</v>
      </c>
      <c r="B104" t="s">
        <v>121</v>
      </c>
      <c r="C104">
        <v>81.91</v>
      </c>
      <c r="D104" t="s">
        <v>18</v>
      </c>
      <c r="E104">
        <f t="shared" si="2"/>
        <v>2</v>
      </c>
      <c r="F104">
        <v>0.98</v>
      </c>
      <c r="G104">
        <v>0</v>
      </c>
      <c r="H104">
        <v>0.77</v>
      </c>
      <c r="I104">
        <f>IF(ISBLANK(H104),T110,H104)</f>
        <v>0.77</v>
      </c>
      <c r="J104">
        <v>10.199999999999999</v>
      </c>
      <c r="K104">
        <f>IF(ISBLANK(J104),T119,J104)</f>
        <v>10.199999999999999</v>
      </c>
      <c r="L104">
        <v>15918</v>
      </c>
      <c r="M104">
        <f t="shared" si="3"/>
        <v>15918</v>
      </c>
      <c r="N104">
        <v>2085679</v>
      </c>
      <c r="O104" t="str">
        <v>2085679</v>
      </c>
    </row>
    <row r="105" spans="1:15" x14ac:dyDescent="0.3">
      <c r="A105">
        <v>104</v>
      </c>
      <c r="B105" t="s">
        <v>122</v>
      </c>
      <c r="C105">
        <v>81.75</v>
      </c>
      <c r="D105" t="s">
        <v>18</v>
      </c>
      <c r="E105">
        <f t="shared" si="2"/>
        <v>2</v>
      </c>
      <c r="F105">
        <v>0.98</v>
      </c>
      <c r="G105">
        <v>0</v>
      </c>
      <c r="H105">
        <v>0.79600000000000004</v>
      </c>
      <c r="I105">
        <f>IF(ISBLANK(H105),T111,H105)</f>
        <v>0.79600000000000004</v>
      </c>
      <c r="J105">
        <v>11.3</v>
      </c>
      <c r="K105">
        <f>IF(ISBLANK(J105),T120,J105)</f>
        <v>11.3</v>
      </c>
      <c r="L105">
        <v>14131</v>
      </c>
      <c r="M105">
        <f t="shared" si="3"/>
        <v>14131</v>
      </c>
      <c r="N105">
        <v>2832439</v>
      </c>
      <c r="O105" t="str">
        <v>2832439</v>
      </c>
    </row>
    <row r="106" spans="1:15" x14ac:dyDescent="0.3">
      <c r="A106">
        <v>105</v>
      </c>
      <c r="B106" t="s">
        <v>123</v>
      </c>
      <c r="C106">
        <v>81.7</v>
      </c>
      <c r="D106" t="s">
        <v>11</v>
      </c>
      <c r="E106">
        <f t="shared" si="2"/>
        <v>1</v>
      </c>
      <c r="F106">
        <v>0.94</v>
      </c>
      <c r="G106">
        <v>0</v>
      </c>
      <c r="H106">
        <v>0.70599999999999996</v>
      </c>
      <c r="I106">
        <f>IF(ISBLANK(H106),T112,H106)</f>
        <v>0.70599999999999996</v>
      </c>
      <c r="J106">
        <v>8.6999999999999993</v>
      </c>
      <c r="K106">
        <f>IF(ISBLANK(J106),T121,J106)</f>
        <v>8.6999999999999993</v>
      </c>
      <c r="L106">
        <v>9526</v>
      </c>
      <c r="M106">
        <f t="shared" si="3"/>
        <v>9526</v>
      </c>
      <c r="N106">
        <v>5353930</v>
      </c>
      <c r="O106" t="str">
        <v>5353930</v>
      </c>
    </row>
    <row r="107" spans="1:15" x14ac:dyDescent="0.3">
      <c r="A107">
        <v>106</v>
      </c>
      <c r="B107" t="s">
        <v>124</v>
      </c>
      <c r="C107">
        <v>81.64</v>
      </c>
      <c r="D107" t="s">
        <v>11</v>
      </c>
      <c r="E107">
        <f t="shared" si="2"/>
        <v>1</v>
      </c>
      <c r="F107">
        <v>0.97</v>
      </c>
      <c r="G107">
        <v>1</v>
      </c>
      <c r="H107">
        <v>0.69899999999999995</v>
      </c>
      <c r="I107">
        <f>IF(ISBLANK(H107),T113,H107)</f>
        <v>0.69899999999999995</v>
      </c>
      <c r="J107">
        <v>9</v>
      </c>
      <c r="K107">
        <f>IF(ISBLANK(J107),T122,J107)</f>
        <v>9</v>
      </c>
      <c r="L107">
        <v>8920</v>
      </c>
      <c r="M107">
        <f t="shared" si="3"/>
        <v>8920</v>
      </c>
      <c r="N107">
        <v>117337368</v>
      </c>
      <c r="O107" t="str">
        <v>117337368</v>
      </c>
    </row>
    <row r="108" spans="1:15" x14ac:dyDescent="0.3">
      <c r="A108">
        <v>107</v>
      </c>
      <c r="B108" t="s">
        <v>125</v>
      </c>
      <c r="C108">
        <v>81.44</v>
      </c>
      <c r="D108" t="s">
        <v>72</v>
      </c>
      <c r="E108">
        <f t="shared" si="2"/>
        <v>7</v>
      </c>
      <c r="F108">
        <v>0.94</v>
      </c>
      <c r="G108">
        <v>1</v>
      </c>
      <c r="H108">
        <v>0.76200000000000001</v>
      </c>
      <c r="I108">
        <f>IF(ISBLANK(H108),T114,H108)</f>
        <v>0.76200000000000001</v>
      </c>
      <c r="J108">
        <v>9.9</v>
      </c>
      <c r="K108">
        <f>IF(ISBLANK(J108),T123,J108)</f>
        <v>9.9</v>
      </c>
      <c r="L108">
        <v>12246</v>
      </c>
      <c r="M108">
        <f t="shared" si="3"/>
        <v>12246</v>
      </c>
      <c r="N108">
        <v>34352719</v>
      </c>
      <c r="O108" t="str">
        <v>34352719</v>
      </c>
    </row>
    <row r="109" spans="1:15" x14ac:dyDescent="0.3">
      <c r="A109">
        <v>108</v>
      </c>
      <c r="B109" t="s">
        <v>126</v>
      </c>
      <c r="C109">
        <v>81.36</v>
      </c>
      <c r="D109" t="s">
        <v>31</v>
      </c>
      <c r="E109">
        <f t="shared" si="2"/>
        <v>4</v>
      </c>
      <c r="F109">
        <v>0.97</v>
      </c>
      <c r="G109">
        <v>0</v>
      </c>
      <c r="I109">
        <v>0.745</v>
      </c>
      <c r="K109">
        <v>9.4</v>
      </c>
      <c r="M109">
        <v>12672</v>
      </c>
      <c r="N109">
        <v>49.795999999999999</v>
      </c>
      <c r="O109" t="str">
        <v>49.796</v>
      </c>
    </row>
    <row r="110" spans="1:15" x14ac:dyDescent="0.3">
      <c r="A110">
        <v>109</v>
      </c>
      <c r="B110" t="s">
        <v>127</v>
      </c>
      <c r="C110">
        <v>80.989999999999995</v>
      </c>
      <c r="D110" t="s">
        <v>11</v>
      </c>
      <c r="E110">
        <f t="shared" si="2"/>
        <v>1</v>
      </c>
      <c r="F110">
        <v>0.8</v>
      </c>
      <c r="G110">
        <v>0</v>
      </c>
      <c r="H110">
        <v>0.60699999999999998</v>
      </c>
      <c r="I110">
        <f>IF(ISBLANK(H110),T116,H110)</f>
        <v>0.60699999999999998</v>
      </c>
      <c r="J110">
        <v>5.4</v>
      </c>
      <c r="K110">
        <f>IF(ISBLANK(J110),T125,J110)</f>
        <v>5.4</v>
      </c>
      <c r="L110">
        <v>7700</v>
      </c>
      <c r="M110">
        <f t="shared" si="3"/>
        <v>7700</v>
      </c>
      <c r="N110">
        <v>7633779</v>
      </c>
      <c r="O110" t="str">
        <v>7633779</v>
      </c>
    </row>
    <row r="111" spans="1:15" x14ac:dyDescent="0.3">
      <c r="A111">
        <v>110</v>
      </c>
      <c r="B111" t="s">
        <v>128</v>
      </c>
      <c r="C111">
        <v>80.92</v>
      </c>
      <c r="D111" t="s">
        <v>97</v>
      </c>
      <c r="E111">
        <f t="shared" si="2"/>
        <v>8</v>
      </c>
      <c r="F111">
        <v>0.91</v>
      </c>
      <c r="G111">
        <v>0</v>
      </c>
      <c r="H111">
        <v>0.71799999999999997</v>
      </c>
      <c r="I111">
        <f>IF(ISBLANK(H111),T117,H111)</f>
        <v>0.71799999999999997</v>
      </c>
      <c r="J111">
        <v>7.6</v>
      </c>
      <c r="K111">
        <f>IF(ISBLANK(J111),T126,J111)</f>
        <v>7.6</v>
      </c>
      <c r="L111">
        <v>15336</v>
      </c>
      <c r="M111">
        <f t="shared" si="3"/>
        <v>15336</v>
      </c>
      <c r="N111">
        <v>6888388</v>
      </c>
      <c r="O111" t="str">
        <v>6888388</v>
      </c>
    </row>
    <row r="112" spans="1:15" x14ac:dyDescent="0.3">
      <c r="A112">
        <v>111</v>
      </c>
      <c r="B112" t="s">
        <v>129</v>
      </c>
      <c r="C112">
        <v>80.78</v>
      </c>
      <c r="D112" t="s">
        <v>11</v>
      </c>
      <c r="E112">
        <f t="shared" si="2"/>
        <v>1</v>
      </c>
      <c r="F112">
        <v>0.98</v>
      </c>
      <c r="G112">
        <v>0</v>
      </c>
      <c r="H112">
        <v>0.85499999999999998</v>
      </c>
      <c r="I112">
        <f>IF(ISBLANK(H112),T118,H112)</f>
        <v>0.85499999999999998</v>
      </c>
      <c r="J112">
        <v>10</v>
      </c>
      <c r="K112">
        <f>IF(ISBLANK(J112),T127,J112)</f>
        <v>10</v>
      </c>
      <c r="L112">
        <v>87134</v>
      </c>
      <c r="M112">
        <f t="shared" si="3"/>
        <v>87134</v>
      </c>
      <c r="N112">
        <v>2716391</v>
      </c>
      <c r="O112" t="str">
        <v>2716391</v>
      </c>
    </row>
    <row r="113" spans="1:15" x14ac:dyDescent="0.3">
      <c r="A113">
        <v>112</v>
      </c>
      <c r="B113" t="s">
        <v>130</v>
      </c>
      <c r="C113">
        <v>80.7</v>
      </c>
      <c r="D113" t="s">
        <v>11</v>
      </c>
      <c r="E113">
        <f t="shared" si="2"/>
        <v>1</v>
      </c>
      <c r="F113">
        <v>0.98</v>
      </c>
      <c r="G113">
        <v>0</v>
      </c>
      <c r="H113">
        <v>0.72</v>
      </c>
      <c r="I113">
        <f>IF(ISBLANK(H113),T119,H113)</f>
        <v>0.72</v>
      </c>
      <c r="J113">
        <v>10.4</v>
      </c>
      <c r="K113">
        <f>IF(ISBLANK(J113),T128,J113)</f>
        <v>10.4</v>
      </c>
      <c r="L113">
        <v>9924</v>
      </c>
      <c r="M113">
        <f t="shared" si="3"/>
        <v>9924</v>
      </c>
      <c r="N113">
        <v>11337053</v>
      </c>
      <c r="O113" t="str">
        <v>11337053</v>
      </c>
    </row>
    <row r="114" spans="1:15" x14ac:dyDescent="0.3">
      <c r="A114">
        <v>113</v>
      </c>
      <c r="B114" t="s">
        <v>131</v>
      </c>
      <c r="C114">
        <v>80.540000000000006</v>
      </c>
      <c r="D114" t="s">
        <v>11</v>
      </c>
      <c r="E114">
        <f t="shared" si="2"/>
        <v>1</v>
      </c>
      <c r="F114">
        <v>0.99</v>
      </c>
      <c r="G114">
        <v>0</v>
      </c>
      <c r="H114">
        <v>0.747</v>
      </c>
      <c r="I114">
        <f>IF(ISBLANK(H114),T120,H114)</f>
        <v>0.747</v>
      </c>
      <c r="J114">
        <v>7.3</v>
      </c>
      <c r="K114">
        <f>IF(ISBLANK(J114),T129,J114)</f>
        <v>7.3</v>
      </c>
      <c r="L114">
        <v>15448</v>
      </c>
      <c r="M114">
        <f t="shared" si="3"/>
        <v>15448</v>
      </c>
      <c r="N114">
        <v>521.02200000000005</v>
      </c>
      <c r="O114" t="str">
        <v>521.022</v>
      </c>
    </row>
    <row r="115" spans="1:15" x14ac:dyDescent="0.3">
      <c r="A115">
        <v>114</v>
      </c>
      <c r="B115" t="s">
        <v>132</v>
      </c>
      <c r="C115">
        <v>80.010000000000005</v>
      </c>
      <c r="D115" t="s">
        <v>11</v>
      </c>
      <c r="E115">
        <f t="shared" si="2"/>
        <v>1</v>
      </c>
      <c r="F115">
        <v>0.87</v>
      </c>
      <c r="G115">
        <v>1</v>
      </c>
      <c r="H115">
        <v>0.77400000000000002</v>
      </c>
      <c r="I115">
        <f>IF(ISBLANK(H115),T121,H115)</f>
        <v>0.77400000000000002</v>
      </c>
      <c r="J115">
        <v>10.6</v>
      </c>
      <c r="K115">
        <f>IF(ISBLANK(J115),T130,J115)</f>
        <v>10.6</v>
      </c>
      <c r="L115">
        <v>13001</v>
      </c>
      <c r="M115">
        <f t="shared" si="3"/>
        <v>13001</v>
      </c>
      <c r="N115">
        <v>89172767</v>
      </c>
      <c r="O115" t="str">
        <v>89172767</v>
      </c>
    </row>
    <row r="116" spans="1:15" x14ac:dyDescent="0.3">
      <c r="A116">
        <v>115</v>
      </c>
      <c r="B116" t="s">
        <v>133</v>
      </c>
      <c r="C116">
        <v>80</v>
      </c>
      <c r="D116" t="s">
        <v>11</v>
      </c>
      <c r="E116">
        <f t="shared" si="2"/>
        <v>1</v>
      </c>
      <c r="F116">
        <v>0.56000000000000005</v>
      </c>
      <c r="G116">
        <v>2</v>
      </c>
      <c r="H116">
        <v>0.54400000000000004</v>
      </c>
      <c r="I116">
        <f>IF(ISBLANK(H116),T122,H116)</f>
        <v>0.54400000000000004</v>
      </c>
      <c r="J116">
        <v>4.5</v>
      </c>
      <c r="K116">
        <f>IF(ISBLANK(J116),T131,J116)</f>
        <v>4.5</v>
      </c>
      <c r="L116">
        <v>4624</v>
      </c>
      <c r="M116">
        <f t="shared" si="3"/>
        <v>4624</v>
      </c>
      <c r="N116">
        <v>240485658</v>
      </c>
      <c r="O116" t="str">
        <v>240485658</v>
      </c>
    </row>
    <row r="117" spans="1:15" x14ac:dyDescent="0.3">
      <c r="A117">
        <v>116</v>
      </c>
      <c r="B117" t="s">
        <v>134</v>
      </c>
      <c r="C117">
        <v>79.34</v>
      </c>
      <c r="D117" t="s">
        <v>65</v>
      </c>
      <c r="E117">
        <f t="shared" si="2"/>
        <v>6</v>
      </c>
      <c r="F117">
        <v>0.96</v>
      </c>
      <c r="G117">
        <v>0</v>
      </c>
      <c r="H117">
        <v>0.79500000000000004</v>
      </c>
      <c r="I117">
        <f>IF(ISBLANK(H117),T123,H117)</f>
        <v>0.79500000000000004</v>
      </c>
      <c r="J117">
        <v>9</v>
      </c>
      <c r="K117">
        <f>IF(ISBLANK(J117),T132,J117)</f>
        <v>9</v>
      </c>
      <c r="L117">
        <v>13484</v>
      </c>
      <c r="M117">
        <f t="shared" si="3"/>
        <v>13484</v>
      </c>
      <c r="N117">
        <v>126.184</v>
      </c>
      <c r="O117" t="str">
        <v>126.184</v>
      </c>
    </row>
    <row r="118" spans="1:15" x14ac:dyDescent="0.3">
      <c r="A118">
        <v>117</v>
      </c>
      <c r="B118" t="s">
        <v>135</v>
      </c>
      <c r="C118">
        <v>79.22</v>
      </c>
      <c r="D118" t="s">
        <v>97</v>
      </c>
      <c r="E118">
        <f t="shared" si="2"/>
        <v>8</v>
      </c>
      <c r="F118">
        <v>0.81</v>
      </c>
      <c r="G118">
        <v>1</v>
      </c>
      <c r="H118">
        <v>0.73099999999999998</v>
      </c>
      <c r="I118">
        <f>IF(ISBLANK(H118),T124,H118)</f>
        <v>0.73099999999999998</v>
      </c>
      <c r="J118">
        <v>7.4</v>
      </c>
      <c r="K118">
        <f>IF(ISBLANK(J118),T133,J118)</f>
        <v>7.4</v>
      </c>
      <c r="L118">
        <v>10258</v>
      </c>
      <c r="M118">
        <f t="shared" si="3"/>
        <v>10258</v>
      </c>
      <c r="N118">
        <v>12458223</v>
      </c>
      <c r="O118" t="str">
        <v>12458223</v>
      </c>
    </row>
    <row r="119" spans="1:15" x14ac:dyDescent="0.3">
      <c r="A119">
        <v>118</v>
      </c>
      <c r="B119" t="s">
        <v>136</v>
      </c>
      <c r="C119">
        <v>79.09</v>
      </c>
      <c r="D119" t="s">
        <v>11</v>
      </c>
      <c r="E119">
        <f t="shared" si="2"/>
        <v>1</v>
      </c>
      <c r="F119">
        <v>0.99</v>
      </c>
      <c r="G119">
        <v>0</v>
      </c>
      <c r="H119">
        <v>0.69199999999999995</v>
      </c>
      <c r="I119">
        <f>IF(ISBLANK(H119),T125,H119)</f>
        <v>0.69199999999999995</v>
      </c>
      <c r="J119">
        <v>11.4</v>
      </c>
      <c r="K119">
        <f>IF(ISBLANK(J119),T134,J119)</f>
        <v>11.4</v>
      </c>
      <c r="L119">
        <v>4566</v>
      </c>
      <c r="M119">
        <f t="shared" si="3"/>
        <v>4566</v>
      </c>
      <c r="N119">
        <v>6735348</v>
      </c>
      <c r="O119" t="str">
        <v>6735348</v>
      </c>
    </row>
    <row r="120" spans="1:15" x14ac:dyDescent="0.3">
      <c r="A120">
        <v>119</v>
      </c>
      <c r="B120" t="s">
        <v>137</v>
      </c>
      <c r="C120">
        <v>79</v>
      </c>
      <c r="D120" t="s">
        <v>65</v>
      </c>
      <c r="E120">
        <f t="shared" si="2"/>
        <v>6</v>
      </c>
      <c r="F120">
        <v>0.95</v>
      </c>
      <c r="G120">
        <v>0</v>
      </c>
      <c r="H120">
        <v>0.80500000000000005</v>
      </c>
      <c r="I120">
        <f>IF(ISBLANK(H120),T126,H120)</f>
        <v>0.80500000000000005</v>
      </c>
      <c r="J120">
        <v>10.5</v>
      </c>
      <c r="K120">
        <f>IF(ISBLANK(J120),T135,J120)</f>
        <v>10.5</v>
      </c>
      <c r="L120">
        <v>26957</v>
      </c>
      <c r="M120">
        <f t="shared" si="3"/>
        <v>26957</v>
      </c>
      <c r="N120">
        <v>4468087</v>
      </c>
      <c r="O120" t="str">
        <v>4468087</v>
      </c>
    </row>
    <row r="121" spans="1:15" x14ac:dyDescent="0.3">
      <c r="A121">
        <v>120</v>
      </c>
      <c r="B121" t="s">
        <v>138</v>
      </c>
      <c r="C121">
        <v>78.87</v>
      </c>
      <c r="D121" t="s">
        <v>97</v>
      </c>
      <c r="E121">
        <f t="shared" si="2"/>
        <v>8</v>
      </c>
      <c r="F121">
        <v>0.4</v>
      </c>
      <c r="G121">
        <v>0</v>
      </c>
      <c r="H121">
        <v>0.39400000000000002</v>
      </c>
      <c r="I121">
        <f>IF(ISBLANK(H121),T127,H121)</f>
        <v>0.39400000000000002</v>
      </c>
      <c r="J121">
        <v>2.6</v>
      </c>
      <c r="K121">
        <f>IF(ISBLANK(J121),T136,J121)</f>
        <v>2.6</v>
      </c>
      <c r="L121">
        <v>1364</v>
      </c>
      <c r="M121">
        <f t="shared" si="3"/>
        <v>1364</v>
      </c>
      <c r="N121">
        <v>18278568</v>
      </c>
      <c r="O121" t="str">
        <v>18278568</v>
      </c>
    </row>
    <row r="122" spans="1:15" x14ac:dyDescent="0.3">
      <c r="A122">
        <v>121</v>
      </c>
      <c r="B122" t="s">
        <v>139</v>
      </c>
      <c r="C122">
        <v>78.87</v>
      </c>
      <c r="D122" t="s">
        <v>97</v>
      </c>
      <c r="E122">
        <f t="shared" si="2"/>
        <v>8</v>
      </c>
      <c r="F122">
        <v>0.59</v>
      </c>
      <c r="G122">
        <v>0</v>
      </c>
      <c r="H122">
        <v>0.50800000000000001</v>
      </c>
      <c r="I122">
        <f>IF(ISBLANK(H122),T128,H122)</f>
        <v>0.50800000000000001</v>
      </c>
      <c r="J122">
        <v>3.8</v>
      </c>
      <c r="K122">
        <f>IF(ISBLANK(J122),T137,J122)</f>
        <v>3.8</v>
      </c>
      <c r="L122">
        <v>3575</v>
      </c>
      <c r="M122">
        <f t="shared" si="3"/>
        <v>3575</v>
      </c>
      <c r="N122">
        <v>48109006</v>
      </c>
      <c r="O122" t="str">
        <v>48109006</v>
      </c>
    </row>
    <row r="123" spans="1:15" x14ac:dyDescent="0.3">
      <c r="A123">
        <v>122</v>
      </c>
      <c r="B123" t="s">
        <v>140</v>
      </c>
      <c r="C123">
        <v>78.760000000000005</v>
      </c>
      <c r="D123" t="s">
        <v>97</v>
      </c>
      <c r="E123">
        <f t="shared" si="2"/>
        <v>8</v>
      </c>
      <c r="F123">
        <v>0.95</v>
      </c>
      <c r="G123">
        <v>0</v>
      </c>
      <c r="H123">
        <v>0.78500000000000003</v>
      </c>
      <c r="I123">
        <f>IF(ISBLANK(H123),T129,H123)</f>
        <v>0.78500000000000003</v>
      </c>
      <c r="J123">
        <v>10.3</v>
      </c>
      <c r="K123">
        <f>IF(ISBLANK(J123),T138,J123)</f>
        <v>10.3</v>
      </c>
      <c r="L123">
        <v>25831</v>
      </c>
      <c r="M123">
        <f t="shared" si="3"/>
        <v>25831</v>
      </c>
      <c r="N123">
        <v>107.66</v>
      </c>
      <c r="O123" t="str">
        <v>107.66</v>
      </c>
    </row>
    <row r="124" spans="1:15" x14ac:dyDescent="0.3">
      <c r="A124">
        <v>123</v>
      </c>
      <c r="B124" t="s">
        <v>141</v>
      </c>
      <c r="C124">
        <v>78.7</v>
      </c>
      <c r="D124" t="s">
        <v>11</v>
      </c>
      <c r="E124">
        <f t="shared" si="2"/>
        <v>1</v>
      </c>
      <c r="F124">
        <v>0.94</v>
      </c>
      <c r="G124">
        <v>0</v>
      </c>
      <c r="H124">
        <v>0.81599999999999995</v>
      </c>
      <c r="I124">
        <f>IF(ISBLANK(H124),T130,H124)</f>
        <v>0.81599999999999995</v>
      </c>
      <c r="J124">
        <v>11.7</v>
      </c>
      <c r="K124">
        <f>IF(ISBLANK(J124),T139,J124)</f>
        <v>11.7</v>
      </c>
      <c r="L124">
        <v>27054</v>
      </c>
      <c r="M124">
        <f t="shared" si="3"/>
        <v>27054</v>
      </c>
      <c r="N124">
        <v>4644384</v>
      </c>
      <c r="O124" t="str">
        <v>4644384</v>
      </c>
    </row>
    <row r="125" spans="1:15" x14ac:dyDescent="0.3">
      <c r="A125">
        <v>124</v>
      </c>
      <c r="B125" t="s">
        <v>142</v>
      </c>
      <c r="C125">
        <v>78.64</v>
      </c>
      <c r="D125" t="s">
        <v>11</v>
      </c>
      <c r="E125">
        <f t="shared" si="2"/>
        <v>1</v>
      </c>
      <c r="F125">
        <v>0.96</v>
      </c>
      <c r="G125">
        <v>0</v>
      </c>
      <c r="H125">
        <v>0.83099999999999996</v>
      </c>
      <c r="I125">
        <f>IF(ISBLANK(H125),T131,H125)</f>
        <v>0.83099999999999996</v>
      </c>
      <c r="J125">
        <v>7.3</v>
      </c>
      <c r="K125">
        <f>IF(ISBLANK(J125),T140,J125)</f>
        <v>7.3</v>
      </c>
      <c r="L125">
        <v>52920</v>
      </c>
      <c r="M125">
        <f t="shared" si="3"/>
        <v>52920</v>
      </c>
      <c r="N125">
        <v>4310108</v>
      </c>
      <c r="O125" t="str">
        <v>4310108</v>
      </c>
    </row>
    <row r="126" spans="1:15" x14ac:dyDescent="0.3">
      <c r="A126">
        <v>125</v>
      </c>
      <c r="B126" t="s">
        <v>143</v>
      </c>
      <c r="C126">
        <v>78.489999999999995</v>
      </c>
      <c r="D126" t="s">
        <v>11</v>
      </c>
      <c r="E126">
        <f t="shared" si="2"/>
        <v>1</v>
      </c>
      <c r="F126">
        <v>0.64</v>
      </c>
      <c r="G126">
        <v>0</v>
      </c>
      <c r="I126">
        <v>0.745</v>
      </c>
      <c r="K126">
        <v>9.4</v>
      </c>
      <c r="M126">
        <v>12672</v>
      </c>
      <c r="N126">
        <v>1360596</v>
      </c>
      <c r="O126" t="str">
        <v>1360596</v>
      </c>
    </row>
    <row r="127" spans="1:15" x14ac:dyDescent="0.3">
      <c r="A127">
        <v>126</v>
      </c>
      <c r="B127" t="s">
        <v>144</v>
      </c>
      <c r="C127">
        <v>78.489999999999995</v>
      </c>
      <c r="D127" t="s">
        <v>11</v>
      </c>
      <c r="E127">
        <f t="shared" si="2"/>
        <v>1</v>
      </c>
      <c r="F127">
        <v>0.95</v>
      </c>
      <c r="G127">
        <v>0</v>
      </c>
      <c r="H127">
        <v>0.70499999999999996</v>
      </c>
      <c r="I127">
        <f>IF(ISBLANK(H127),T133,H127)</f>
        <v>0.70499999999999996</v>
      </c>
      <c r="J127">
        <v>8.6</v>
      </c>
      <c r="K127">
        <f>IF(ISBLANK(J127),T142,J127)</f>
        <v>8.6</v>
      </c>
      <c r="L127">
        <v>11466</v>
      </c>
      <c r="M127">
        <f t="shared" si="3"/>
        <v>11466</v>
      </c>
      <c r="N127">
        <v>277534123</v>
      </c>
      <c r="O127" t="str">
        <v>277534123</v>
      </c>
    </row>
    <row r="128" spans="1:15" x14ac:dyDescent="0.3">
      <c r="A128">
        <v>127</v>
      </c>
      <c r="B128" t="s">
        <v>145</v>
      </c>
      <c r="C128">
        <v>78.489999999999995</v>
      </c>
      <c r="D128" t="s">
        <v>31</v>
      </c>
      <c r="E128">
        <f t="shared" si="2"/>
        <v>4</v>
      </c>
      <c r="F128">
        <v>0.63</v>
      </c>
      <c r="G128">
        <v>0</v>
      </c>
      <c r="H128">
        <v>0.55800000000000005</v>
      </c>
      <c r="I128">
        <f>IF(ISBLANK(H128),T134,H128)</f>
        <v>0.55800000000000005</v>
      </c>
      <c r="J128">
        <v>4.7</v>
      </c>
      <c r="K128">
        <f>IF(ISBLANK(J128),T143,J128)</f>
        <v>4.7</v>
      </c>
      <c r="L128">
        <v>4009</v>
      </c>
      <c r="M128">
        <f t="shared" si="3"/>
        <v>4009</v>
      </c>
      <c r="N128">
        <v>10329931</v>
      </c>
      <c r="O128" t="str">
        <v>10329931</v>
      </c>
    </row>
    <row r="129" spans="1:15" x14ac:dyDescent="0.3">
      <c r="A129">
        <v>128</v>
      </c>
      <c r="B129" t="s">
        <v>146</v>
      </c>
      <c r="C129">
        <v>78.260000000000005</v>
      </c>
      <c r="D129" t="s">
        <v>72</v>
      </c>
      <c r="E129">
        <f t="shared" si="2"/>
        <v>7</v>
      </c>
      <c r="F129">
        <v>0.95</v>
      </c>
      <c r="G129">
        <v>0</v>
      </c>
      <c r="H129">
        <v>0.74</v>
      </c>
      <c r="I129">
        <f>IF(ISBLANK(H129),T135,H129)</f>
        <v>0.74</v>
      </c>
      <c r="J129">
        <v>8.8000000000000007</v>
      </c>
      <c r="K129">
        <f>IF(ISBLANK(J129),T144,J129)</f>
        <v>8.8000000000000007</v>
      </c>
      <c r="L129">
        <v>10312</v>
      </c>
      <c r="M129">
        <f t="shared" si="3"/>
        <v>10312</v>
      </c>
      <c r="N129">
        <v>18190484</v>
      </c>
      <c r="O129" t="str">
        <v>18190484</v>
      </c>
    </row>
    <row r="130" spans="1:15" x14ac:dyDescent="0.3">
      <c r="A130">
        <v>129</v>
      </c>
      <c r="B130" t="s">
        <v>147</v>
      </c>
      <c r="C130">
        <v>77.69</v>
      </c>
      <c r="D130" t="s">
        <v>11</v>
      </c>
      <c r="E130">
        <f t="shared" si="2"/>
        <v>1</v>
      </c>
      <c r="F130">
        <v>0.97</v>
      </c>
      <c r="G130">
        <v>1</v>
      </c>
      <c r="H130">
        <v>0.71499999999999997</v>
      </c>
      <c r="I130">
        <f>IF(ISBLANK(H130),T136,H130)</f>
        <v>0.71499999999999997</v>
      </c>
      <c r="J130">
        <v>9.9</v>
      </c>
      <c r="K130">
        <f>IF(ISBLANK(J130),T145,J130)</f>
        <v>9.9</v>
      </c>
      <c r="L130">
        <v>6583</v>
      </c>
      <c r="M130">
        <f t="shared" si="3"/>
        <v>6583</v>
      </c>
      <c r="N130">
        <v>5040000</v>
      </c>
      <c r="O130" t="str">
        <v>5040000</v>
      </c>
    </row>
    <row r="131" spans="1:15" x14ac:dyDescent="0.3">
      <c r="A131">
        <v>130</v>
      </c>
      <c r="B131" t="s">
        <v>148</v>
      </c>
      <c r="C131">
        <v>77.37</v>
      </c>
      <c r="D131" t="s">
        <v>97</v>
      </c>
      <c r="E131">
        <f t="shared" ref="E131:E194" si="4">IF(D131="ASIA",1,IF(D131="EUROPE",2,IF(D131="NORTH AMERICA",3,IF(D131="OCEANIA",4,IF(D131="EUROPE/ASIA",5,IF(D131="CENTRAL AMERICA",6,IF(D131="SOUTH AMERICA",7,IF(D131="AFRICA",8))))))))</f>
        <v>8</v>
      </c>
      <c r="F131">
        <v>0.56000000000000005</v>
      </c>
      <c r="G131">
        <v>0</v>
      </c>
      <c r="H131">
        <v>0.51100000000000001</v>
      </c>
      <c r="I131">
        <f>IF(ISBLANK(H131),T137,H131)</f>
        <v>0.51100000000000001</v>
      </c>
      <c r="J131">
        <v>2.9</v>
      </c>
      <c r="K131">
        <f>IF(ISBLANK(J131),T146,J131)</f>
        <v>2.9</v>
      </c>
      <c r="L131">
        <v>3344</v>
      </c>
      <c r="M131">
        <f t="shared" ref="M131:M194" si="5">IF(ISBLANK(L131),T148,L131)</f>
        <v>3344</v>
      </c>
      <c r="N131">
        <v>17763163</v>
      </c>
      <c r="O131" t="str">
        <v>17763163</v>
      </c>
    </row>
    <row r="132" spans="1:15" x14ac:dyDescent="0.3">
      <c r="A132">
        <v>131</v>
      </c>
      <c r="B132" t="s">
        <v>149</v>
      </c>
      <c r="C132">
        <v>77.069999999999993</v>
      </c>
      <c r="D132" t="s">
        <v>97</v>
      </c>
      <c r="E132">
        <f t="shared" si="4"/>
        <v>8</v>
      </c>
      <c r="F132">
        <v>0.78</v>
      </c>
      <c r="G132">
        <v>0</v>
      </c>
      <c r="H132">
        <v>0.55800000000000005</v>
      </c>
      <c r="I132">
        <f>IF(ISBLANK(H132),T138,H132)</f>
        <v>0.55800000000000005</v>
      </c>
      <c r="J132">
        <v>5.0999999999999996</v>
      </c>
      <c r="K132">
        <f>IF(ISBLANK(J132),T147,J132)</f>
        <v>5.0999999999999996</v>
      </c>
      <c r="L132">
        <v>3142</v>
      </c>
      <c r="M132">
        <f t="shared" si="5"/>
        <v>3142</v>
      </c>
      <c r="N132">
        <v>852.07500000000005</v>
      </c>
      <c r="O132" t="str">
        <v>852.075</v>
      </c>
    </row>
    <row r="133" spans="1:15" x14ac:dyDescent="0.3">
      <c r="A133">
        <v>132</v>
      </c>
      <c r="B133" t="s">
        <v>150</v>
      </c>
      <c r="C133">
        <v>76.790000000000006</v>
      </c>
      <c r="D133" t="s">
        <v>97</v>
      </c>
      <c r="E133">
        <f t="shared" si="4"/>
        <v>8</v>
      </c>
      <c r="F133">
        <v>0.65</v>
      </c>
      <c r="G133">
        <v>0</v>
      </c>
      <c r="H133">
        <v>0.501</v>
      </c>
      <c r="I133">
        <f>IF(ISBLANK(H133),T139,H133)</f>
        <v>0.501</v>
      </c>
      <c r="J133">
        <v>5.0999999999999996</v>
      </c>
      <c r="K133">
        <f>IF(ISBLANK(J133),T148,J133)</f>
        <v>5.0999999999999996</v>
      </c>
      <c r="L133">
        <v>1484</v>
      </c>
      <c r="M133">
        <f t="shared" si="5"/>
        <v>1484</v>
      </c>
      <c r="N133">
        <v>30325732</v>
      </c>
      <c r="O133" t="str">
        <v>30325732</v>
      </c>
    </row>
    <row r="134" spans="1:15" x14ac:dyDescent="0.3">
      <c r="A134">
        <v>133</v>
      </c>
      <c r="B134" t="s">
        <v>151</v>
      </c>
      <c r="C134">
        <v>76.69</v>
      </c>
      <c r="D134" t="s">
        <v>65</v>
      </c>
      <c r="E134">
        <f t="shared" si="4"/>
        <v>6</v>
      </c>
      <c r="F134">
        <v>0.98</v>
      </c>
      <c r="G134">
        <v>0</v>
      </c>
      <c r="I134">
        <v>0.745</v>
      </c>
      <c r="K134">
        <v>9.4</v>
      </c>
      <c r="M134">
        <v>12672</v>
      </c>
      <c r="N134" t="s">
        <v>152</v>
      </c>
      <c r="O134" t="str">
        <v>Â 32291</v>
      </c>
    </row>
    <row r="135" spans="1:15" x14ac:dyDescent="0.3">
      <c r="A135">
        <v>134</v>
      </c>
      <c r="B135" t="s">
        <v>153</v>
      </c>
      <c r="C135">
        <v>76.53</v>
      </c>
      <c r="D135" t="s">
        <v>72</v>
      </c>
      <c r="E135">
        <f t="shared" si="4"/>
        <v>7</v>
      </c>
      <c r="F135">
        <v>0.95</v>
      </c>
      <c r="G135">
        <v>0</v>
      </c>
      <c r="H135">
        <v>0.69199999999999995</v>
      </c>
      <c r="I135">
        <f>IF(ISBLANK(H135),T141,H135)</f>
        <v>0.69199999999999995</v>
      </c>
      <c r="J135">
        <v>9.8000000000000007</v>
      </c>
      <c r="K135">
        <f>IF(ISBLANK(J135),T150,J135)</f>
        <v>9.8000000000000007</v>
      </c>
      <c r="L135">
        <v>8111</v>
      </c>
      <c r="M135">
        <f t="shared" si="5"/>
        <v>8111</v>
      </c>
      <c r="N135">
        <v>12388571</v>
      </c>
      <c r="O135" t="str">
        <v>12388571</v>
      </c>
    </row>
    <row r="136" spans="1:15" x14ac:dyDescent="0.3">
      <c r="A136">
        <v>135</v>
      </c>
      <c r="B136" t="s">
        <v>154</v>
      </c>
      <c r="C136">
        <v>76.42</v>
      </c>
      <c r="D136" t="s">
        <v>97</v>
      </c>
      <c r="E136">
        <f t="shared" si="4"/>
        <v>8</v>
      </c>
      <c r="F136">
        <v>0.74</v>
      </c>
      <c r="G136">
        <v>0</v>
      </c>
      <c r="H136">
        <v>0.52500000000000002</v>
      </c>
      <c r="I136">
        <f>IF(ISBLANK(H136),T142,H136)</f>
        <v>0.52500000000000002</v>
      </c>
      <c r="J136">
        <v>5.7</v>
      </c>
      <c r="K136">
        <f>IF(ISBLANK(J136),T151,J136)</f>
        <v>5.7</v>
      </c>
      <c r="L136">
        <v>2181</v>
      </c>
      <c r="M136">
        <f t="shared" si="5"/>
        <v>2181</v>
      </c>
      <c r="N136">
        <v>48582334</v>
      </c>
      <c r="O136" t="str">
        <v>48582334</v>
      </c>
    </row>
    <row r="137" spans="1:15" x14ac:dyDescent="0.3">
      <c r="A137">
        <v>136</v>
      </c>
      <c r="B137" t="s">
        <v>155</v>
      </c>
      <c r="C137">
        <v>76.36</v>
      </c>
      <c r="D137" t="s">
        <v>11</v>
      </c>
      <c r="E137">
        <f t="shared" si="4"/>
        <v>1</v>
      </c>
      <c r="F137">
        <v>0.95</v>
      </c>
      <c r="G137">
        <v>0</v>
      </c>
      <c r="H137">
        <v>0.875</v>
      </c>
      <c r="I137">
        <f>IF(ISBLANK(H137),T143,H137)</f>
        <v>0.875</v>
      </c>
      <c r="J137">
        <v>11.3</v>
      </c>
      <c r="K137">
        <f>IF(ISBLANK(J137),T152,J137)</f>
        <v>11.3</v>
      </c>
      <c r="L137">
        <v>46112</v>
      </c>
      <c r="M137">
        <f t="shared" si="5"/>
        <v>46112</v>
      </c>
      <c r="N137">
        <v>36947025</v>
      </c>
      <c r="O137" t="str">
        <v>36947025</v>
      </c>
    </row>
    <row r="138" spans="1:15" x14ac:dyDescent="0.3">
      <c r="A138">
        <v>137</v>
      </c>
      <c r="B138" t="s">
        <v>156</v>
      </c>
      <c r="C138">
        <v>76.319999999999993</v>
      </c>
      <c r="D138" t="s">
        <v>97</v>
      </c>
      <c r="E138">
        <f t="shared" si="4"/>
        <v>8</v>
      </c>
      <c r="F138">
        <v>0.76</v>
      </c>
      <c r="G138">
        <v>4</v>
      </c>
      <c r="H138">
        <v>0.73099999999999998</v>
      </c>
      <c r="I138">
        <f>IF(ISBLANK(H138),T144,H138)</f>
        <v>0.73099999999999998</v>
      </c>
      <c r="J138">
        <v>9.6</v>
      </c>
      <c r="K138">
        <f>IF(ISBLANK(J138),T153,J138)</f>
        <v>9.6</v>
      </c>
      <c r="L138">
        <v>11732</v>
      </c>
      <c r="M138">
        <f t="shared" si="5"/>
        <v>11732</v>
      </c>
      <c r="N138">
        <v>112716599</v>
      </c>
      <c r="O138" t="str">
        <v>112716599</v>
      </c>
    </row>
    <row r="139" spans="1:15" x14ac:dyDescent="0.3">
      <c r="A139">
        <v>138</v>
      </c>
      <c r="B139" t="s">
        <v>157</v>
      </c>
      <c r="C139">
        <v>76.239999999999995</v>
      </c>
      <c r="D139" t="s">
        <v>11</v>
      </c>
      <c r="E139">
        <f t="shared" si="4"/>
        <v>1</v>
      </c>
      <c r="F139">
        <v>0.72</v>
      </c>
      <c r="G139">
        <v>12</v>
      </c>
      <c r="H139">
        <v>0.63300000000000001</v>
      </c>
      <c r="I139">
        <f>IF(ISBLANK(H139),T145,H139)</f>
        <v>0.63300000000000001</v>
      </c>
      <c r="J139">
        <v>6.7</v>
      </c>
      <c r="K139">
        <f>IF(ISBLANK(J139),T154,J139)</f>
        <v>6.7</v>
      </c>
      <c r="L139">
        <v>6590</v>
      </c>
      <c r="M139">
        <f t="shared" si="5"/>
        <v>6590</v>
      </c>
      <c r="N139">
        <v>1428627663</v>
      </c>
      <c r="O139" t="str">
        <v>1428627663</v>
      </c>
    </row>
    <row r="140" spans="1:15" x14ac:dyDescent="0.3">
      <c r="A140">
        <v>139</v>
      </c>
      <c r="B140" t="s">
        <v>158</v>
      </c>
      <c r="C140">
        <v>76</v>
      </c>
      <c r="D140" t="s">
        <v>97</v>
      </c>
      <c r="E140">
        <f t="shared" si="4"/>
        <v>8</v>
      </c>
      <c r="F140">
        <v>0.8</v>
      </c>
      <c r="G140">
        <v>2</v>
      </c>
      <c r="H140">
        <v>0.745</v>
      </c>
      <c r="I140">
        <f>IF(ISBLANK(H140),T146,H140)</f>
        <v>0.745</v>
      </c>
      <c r="J140">
        <v>8.1</v>
      </c>
      <c r="K140">
        <f>IF(ISBLANK(J140),T155,J140)</f>
        <v>8.1</v>
      </c>
      <c r="L140">
        <v>10800</v>
      </c>
      <c r="M140">
        <f t="shared" si="5"/>
        <v>10800</v>
      </c>
      <c r="N140">
        <v>45606481</v>
      </c>
      <c r="O140" t="str">
        <v>45606481</v>
      </c>
    </row>
    <row r="141" spans="1:15" x14ac:dyDescent="0.3">
      <c r="A141">
        <v>140</v>
      </c>
      <c r="B141" t="s">
        <v>159</v>
      </c>
      <c r="C141">
        <v>75.2</v>
      </c>
      <c r="D141" t="s">
        <v>97</v>
      </c>
      <c r="E141">
        <f t="shared" si="4"/>
        <v>8</v>
      </c>
      <c r="F141">
        <v>0.78</v>
      </c>
      <c r="G141">
        <v>1</v>
      </c>
      <c r="H141">
        <v>0.57499999999999996</v>
      </c>
      <c r="I141">
        <f>IF(ISBLANK(H141),T147,H141)</f>
        <v>0.57499999999999996</v>
      </c>
      <c r="J141">
        <v>6.7</v>
      </c>
      <c r="K141">
        <f>IF(ISBLANK(J141),T156,J141)</f>
        <v>6.7</v>
      </c>
      <c r="L141">
        <v>4474</v>
      </c>
      <c r="M141">
        <f t="shared" si="5"/>
        <v>4474</v>
      </c>
      <c r="N141">
        <v>55100587</v>
      </c>
      <c r="O141" t="str">
        <v>55100587</v>
      </c>
    </row>
    <row r="142" spans="1:15" x14ac:dyDescent="0.3">
      <c r="A142">
        <v>141</v>
      </c>
      <c r="B142" t="s">
        <v>160</v>
      </c>
      <c r="C142">
        <v>75.099999999999994</v>
      </c>
      <c r="D142" t="s">
        <v>97</v>
      </c>
      <c r="E142">
        <f t="shared" si="4"/>
        <v>8</v>
      </c>
      <c r="F142">
        <v>0.71</v>
      </c>
      <c r="G142">
        <v>0</v>
      </c>
      <c r="H142">
        <v>0.58599999999999997</v>
      </c>
      <c r="I142">
        <f>IF(ISBLANK(H142),T148,H142)</f>
        <v>0.58599999999999997</v>
      </c>
      <c r="J142">
        <v>5.4</v>
      </c>
      <c r="K142">
        <f>IF(ISBLANK(J142),T157,J142)</f>
        <v>5.4</v>
      </c>
      <c r="L142">
        <v>5466</v>
      </c>
      <c r="M142">
        <f t="shared" si="5"/>
        <v>5466</v>
      </c>
      <c r="N142">
        <v>36684203</v>
      </c>
      <c r="O142" t="str">
        <v>36684203</v>
      </c>
    </row>
    <row r="143" spans="1:15" x14ac:dyDescent="0.3">
      <c r="A143">
        <v>142</v>
      </c>
      <c r="B143" t="s">
        <v>161</v>
      </c>
      <c r="C143">
        <v>75.08</v>
      </c>
      <c r="D143" t="s">
        <v>65</v>
      </c>
      <c r="E143">
        <f t="shared" si="4"/>
        <v>6</v>
      </c>
      <c r="F143">
        <v>0.89</v>
      </c>
      <c r="G143">
        <v>0</v>
      </c>
      <c r="H143">
        <v>0.70899999999999996</v>
      </c>
      <c r="I143">
        <f>IF(ISBLANK(H143),T149,H143)</f>
        <v>0.70899999999999996</v>
      </c>
      <c r="J143">
        <v>9.1999999999999993</v>
      </c>
      <c r="K143">
        <f>IF(ISBLANK(J143),T158,J143)</f>
        <v>9.1999999999999993</v>
      </c>
      <c r="L143">
        <v>8834</v>
      </c>
      <c r="M143">
        <f t="shared" si="5"/>
        <v>8834</v>
      </c>
      <c r="N143">
        <v>2825544</v>
      </c>
      <c r="O143" t="str">
        <v>2825544</v>
      </c>
    </row>
    <row r="144" spans="1:15" x14ac:dyDescent="0.3">
      <c r="A144">
        <v>143</v>
      </c>
      <c r="B144" t="s">
        <v>162</v>
      </c>
      <c r="C144">
        <v>74.95</v>
      </c>
      <c r="D144" t="s">
        <v>97</v>
      </c>
      <c r="E144">
        <f t="shared" si="4"/>
        <v>8</v>
      </c>
      <c r="F144">
        <v>0.8</v>
      </c>
      <c r="G144">
        <v>1</v>
      </c>
      <c r="H144">
        <v>0.54900000000000004</v>
      </c>
      <c r="I144">
        <f>IF(ISBLANK(H144),T150,H144)</f>
        <v>0.54900000000000004</v>
      </c>
      <c r="J144">
        <v>6.4</v>
      </c>
      <c r="K144">
        <f>IF(ISBLANK(J144),T159,J144)</f>
        <v>6.4</v>
      </c>
      <c r="L144">
        <v>2664</v>
      </c>
      <c r="M144">
        <f t="shared" si="5"/>
        <v>2664</v>
      </c>
      <c r="N144">
        <v>67438106</v>
      </c>
      <c r="O144" t="str">
        <v>67438106</v>
      </c>
    </row>
    <row r="145" spans="1:15" x14ac:dyDescent="0.3">
      <c r="A145">
        <v>144</v>
      </c>
      <c r="B145" t="s">
        <v>163</v>
      </c>
      <c r="C145">
        <v>74.41</v>
      </c>
      <c r="D145" t="s">
        <v>11</v>
      </c>
      <c r="E145">
        <f t="shared" si="4"/>
        <v>1</v>
      </c>
      <c r="F145">
        <v>0.86</v>
      </c>
      <c r="G145">
        <v>0</v>
      </c>
      <c r="H145">
        <v>0.57699999999999996</v>
      </c>
      <c r="I145">
        <f>IF(ISBLANK(H145),T151,H145)</f>
        <v>0.57699999999999996</v>
      </c>
      <c r="J145">
        <v>5.0999999999999996</v>
      </c>
      <c r="K145">
        <f>IF(ISBLANK(J145),T160,J145)</f>
        <v>5.0999999999999996</v>
      </c>
      <c r="L145">
        <v>4192</v>
      </c>
      <c r="M145">
        <f t="shared" si="5"/>
        <v>4192</v>
      </c>
      <c r="N145">
        <v>23227014</v>
      </c>
      <c r="O145" t="str">
        <v>23227014</v>
      </c>
    </row>
    <row r="146" spans="1:15" x14ac:dyDescent="0.3">
      <c r="A146">
        <v>145</v>
      </c>
      <c r="B146" t="s">
        <v>164</v>
      </c>
      <c r="C146">
        <v>74.33</v>
      </c>
      <c r="D146" t="s">
        <v>11</v>
      </c>
      <c r="E146">
        <f t="shared" si="4"/>
        <v>1</v>
      </c>
      <c r="F146">
        <v>0.61</v>
      </c>
      <c r="G146">
        <v>2</v>
      </c>
      <c r="H146">
        <v>0.66100000000000003</v>
      </c>
      <c r="I146">
        <f>IF(ISBLANK(H146),T152,H146)</f>
        <v>0.66100000000000003</v>
      </c>
      <c r="J146">
        <v>7.4</v>
      </c>
      <c r="K146">
        <f>IF(ISBLANK(J146),T161,J146)</f>
        <v>7.4</v>
      </c>
      <c r="L146">
        <v>5472</v>
      </c>
      <c r="M146">
        <f t="shared" si="5"/>
        <v>5472</v>
      </c>
      <c r="N146">
        <v>172954319</v>
      </c>
      <c r="O146" t="str">
        <v>172954319</v>
      </c>
    </row>
    <row r="147" spans="1:15" x14ac:dyDescent="0.3">
      <c r="A147">
        <v>146</v>
      </c>
      <c r="B147" t="s">
        <v>165</v>
      </c>
      <c r="C147">
        <v>74.010000000000005</v>
      </c>
      <c r="D147" t="s">
        <v>97</v>
      </c>
      <c r="E147">
        <f t="shared" si="4"/>
        <v>8</v>
      </c>
      <c r="F147">
        <v>0.87</v>
      </c>
      <c r="G147">
        <v>0</v>
      </c>
      <c r="H147">
        <v>0.59299999999999997</v>
      </c>
      <c r="I147">
        <f>IF(ISBLANK(H147),T153,H147)</f>
        <v>0.59299999999999997</v>
      </c>
      <c r="J147">
        <v>8.6999999999999993</v>
      </c>
      <c r="K147">
        <f>IF(ISBLANK(J147),T162,J147)</f>
        <v>8.6999999999999993</v>
      </c>
      <c r="L147">
        <v>3810</v>
      </c>
      <c r="M147">
        <f t="shared" si="5"/>
        <v>3810</v>
      </c>
      <c r="N147">
        <v>16665409</v>
      </c>
      <c r="O147" t="str">
        <v>16665409</v>
      </c>
    </row>
    <row r="148" spans="1:15" x14ac:dyDescent="0.3">
      <c r="A148">
        <v>147</v>
      </c>
      <c r="B148" t="s">
        <v>166</v>
      </c>
      <c r="C148">
        <v>73.8</v>
      </c>
      <c r="D148" t="s">
        <v>97</v>
      </c>
      <c r="E148">
        <f t="shared" si="4"/>
        <v>8</v>
      </c>
      <c r="F148">
        <v>0.38</v>
      </c>
      <c r="G148">
        <v>0</v>
      </c>
      <c r="H148">
        <v>0.44900000000000001</v>
      </c>
      <c r="I148">
        <f>IF(ISBLANK(H148),T154,H148)</f>
        <v>0.44900000000000001</v>
      </c>
      <c r="J148">
        <v>2.1</v>
      </c>
      <c r="K148">
        <f>IF(ISBLANK(J148),T163,J148)</f>
        <v>2.1</v>
      </c>
      <c r="L148">
        <v>2118</v>
      </c>
      <c r="M148">
        <f t="shared" si="5"/>
        <v>2118</v>
      </c>
      <c r="N148">
        <v>23251485</v>
      </c>
      <c r="O148" t="str">
        <v>23251485</v>
      </c>
    </row>
    <row r="149" spans="1:15" x14ac:dyDescent="0.3">
      <c r="A149">
        <v>148</v>
      </c>
      <c r="B149" t="s">
        <v>167</v>
      </c>
      <c r="C149">
        <v>73.680000000000007</v>
      </c>
      <c r="D149" t="s">
        <v>65</v>
      </c>
      <c r="E149">
        <f t="shared" si="4"/>
        <v>6</v>
      </c>
      <c r="F149">
        <v>0.9</v>
      </c>
      <c r="G149">
        <v>2</v>
      </c>
      <c r="H149">
        <v>0.71499999999999997</v>
      </c>
      <c r="I149">
        <f>IF(ISBLANK(H149),T155,H149)</f>
        <v>0.71499999999999997</v>
      </c>
      <c r="J149">
        <v>8.5</v>
      </c>
      <c r="K149">
        <f>IF(ISBLANK(J149),T164,J149)</f>
        <v>8.5</v>
      </c>
      <c r="L149">
        <v>12048</v>
      </c>
      <c r="M149">
        <f t="shared" si="5"/>
        <v>12048</v>
      </c>
      <c r="N149">
        <v>180.251</v>
      </c>
      <c r="O149" t="str">
        <v>180.251</v>
      </c>
    </row>
    <row r="150" spans="1:15" x14ac:dyDescent="0.3">
      <c r="A150">
        <v>149</v>
      </c>
      <c r="B150" t="s">
        <v>168</v>
      </c>
      <c r="C150">
        <v>72.5</v>
      </c>
      <c r="D150" t="s">
        <v>97</v>
      </c>
      <c r="E150">
        <f t="shared" si="4"/>
        <v>8</v>
      </c>
      <c r="F150">
        <v>0.59</v>
      </c>
      <c r="G150">
        <v>0</v>
      </c>
      <c r="H150">
        <v>0.44600000000000001</v>
      </c>
      <c r="I150">
        <f>IF(ISBLANK(H150),T156,H150)</f>
        <v>0.44600000000000001</v>
      </c>
      <c r="J150">
        <v>3.2</v>
      </c>
      <c r="K150">
        <f>IF(ISBLANK(J150),T165,J150)</f>
        <v>3.2</v>
      </c>
      <c r="L150">
        <v>1198</v>
      </c>
      <c r="M150">
        <f t="shared" si="5"/>
        <v>1198</v>
      </c>
      <c r="N150">
        <v>33897354</v>
      </c>
      <c r="O150" t="str">
        <v>33897354</v>
      </c>
    </row>
    <row r="151" spans="1:15" x14ac:dyDescent="0.3">
      <c r="A151">
        <v>150</v>
      </c>
      <c r="B151" t="s">
        <v>169</v>
      </c>
      <c r="C151">
        <v>72.09</v>
      </c>
      <c r="D151" t="s">
        <v>97</v>
      </c>
      <c r="E151">
        <f t="shared" si="4"/>
        <v>8</v>
      </c>
      <c r="F151">
        <v>0.85</v>
      </c>
      <c r="G151">
        <v>0</v>
      </c>
      <c r="H151">
        <v>0.42599999999999999</v>
      </c>
      <c r="I151">
        <f>IF(ISBLANK(H151),T157,H151)</f>
        <v>0.42599999999999999</v>
      </c>
      <c r="J151">
        <v>3.1</v>
      </c>
      <c r="K151">
        <f>IF(ISBLANK(J151),T166,J151)</f>
        <v>3.1</v>
      </c>
      <c r="L151">
        <v>732</v>
      </c>
      <c r="M151">
        <f t="shared" si="5"/>
        <v>732</v>
      </c>
      <c r="N151">
        <v>13238559</v>
      </c>
      <c r="O151" t="str">
        <v>13238559</v>
      </c>
    </row>
    <row r="152" spans="1:15" x14ac:dyDescent="0.3">
      <c r="A152">
        <v>151</v>
      </c>
      <c r="B152" t="s">
        <v>170</v>
      </c>
      <c r="C152">
        <v>70.819999999999993</v>
      </c>
      <c r="D152" t="s">
        <v>97</v>
      </c>
      <c r="E152">
        <f t="shared" si="4"/>
        <v>8</v>
      </c>
      <c r="F152">
        <v>0.19</v>
      </c>
      <c r="G152">
        <v>0</v>
      </c>
      <c r="H152">
        <v>0.4</v>
      </c>
      <c r="I152">
        <f>IF(ISBLANK(H152),T158,H152)</f>
        <v>0.4</v>
      </c>
      <c r="J152">
        <v>2.1</v>
      </c>
      <c r="K152">
        <f>IF(ISBLANK(J152),T167,J152)</f>
        <v>2.1</v>
      </c>
      <c r="L152">
        <v>1240</v>
      </c>
      <c r="M152">
        <f t="shared" si="5"/>
        <v>1240</v>
      </c>
      <c r="N152">
        <v>27202843</v>
      </c>
      <c r="O152" t="str">
        <v>27202843</v>
      </c>
    </row>
    <row r="153" spans="1:15" x14ac:dyDescent="0.3">
      <c r="A153">
        <v>152</v>
      </c>
      <c r="B153" t="s">
        <v>171</v>
      </c>
      <c r="C153">
        <v>70.48</v>
      </c>
      <c r="D153" t="s">
        <v>65</v>
      </c>
      <c r="E153">
        <f t="shared" si="4"/>
        <v>6</v>
      </c>
      <c r="F153">
        <v>0.99</v>
      </c>
      <c r="G153">
        <v>0</v>
      </c>
      <c r="H153">
        <v>0.78800000000000003</v>
      </c>
      <c r="I153">
        <f>IF(ISBLANK(H153),T159,H153)</f>
        <v>0.78800000000000003</v>
      </c>
      <c r="J153">
        <v>9.3000000000000007</v>
      </c>
      <c r="K153">
        <f>IF(ISBLANK(J153),T168,J153)</f>
        <v>9.3000000000000007</v>
      </c>
      <c r="L153">
        <v>16792</v>
      </c>
      <c r="M153">
        <f t="shared" si="5"/>
        <v>16792</v>
      </c>
      <c r="N153">
        <v>94.298000000000002</v>
      </c>
      <c r="O153" t="str">
        <v>94.298</v>
      </c>
    </row>
    <row r="154" spans="1:15" x14ac:dyDescent="0.3">
      <c r="A154">
        <v>153</v>
      </c>
      <c r="B154" t="s">
        <v>172</v>
      </c>
      <c r="C154">
        <v>69.95</v>
      </c>
      <c r="D154" t="s">
        <v>97</v>
      </c>
      <c r="E154">
        <f t="shared" si="4"/>
        <v>8</v>
      </c>
      <c r="F154">
        <v>0.71</v>
      </c>
      <c r="G154">
        <v>0</v>
      </c>
      <c r="H154">
        <v>0.53400000000000003</v>
      </c>
      <c r="I154">
        <f>IF(ISBLANK(H154),T160,H154)</f>
        <v>0.53400000000000003</v>
      </c>
      <c r="J154">
        <v>4.4000000000000004</v>
      </c>
      <c r="K154">
        <f>IF(ISBLANK(J154),T169,J154)</f>
        <v>4.4000000000000004</v>
      </c>
      <c r="L154">
        <v>2210</v>
      </c>
      <c r="M154">
        <f t="shared" si="5"/>
        <v>2210</v>
      </c>
      <c r="N154">
        <v>14094683</v>
      </c>
      <c r="O154" t="str">
        <v>14094683</v>
      </c>
    </row>
    <row r="155" spans="1:15" x14ac:dyDescent="0.3">
      <c r="A155">
        <v>154</v>
      </c>
      <c r="B155" t="s">
        <v>173</v>
      </c>
      <c r="C155">
        <v>69.709999999999994</v>
      </c>
      <c r="D155" t="s">
        <v>97</v>
      </c>
      <c r="E155">
        <f t="shared" si="4"/>
        <v>8</v>
      </c>
      <c r="F155">
        <v>0.38</v>
      </c>
      <c r="G155">
        <v>0</v>
      </c>
      <c r="H155">
        <v>0.52500000000000002</v>
      </c>
      <c r="I155">
        <f>IF(ISBLANK(H155),T161,H155)</f>
        <v>0.52500000000000002</v>
      </c>
      <c r="J155">
        <v>4.3</v>
      </c>
      <c r="K155">
        <f>IF(ISBLANK(J155),T170,J155)</f>
        <v>4.3</v>
      </c>
      <c r="L155">
        <v>3409</v>
      </c>
      <c r="M155">
        <f t="shared" si="5"/>
        <v>3409</v>
      </c>
      <c r="N155">
        <v>13712828</v>
      </c>
      <c r="O155" t="str">
        <v>13712828</v>
      </c>
    </row>
    <row r="156" spans="1:15" x14ac:dyDescent="0.3">
      <c r="A156">
        <v>155</v>
      </c>
      <c r="B156" t="s">
        <v>174</v>
      </c>
      <c r="C156">
        <v>69.7</v>
      </c>
      <c r="D156" t="s">
        <v>97</v>
      </c>
      <c r="E156">
        <f t="shared" si="4"/>
        <v>8</v>
      </c>
      <c r="F156">
        <v>0.66</v>
      </c>
      <c r="G156">
        <v>0</v>
      </c>
      <c r="H156">
        <v>0.51200000000000001</v>
      </c>
      <c r="I156">
        <f>IF(ISBLANK(H156),T162,H156)</f>
        <v>0.51200000000000001</v>
      </c>
      <c r="J156">
        <v>4.5</v>
      </c>
      <c r="K156">
        <f>IF(ISBLANK(J156),T171,J156)</f>
        <v>4.5</v>
      </c>
      <c r="L156">
        <v>1466</v>
      </c>
      <c r="M156">
        <f t="shared" si="5"/>
        <v>1466</v>
      </c>
      <c r="N156">
        <v>20931751</v>
      </c>
      <c r="O156" t="str">
        <v>20931751</v>
      </c>
    </row>
    <row r="157" spans="1:15" x14ac:dyDescent="0.3">
      <c r="A157">
        <v>156</v>
      </c>
      <c r="B157" t="s">
        <v>175</v>
      </c>
      <c r="C157">
        <v>69.63</v>
      </c>
      <c r="D157" t="s">
        <v>65</v>
      </c>
      <c r="E157">
        <f t="shared" si="4"/>
        <v>6</v>
      </c>
      <c r="F157">
        <v>0.88</v>
      </c>
      <c r="G157">
        <v>0</v>
      </c>
      <c r="H157">
        <v>0.67500000000000004</v>
      </c>
      <c r="I157">
        <f>IF(ISBLANK(H157),T163,H157)</f>
        <v>0.67500000000000004</v>
      </c>
      <c r="J157">
        <v>7.2</v>
      </c>
      <c r="K157">
        <f>IF(ISBLANK(J157),T172,J157)</f>
        <v>7.2</v>
      </c>
      <c r="L157">
        <v>8296</v>
      </c>
      <c r="M157">
        <f t="shared" si="5"/>
        <v>8296</v>
      </c>
      <c r="N157">
        <v>6364943</v>
      </c>
      <c r="O157" t="str">
        <v>6364943</v>
      </c>
    </row>
    <row r="158" spans="1:15" x14ac:dyDescent="0.3">
      <c r="A158">
        <v>157</v>
      </c>
      <c r="B158" t="s">
        <v>176</v>
      </c>
      <c r="C158">
        <v>69.45</v>
      </c>
      <c r="D158" t="s">
        <v>97</v>
      </c>
      <c r="E158">
        <f t="shared" si="4"/>
        <v>8</v>
      </c>
      <c r="F158">
        <v>0.88</v>
      </c>
      <c r="G158">
        <v>0</v>
      </c>
      <c r="H158">
        <v>0.69299999999999995</v>
      </c>
      <c r="I158">
        <f>IF(ISBLANK(H158),T164,H158)</f>
        <v>0.69299999999999995</v>
      </c>
      <c r="J158">
        <v>10.3</v>
      </c>
      <c r="K158">
        <f>IF(ISBLANK(J158),T173,J158)</f>
        <v>10.3</v>
      </c>
      <c r="L158">
        <v>16198</v>
      </c>
      <c r="M158">
        <f t="shared" si="5"/>
        <v>16198</v>
      </c>
      <c r="N158">
        <v>2675353</v>
      </c>
      <c r="O158" t="str">
        <v>2675353</v>
      </c>
    </row>
    <row r="159" spans="1:15" x14ac:dyDescent="0.3">
      <c r="A159">
        <v>158</v>
      </c>
      <c r="B159" t="s">
        <v>177</v>
      </c>
      <c r="C159">
        <v>68.87</v>
      </c>
      <c r="D159" t="s">
        <v>97</v>
      </c>
      <c r="E159">
        <f t="shared" si="4"/>
        <v>8</v>
      </c>
      <c r="F159">
        <v>0.79</v>
      </c>
      <c r="G159">
        <v>0</v>
      </c>
      <c r="H159">
        <v>0.51400000000000001</v>
      </c>
      <c r="I159">
        <f>IF(ISBLANK(H159),T165,H159)</f>
        <v>0.51400000000000001</v>
      </c>
      <c r="J159">
        <v>6</v>
      </c>
      <c r="K159">
        <f>IF(ISBLANK(J159),T174,J159)</f>
        <v>6</v>
      </c>
      <c r="L159">
        <v>2700</v>
      </c>
      <c r="M159">
        <f t="shared" si="5"/>
        <v>2700</v>
      </c>
      <c r="N159">
        <v>2330318</v>
      </c>
      <c r="O159" t="str">
        <v>2330318</v>
      </c>
    </row>
    <row r="160" spans="1:15" x14ac:dyDescent="0.3">
      <c r="A160">
        <v>159</v>
      </c>
      <c r="B160" t="s">
        <v>178</v>
      </c>
      <c r="C160">
        <v>68.87</v>
      </c>
      <c r="D160" t="s">
        <v>97</v>
      </c>
      <c r="E160">
        <f t="shared" si="4"/>
        <v>8</v>
      </c>
      <c r="F160">
        <v>0.95</v>
      </c>
      <c r="G160">
        <v>11</v>
      </c>
      <c r="H160">
        <v>0.71299999999999997</v>
      </c>
      <c r="I160">
        <f>IF(ISBLANK(H160),T166,H160)</f>
        <v>0.71299999999999997</v>
      </c>
      <c r="J160">
        <v>11.4</v>
      </c>
      <c r="K160">
        <f>IF(ISBLANK(J160),T175,J160)</f>
        <v>11.4</v>
      </c>
      <c r="L160">
        <v>12948</v>
      </c>
      <c r="M160">
        <f t="shared" si="5"/>
        <v>12948</v>
      </c>
      <c r="N160">
        <v>60414495</v>
      </c>
      <c r="O160" t="str">
        <v>60414495</v>
      </c>
    </row>
    <row r="161" spans="1:15" x14ac:dyDescent="0.3">
      <c r="A161">
        <v>160</v>
      </c>
      <c r="B161" t="s">
        <v>179</v>
      </c>
      <c r="C161">
        <v>68.87</v>
      </c>
      <c r="D161" t="s">
        <v>97</v>
      </c>
      <c r="E161">
        <f t="shared" si="4"/>
        <v>8</v>
      </c>
      <c r="F161">
        <v>0.87</v>
      </c>
      <c r="G161">
        <v>0</v>
      </c>
      <c r="H161">
        <v>0.59699999999999998</v>
      </c>
      <c r="I161">
        <f>IF(ISBLANK(H161),T167,H161)</f>
        <v>0.59699999999999998</v>
      </c>
      <c r="J161">
        <v>5.6</v>
      </c>
      <c r="K161">
        <f>IF(ISBLANK(J161),T176,J161)</f>
        <v>5.6</v>
      </c>
      <c r="L161">
        <v>7679</v>
      </c>
      <c r="M161">
        <f t="shared" si="5"/>
        <v>7679</v>
      </c>
      <c r="N161">
        <v>1210822</v>
      </c>
      <c r="O161" t="str">
        <v>1210822</v>
      </c>
    </row>
    <row r="162" spans="1:15" x14ac:dyDescent="0.3">
      <c r="A162">
        <v>161</v>
      </c>
      <c r="B162" t="s">
        <v>180</v>
      </c>
      <c r="C162">
        <v>68.77</v>
      </c>
      <c r="D162" t="s">
        <v>97</v>
      </c>
      <c r="E162">
        <f t="shared" si="4"/>
        <v>8</v>
      </c>
      <c r="F162">
        <v>0.74</v>
      </c>
      <c r="G162">
        <v>0</v>
      </c>
      <c r="H162">
        <v>0.49199999999999999</v>
      </c>
      <c r="I162">
        <f>IF(ISBLANK(H162),T168,H162)</f>
        <v>0.49199999999999999</v>
      </c>
      <c r="J162">
        <v>4.9000000000000004</v>
      </c>
      <c r="K162">
        <f>IF(ISBLANK(J162),T177,J162)</f>
        <v>4.9000000000000004</v>
      </c>
      <c r="L162">
        <v>1729</v>
      </c>
      <c r="M162">
        <f t="shared" si="5"/>
        <v>1729</v>
      </c>
      <c r="N162">
        <v>3748902</v>
      </c>
      <c r="O162" t="str">
        <v>3748902</v>
      </c>
    </row>
    <row r="163" spans="1:15" x14ac:dyDescent="0.3">
      <c r="A163">
        <v>162</v>
      </c>
      <c r="B163" t="s">
        <v>181</v>
      </c>
      <c r="C163">
        <v>68.739999999999995</v>
      </c>
      <c r="D163" t="s">
        <v>97</v>
      </c>
      <c r="E163">
        <f t="shared" si="4"/>
        <v>8</v>
      </c>
      <c r="F163">
        <v>0.97</v>
      </c>
      <c r="G163">
        <v>0</v>
      </c>
      <c r="I163">
        <v>0.745</v>
      </c>
      <c r="K163">
        <v>9.4</v>
      </c>
      <c r="M163">
        <v>12672</v>
      </c>
      <c r="N163">
        <v>6.1150000000000002</v>
      </c>
      <c r="O163" t="str">
        <v>6.115</v>
      </c>
    </row>
    <row r="164" spans="1:15" x14ac:dyDescent="0.3">
      <c r="A164">
        <v>163</v>
      </c>
      <c r="B164" t="s">
        <v>182</v>
      </c>
      <c r="C164">
        <v>68.430000000000007</v>
      </c>
      <c r="D164" t="s">
        <v>97</v>
      </c>
      <c r="E164">
        <f t="shared" si="4"/>
        <v>8</v>
      </c>
      <c r="F164">
        <v>0.85</v>
      </c>
      <c r="G164">
        <v>0</v>
      </c>
      <c r="H164">
        <v>0.56499999999999995</v>
      </c>
      <c r="I164">
        <f>IF(ISBLANK(H164),T170,H164)</f>
        <v>0.56499999999999995</v>
      </c>
      <c r="J164">
        <v>7.2</v>
      </c>
      <c r="K164">
        <f>IF(ISBLANK(J164),T179,J164)</f>
        <v>7.2</v>
      </c>
      <c r="L164">
        <v>3218</v>
      </c>
      <c r="M164">
        <f t="shared" si="5"/>
        <v>3218</v>
      </c>
      <c r="N164">
        <v>20569738</v>
      </c>
      <c r="O164" t="str">
        <v>20569738</v>
      </c>
    </row>
    <row r="165" spans="1:15" x14ac:dyDescent="0.3">
      <c r="A165">
        <v>164</v>
      </c>
      <c r="B165" t="s">
        <v>183</v>
      </c>
      <c r="C165">
        <v>68.42</v>
      </c>
      <c r="D165" t="s">
        <v>97</v>
      </c>
      <c r="E165">
        <f t="shared" si="4"/>
        <v>8</v>
      </c>
      <c r="F165">
        <v>0.49</v>
      </c>
      <c r="G165">
        <v>1</v>
      </c>
      <c r="H165">
        <v>0.498</v>
      </c>
      <c r="I165">
        <f>IF(ISBLANK(H165),T171,H165)</f>
        <v>0.498</v>
      </c>
      <c r="J165">
        <v>3.2</v>
      </c>
      <c r="K165">
        <f>IF(ISBLANK(J165),T180,J165)</f>
        <v>3.2</v>
      </c>
      <c r="L165">
        <v>2361</v>
      </c>
      <c r="M165">
        <f t="shared" si="5"/>
        <v>2361</v>
      </c>
      <c r="N165">
        <v>126527060</v>
      </c>
      <c r="O165" t="str">
        <v>126527060</v>
      </c>
    </row>
    <row r="166" spans="1:15" x14ac:dyDescent="0.3">
      <c r="A166">
        <v>165</v>
      </c>
      <c r="B166" t="s">
        <v>184</v>
      </c>
      <c r="C166">
        <v>68.41</v>
      </c>
      <c r="D166" t="s">
        <v>97</v>
      </c>
      <c r="E166">
        <f t="shared" si="4"/>
        <v>8</v>
      </c>
      <c r="F166">
        <v>0.68</v>
      </c>
      <c r="G166">
        <v>0</v>
      </c>
      <c r="H166">
        <v>0.50900000000000001</v>
      </c>
      <c r="I166">
        <f>IF(ISBLANK(H166),T172,H166)</f>
        <v>0.50900000000000001</v>
      </c>
      <c r="J166">
        <v>4.0999999999999996</v>
      </c>
      <c r="K166">
        <f>IF(ISBLANK(J166),T181,J166)</f>
        <v>4.0999999999999996</v>
      </c>
      <c r="L166">
        <v>5025</v>
      </c>
      <c r="M166">
        <f t="shared" si="5"/>
        <v>5025</v>
      </c>
      <c r="N166">
        <v>1136455</v>
      </c>
      <c r="O166" t="str">
        <v>1136455</v>
      </c>
    </row>
    <row r="167" spans="1:15" x14ac:dyDescent="0.3">
      <c r="A167">
        <v>166</v>
      </c>
      <c r="B167" t="s">
        <v>185</v>
      </c>
      <c r="C167">
        <v>67.760000000000005</v>
      </c>
      <c r="D167" t="s">
        <v>97</v>
      </c>
      <c r="E167">
        <f t="shared" si="4"/>
        <v>8</v>
      </c>
      <c r="F167">
        <v>0.75</v>
      </c>
      <c r="G167">
        <v>0</v>
      </c>
      <c r="H167">
        <v>0.57599999999999996</v>
      </c>
      <c r="I167">
        <f>IF(ISBLANK(H167),T173,H167)</f>
        <v>0.57599999999999996</v>
      </c>
      <c r="J167">
        <v>6.2</v>
      </c>
      <c r="K167">
        <f>IF(ISBLANK(J167),T182,J167)</f>
        <v>6.2</v>
      </c>
      <c r="L167">
        <v>3621</v>
      </c>
      <c r="M167">
        <f t="shared" si="5"/>
        <v>3621</v>
      </c>
      <c r="N167">
        <v>28647293</v>
      </c>
      <c r="O167" t="str">
        <v>28647293</v>
      </c>
    </row>
    <row r="168" spans="1:15" x14ac:dyDescent="0.3">
      <c r="A168">
        <v>167</v>
      </c>
      <c r="B168" t="s">
        <v>186</v>
      </c>
      <c r="C168">
        <v>67.760000000000005</v>
      </c>
      <c r="D168" t="s">
        <v>97</v>
      </c>
      <c r="E168">
        <f t="shared" si="4"/>
        <v>8</v>
      </c>
      <c r="F168">
        <v>0.6</v>
      </c>
      <c r="G168">
        <v>1</v>
      </c>
      <c r="H168">
        <v>0.53500000000000003</v>
      </c>
      <c r="I168">
        <f>IF(ISBLANK(H168),T174,H168)</f>
        <v>0.53500000000000003</v>
      </c>
      <c r="J168">
        <v>7.2</v>
      </c>
      <c r="K168">
        <f>IF(ISBLANK(J168),T183,J168)</f>
        <v>7.2</v>
      </c>
      <c r="L168">
        <v>4790</v>
      </c>
      <c r="M168">
        <f t="shared" si="5"/>
        <v>4790</v>
      </c>
      <c r="N168">
        <v>223804632</v>
      </c>
      <c r="O168" t="str">
        <v>223804632</v>
      </c>
    </row>
    <row r="169" spans="1:15" x14ac:dyDescent="0.3">
      <c r="A169">
        <v>168</v>
      </c>
      <c r="B169" t="s">
        <v>187</v>
      </c>
      <c r="C169">
        <v>67.67</v>
      </c>
      <c r="D169" t="s">
        <v>97</v>
      </c>
      <c r="E169">
        <f t="shared" si="4"/>
        <v>8</v>
      </c>
      <c r="F169">
        <v>0.38</v>
      </c>
      <c r="G169">
        <v>0</v>
      </c>
      <c r="I169">
        <v>0.745</v>
      </c>
      <c r="K169">
        <v>9.4</v>
      </c>
      <c r="M169">
        <v>12672</v>
      </c>
      <c r="N169">
        <v>18143379</v>
      </c>
      <c r="O169" t="str">
        <v>18143379</v>
      </c>
    </row>
    <row r="170" spans="1:15" x14ac:dyDescent="0.3">
      <c r="A170">
        <v>169</v>
      </c>
      <c r="B170" t="s">
        <v>188</v>
      </c>
      <c r="C170">
        <v>67.03</v>
      </c>
      <c r="D170" t="s">
        <v>97</v>
      </c>
      <c r="E170">
        <f t="shared" si="4"/>
        <v>8</v>
      </c>
      <c r="F170">
        <v>0.72</v>
      </c>
      <c r="G170">
        <v>1</v>
      </c>
      <c r="H170">
        <v>0.68300000000000005</v>
      </c>
      <c r="I170">
        <f>IF(ISBLANK(H170),T176,H170)</f>
        <v>0.68300000000000005</v>
      </c>
      <c r="J170">
        <v>5.9</v>
      </c>
      <c r="K170">
        <f>IF(ISBLANK(J170),T185,J170)</f>
        <v>5.9</v>
      </c>
      <c r="L170">
        <v>7303</v>
      </c>
      <c r="M170">
        <f t="shared" si="5"/>
        <v>7303</v>
      </c>
      <c r="N170">
        <v>37840044</v>
      </c>
      <c r="O170" t="str">
        <v>37840044</v>
      </c>
    </row>
    <row r="171" spans="1:15" x14ac:dyDescent="0.3">
      <c r="A171">
        <v>170</v>
      </c>
      <c r="B171" t="s">
        <v>189</v>
      </c>
      <c r="C171">
        <v>66.19</v>
      </c>
      <c r="D171" t="s">
        <v>97</v>
      </c>
      <c r="E171">
        <f t="shared" si="4"/>
        <v>8</v>
      </c>
      <c r="F171">
        <v>0.91</v>
      </c>
      <c r="G171">
        <v>0</v>
      </c>
      <c r="H171">
        <v>0.61499999999999999</v>
      </c>
      <c r="I171">
        <f>IF(ISBLANK(H171),T177,H171)</f>
        <v>0.61499999999999999</v>
      </c>
      <c r="J171">
        <v>7.2</v>
      </c>
      <c r="K171">
        <f>IF(ISBLANK(J171),T186,J171)</f>
        <v>7.2</v>
      </c>
      <c r="L171">
        <v>8634</v>
      </c>
      <c r="M171">
        <f t="shared" si="5"/>
        <v>8634</v>
      </c>
      <c r="N171">
        <v>2604172</v>
      </c>
      <c r="O171" t="str">
        <v>2604172</v>
      </c>
    </row>
    <row r="172" spans="1:15" x14ac:dyDescent="0.3">
      <c r="A172">
        <v>171</v>
      </c>
      <c r="B172" t="s">
        <v>190</v>
      </c>
      <c r="C172">
        <v>66.03</v>
      </c>
      <c r="D172" t="s">
        <v>65</v>
      </c>
      <c r="E172">
        <f t="shared" si="4"/>
        <v>6</v>
      </c>
      <c r="F172">
        <v>0.94</v>
      </c>
      <c r="G172">
        <v>0</v>
      </c>
      <c r="H172">
        <v>0.72</v>
      </c>
      <c r="I172">
        <f>IF(ISBLANK(H172),T178,H172)</f>
        <v>0.72</v>
      </c>
      <c r="J172">
        <v>8.1</v>
      </c>
      <c r="K172">
        <f>IF(ISBLANK(J172),T187,J172)</f>
        <v>8.1</v>
      </c>
      <c r="L172">
        <v>11488</v>
      </c>
      <c r="M172">
        <f t="shared" si="5"/>
        <v>11488</v>
      </c>
      <c r="N172">
        <v>73.161000000000001</v>
      </c>
      <c r="O172" t="str">
        <v>73.161</v>
      </c>
    </row>
    <row r="173" spans="1:15" x14ac:dyDescent="0.3">
      <c r="A173">
        <v>172</v>
      </c>
      <c r="B173" t="s">
        <v>191</v>
      </c>
      <c r="C173">
        <v>65.22</v>
      </c>
      <c r="D173" t="s">
        <v>97</v>
      </c>
      <c r="E173">
        <f t="shared" si="4"/>
        <v>8</v>
      </c>
      <c r="F173">
        <v>0.92</v>
      </c>
      <c r="G173">
        <v>0</v>
      </c>
      <c r="H173">
        <v>0.61799999999999999</v>
      </c>
      <c r="I173">
        <f>IF(ISBLANK(H173),T179,H173)</f>
        <v>0.61799999999999999</v>
      </c>
      <c r="J173">
        <v>6.2</v>
      </c>
      <c r="K173">
        <f>IF(ISBLANK(J173),T188,J173)</f>
        <v>6.2</v>
      </c>
      <c r="L173">
        <v>4021</v>
      </c>
      <c r="M173">
        <f t="shared" si="5"/>
        <v>4021</v>
      </c>
      <c r="N173">
        <v>231.85599999999999</v>
      </c>
      <c r="O173" t="str">
        <v>231.856</v>
      </c>
    </row>
    <row r="174" spans="1:15" x14ac:dyDescent="0.3">
      <c r="A174">
        <v>173</v>
      </c>
      <c r="B174" t="s">
        <v>192</v>
      </c>
      <c r="C174">
        <v>64.92</v>
      </c>
      <c r="D174" t="s">
        <v>97</v>
      </c>
      <c r="E174">
        <f t="shared" si="4"/>
        <v>8</v>
      </c>
      <c r="F174">
        <v>0.77</v>
      </c>
      <c r="G174">
        <v>0</v>
      </c>
      <c r="H174">
        <v>0.57099999999999995</v>
      </c>
      <c r="I174">
        <f>IF(ISBLANK(H174),T180,H174)</f>
        <v>0.57099999999999995</v>
      </c>
      <c r="J174">
        <v>6.2</v>
      </c>
      <c r="K174">
        <f>IF(ISBLANK(J174),T189,J174)</f>
        <v>6.2</v>
      </c>
      <c r="L174">
        <v>2889</v>
      </c>
      <c r="M174">
        <f t="shared" si="5"/>
        <v>2889</v>
      </c>
      <c r="N174">
        <v>6106869</v>
      </c>
      <c r="O174" t="str">
        <v>6106869</v>
      </c>
    </row>
    <row r="175" spans="1:15" x14ac:dyDescent="0.3">
      <c r="A175">
        <v>174</v>
      </c>
      <c r="B175" t="s">
        <v>193</v>
      </c>
      <c r="C175">
        <v>63.42</v>
      </c>
      <c r="D175" t="s">
        <v>65</v>
      </c>
      <c r="E175">
        <f t="shared" si="4"/>
        <v>6</v>
      </c>
      <c r="F175">
        <v>0.96</v>
      </c>
      <c r="G175">
        <v>0</v>
      </c>
      <c r="H175">
        <v>0.751</v>
      </c>
      <c r="I175">
        <f>IF(ISBLANK(H175),T181,H175)</f>
        <v>0.751</v>
      </c>
      <c r="J175">
        <v>10.8</v>
      </c>
      <c r="K175">
        <f>IF(ISBLANK(J175),T190,J175)</f>
        <v>10.8</v>
      </c>
      <c r="L175">
        <v>11961</v>
      </c>
      <c r="M175">
        <f t="shared" si="5"/>
        <v>11961</v>
      </c>
      <c r="N175">
        <v>103.699</v>
      </c>
      <c r="O175" t="str">
        <v>103.699</v>
      </c>
    </row>
    <row r="176" spans="1:15" x14ac:dyDescent="0.3">
      <c r="A176">
        <v>175</v>
      </c>
      <c r="B176" t="s">
        <v>194</v>
      </c>
      <c r="C176">
        <v>62.97</v>
      </c>
      <c r="D176" t="s">
        <v>97</v>
      </c>
      <c r="E176">
        <f t="shared" si="4"/>
        <v>8</v>
      </c>
      <c r="F176">
        <v>0.83</v>
      </c>
      <c r="G176">
        <v>0</v>
      </c>
      <c r="H176">
        <v>0.70599999999999996</v>
      </c>
      <c r="I176">
        <f>IF(ISBLANK(H176),T182,H176)</f>
        <v>0.70599999999999996</v>
      </c>
      <c r="J176">
        <v>9.4</v>
      </c>
      <c r="K176">
        <f>IF(ISBLANK(J176),T191,J176)</f>
        <v>9.4</v>
      </c>
      <c r="L176">
        <v>13367</v>
      </c>
      <c r="M176">
        <f t="shared" si="5"/>
        <v>13367</v>
      </c>
      <c r="N176">
        <v>2436567</v>
      </c>
      <c r="O176" t="str">
        <v>2436567</v>
      </c>
    </row>
    <row r="177" spans="1:15" x14ac:dyDescent="0.3">
      <c r="A177">
        <v>176</v>
      </c>
      <c r="B177" t="s">
        <v>195</v>
      </c>
      <c r="C177">
        <v>62.97</v>
      </c>
      <c r="D177" t="s">
        <v>97</v>
      </c>
      <c r="E177">
        <f t="shared" si="4"/>
        <v>8</v>
      </c>
      <c r="F177">
        <v>0.79</v>
      </c>
      <c r="G177">
        <v>0</v>
      </c>
      <c r="H177">
        <v>0.47899999999999998</v>
      </c>
      <c r="I177">
        <f>IF(ISBLANK(H177),T183,H177)</f>
        <v>0.47899999999999998</v>
      </c>
      <c r="J177">
        <v>7</v>
      </c>
      <c r="K177">
        <f>IF(ISBLANK(J177),T192,J177)</f>
        <v>7</v>
      </c>
      <c r="L177">
        <v>1076</v>
      </c>
      <c r="M177">
        <f t="shared" si="5"/>
        <v>1076</v>
      </c>
      <c r="N177">
        <v>102262809</v>
      </c>
      <c r="O177" t="str">
        <v>102262809</v>
      </c>
    </row>
    <row r="178" spans="1:15" x14ac:dyDescent="0.3">
      <c r="A178">
        <v>177</v>
      </c>
      <c r="B178" t="s">
        <v>196</v>
      </c>
      <c r="C178">
        <v>62.86</v>
      </c>
      <c r="D178" t="s">
        <v>11</v>
      </c>
      <c r="E178">
        <f t="shared" si="4"/>
        <v>1</v>
      </c>
      <c r="F178">
        <v>0.7</v>
      </c>
      <c r="G178">
        <v>1</v>
      </c>
      <c r="H178">
        <v>0.45500000000000002</v>
      </c>
      <c r="I178">
        <f>IF(ISBLANK(H178),T184,H178)</f>
        <v>0.45500000000000002</v>
      </c>
      <c r="J178">
        <v>3.2</v>
      </c>
      <c r="K178">
        <f>IF(ISBLANK(J178),T193,J178)</f>
        <v>3.2</v>
      </c>
      <c r="L178">
        <v>1314</v>
      </c>
      <c r="M178">
        <f t="shared" si="5"/>
        <v>1314</v>
      </c>
      <c r="N178">
        <v>34449825</v>
      </c>
      <c r="O178" t="str">
        <v>34449825</v>
      </c>
    </row>
    <row r="179" spans="1:15" x14ac:dyDescent="0.3">
      <c r="A179">
        <v>178</v>
      </c>
      <c r="B179" t="s">
        <v>197</v>
      </c>
      <c r="C179">
        <v>62.55</v>
      </c>
      <c r="D179" t="s">
        <v>65</v>
      </c>
      <c r="E179">
        <f t="shared" si="4"/>
        <v>6</v>
      </c>
      <c r="F179">
        <v>0.83</v>
      </c>
      <c r="G179">
        <v>0</v>
      </c>
      <c r="H179">
        <v>0.68300000000000005</v>
      </c>
      <c r="I179">
        <f>IF(ISBLANK(H179),T185,H179)</f>
        <v>0.68300000000000005</v>
      </c>
      <c r="J179">
        <v>8.8000000000000007</v>
      </c>
      <c r="K179">
        <f>IF(ISBLANK(J179),T194,J179)</f>
        <v>8.8000000000000007</v>
      </c>
      <c r="L179">
        <v>6309</v>
      </c>
      <c r="M179">
        <f t="shared" si="5"/>
        <v>6309</v>
      </c>
      <c r="N179">
        <v>410.82499999999999</v>
      </c>
      <c r="O179" t="str">
        <v>410.825</v>
      </c>
    </row>
    <row r="180" spans="1:15" x14ac:dyDescent="0.3">
      <c r="A180">
        <v>179</v>
      </c>
      <c r="B180" t="s">
        <v>198</v>
      </c>
      <c r="C180">
        <v>62.55</v>
      </c>
      <c r="D180" t="s">
        <v>97</v>
      </c>
      <c r="E180">
        <f t="shared" si="4"/>
        <v>8</v>
      </c>
      <c r="F180">
        <v>0.37</v>
      </c>
      <c r="G180">
        <v>0</v>
      </c>
      <c r="H180">
        <v>0.40400000000000003</v>
      </c>
      <c r="I180">
        <f>IF(ISBLANK(H180),T186,H180)</f>
        <v>0.40400000000000003</v>
      </c>
      <c r="J180">
        <v>4.3</v>
      </c>
      <c r="K180">
        <f>IF(ISBLANK(J180),T195,J180)</f>
        <v>4.3</v>
      </c>
      <c r="L180">
        <v>966</v>
      </c>
      <c r="M180">
        <f t="shared" si="5"/>
        <v>966</v>
      </c>
      <c r="N180">
        <v>5742316</v>
      </c>
      <c r="O180" t="str">
        <v>5742316</v>
      </c>
    </row>
    <row r="181" spans="1:15" x14ac:dyDescent="0.3">
      <c r="A181">
        <v>180</v>
      </c>
      <c r="B181" t="s">
        <v>199</v>
      </c>
      <c r="C181">
        <v>62.16</v>
      </c>
      <c r="D181" t="s">
        <v>65</v>
      </c>
      <c r="E181">
        <f t="shared" si="4"/>
        <v>6</v>
      </c>
      <c r="F181">
        <v>0.88</v>
      </c>
      <c r="G181">
        <v>0</v>
      </c>
      <c r="H181">
        <v>0.621</v>
      </c>
      <c r="I181">
        <f>IF(ISBLANK(H181),T187,H181)</f>
        <v>0.621</v>
      </c>
      <c r="J181">
        <v>7.1</v>
      </c>
      <c r="K181">
        <f>IF(ISBLANK(J181),T196,J181)</f>
        <v>7.1</v>
      </c>
      <c r="L181">
        <v>5298</v>
      </c>
      <c r="M181">
        <f t="shared" si="5"/>
        <v>5298</v>
      </c>
      <c r="N181">
        <v>10593798</v>
      </c>
      <c r="O181" t="str">
        <v>10593798</v>
      </c>
    </row>
    <row r="182" spans="1:15" x14ac:dyDescent="0.3">
      <c r="A182">
        <v>181</v>
      </c>
      <c r="B182" t="s">
        <v>200</v>
      </c>
      <c r="C182">
        <v>59.83</v>
      </c>
      <c r="D182" t="s">
        <v>97</v>
      </c>
      <c r="E182">
        <f t="shared" si="4"/>
        <v>8</v>
      </c>
      <c r="F182">
        <v>0.67</v>
      </c>
      <c r="G182">
        <v>0</v>
      </c>
      <c r="H182">
        <v>0.53900000000000003</v>
      </c>
      <c r="I182">
        <f>IF(ISBLANK(H182),T188,H182)</f>
        <v>0.53900000000000003</v>
      </c>
      <c r="J182">
        <v>5</v>
      </c>
      <c r="K182">
        <f>IF(ISBLANK(J182),T197,J182)</f>
        <v>5</v>
      </c>
      <c r="L182">
        <v>2167</v>
      </c>
      <c r="M182">
        <f t="shared" si="5"/>
        <v>2167</v>
      </c>
      <c r="N182">
        <v>9053799</v>
      </c>
      <c r="O182" t="str">
        <v>9053799</v>
      </c>
    </row>
    <row r="183" spans="1:15" x14ac:dyDescent="0.3">
      <c r="A183">
        <v>182</v>
      </c>
      <c r="B183" t="s">
        <v>201</v>
      </c>
      <c r="C183">
        <v>59.76</v>
      </c>
      <c r="D183" t="s">
        <v>97</v>
      </c>
      <c r="E183">
        <f t="shared" si="4"/>
        <v>8</v>
      </c>
      <c r="F183">
        <v>0.33</v>
      </c>
      <c r="G183">
        <v>0</v>
      </c>
      <c r="H183">
        <v>0.42799999999999999</v>
      </c>
      <c r="I183">
        <f>IF(ISBLANK(H183),T189,H183)</f>
        <v>0.42799999999999999</v>
      </c>
      <c r="J183">
        <v>2.2999999999999998</v>
      </c>
      <c r="K183">
        <f>IF(ISBLANK(J183),T198,J183)</f>
        <v>2.2999999999999998</v>
      </c>
      <c r="L183">
        <v>2133</v>
      </c>
      <c r="M183">
        <f t="shared" si="5"/>
        <v>2133</v>
      </c>
      <c r="N183">
        <v>23293699</v>
      </c>
      <c r="O183" t="str">
        <v>23293699</v>
      </c>
    </row>
    <row r="184" spans="1:15" x14ac:dyDescent="0.3">
      <c r="A184">
        <v>183</v>
      </c>
      <c r="B184" t="s">
        <v>202</v>
      </c>
      <c r="C184">
        <v>59.76</v>
      </c>
      <c r="D184" t="s">
        <v>97</v>
      </c>
      <c r="E184">
        <f t="shared" si="4"/>
        <v>8</v>
      </c>
      <c r="F184">
        <v>0.52</v>
      </c>
      <c r="G184">
        <v>0</v>
      </c>
      <c r="H184">
        <v>0.55600000000000005</v>
      </c>
      <c r="I184">
        <f>IF(ISBLANK(H184),T190,H184)</f>
        <v>0.55600000000000005</v>
      </c>
      <c r="J184">
        <v>4.9000000000000004</v>
      </c>
      <c r="K184">
        <f>IF(ISBLANK(J184),T199,J184)</f>
        <v>4.9000000000000004</v>
      </c>
      <c r="L184">
        <v>5075</v>
      </c>
      <c r="M184">
        <f t="shared" si="5"/>
        <v>5075</v>
      </c>
      <c r="N184">
        <v>4862989</v>
      </c>
      <c r="O184" t="str">
        <v>4862989</v>
      </c>
    </row>
    <row r="185" spans="1:15" x14ac:dyDescent="0.3">
      <c r="A185">
        <v>184</v>
      </c>
      <c r="B185" t="s">
        <v>203</v>
      </c>
      <c r="C185">
        <v>58.61</v>
      </c>
      <c r="D185" t="s">
        <v>97</v>
      </c>
      <c r="E185">
        <f t="shared" si="4"/>
        <v>8</v>
      </c>
      <c r="F185">
        <v>0.32</v>
      </c>
      <c r="G185">
        <v>0</v>
      </c>
      <c r="H185">
        <v>0.38500000000000001</v>
      </c>
      <c r="I185">
        <f>IF(ISBLANK(H185),T191,H185)</f>
        <v>0.38500000000000001</v>
      </c>
      <c r="J185">
        <v>5.7</v>
      </c>
      <c r="K185">
        <f>IF(ISBLANK(J185),T200,J185)</f>
        <v>5.7</v>
      </c>
      <c r="L185">
        <v>768</v>
      </c>
      <c r="M185">
        <f t="shared" si="5"/>
        <v>768</v>
      </c>
      <c r="N185">
        <v>11088796</v>
      </c>
      <c r="O185" t="str">
        <v>11088796</v>
      </c>
    </row>
    <row r="186" spans="1:15" x14ac:dyDescent="0.3">
      <c r="A186">
        <v>185</v>
      </c>
      <c r="B186" t="s">
        <v>204</v>
      </c>
      <c r="C186">
        <v>58.16</v>
      </c>
      <c r="D186" t="s">
        <v>97</v>
      </c>
      <c r="E186">
        <f t="shared" si="4"/>
        <v>8</v>
      </c>
      <c r="F186">
        <v>0.77</v>
      </c>
      <c r="G186">
        <v>1</v>
      </c>
      <c r="H186">
        <v>0.63200000000000001</v>
      </c>
      <c r="I186">
        <f>IF(ISBLANK(H186),T192,H186)</f>
        <v>0.63200000000000001</v>
      </c>
      <c r="J186">
        <v>8.3000000000000007</v>
      </c>
      <c r="K186">
        <f>IF(ISBLANK(J186),T201,J186)</f>
        <v>8.3000000000000007</v>
      </c>
      <c r="L186">
        <v>5745</v>
      </c>
      <c r="M186">
        <f t="shared" si="5"/>
        <v>5745</v>
      </c>
      <c r="N186">
        <v>34121985</v>
      </c>
      <c r="O186" t="str">
        <v>34121985</v>
      </c>
    </row>
    <row r="187" spans="1:15" x14ac:dyDescent="0.3">
      <c r="A187">
        <v>186</v>
      </c>
      <c r="B187" t="s">
        <v>205</v>
      </c>
      <c r="C187">
        <v>58.16</v>
      </c>
      <c r="D187" t="s">
        <v>97</v>
      </c>
      <c r="E187">
        <f t="shared" si="4"/>
        <v>8</v>
      </c>
      <c r="F187">
        <v>0.43</v>
      </c>
      <c r="G187">
        <v>0</v>
      </c>
      <c r="I187">
        <v>0.745</v>
      </c>
      <c r="K187">
        <v>9.4</v>
      </c>
      <c r="M187">
        <v>12672</v>
      </c>
      <c r="N187">
        <v>28873034</v>
      </c>
      <c r="O187" t="str">
        <v>28873034</v>
      </c>
    </row>
    <row r="188" spans="1:15" x14ac:dyDescent="0.3">
      <c r="A188">
        <v>187</v>
      </c>
      <c r="B188" t="s">
        <v>206</v>
      </c>
      <c r="C188">
        <v>53.48</v>
      </c>
      <c r="D188" t="s">
        <v>97</v>
      </c>
      <c r="E188">
        <f t="shared" si="4"/>
        <v>8</v>
      </c>
      <c r="F188">
        <v>0.3</v>
      </c>
      <c r="G188">
        <v>0</v>
      </c>
      <c r="H188">
        <v>0.46500000000000002</v>
      </c>
      <c r="I188">
        <f>IF(ISBLANK(H188),T194,H188)</f>
        <v>0.46500000000000002</v>
      </c>
      <c r="J188">
        <v>2.2000000000000002</v>
      </c>
      <c r="K188">
        <f>IF(ISBLANK(J188),T203,J188)</f>
        <v>2.2000000000000002</v>
      </c>
      <c r="L188">
        <v>2481</v>
      </c>
      <c r="M188">
        <f t="shared" si="5"/>
        <v>2481</v>
      </c>
      <c r="N188">
        <v>14190612</v>
      </c>
      <c r="O188" t="str">
        <v>14190612</v>
      </c>
    </row>
    <row r="189" spans="1:15" x14ac:dyDescent="0.3">
      <c r="A189">
        <v>188</v>
      </c>
      <c r="B189" t="s">
        <v>207</v>
      </c>
      <c r="C189">
        <v>52.69</v>
      </c>
      <c r="D189" t="s">
        <v>65</v>
      </c>
      <c r="E189">
        <f t="shared" si="4"/>
        <v>6</v>
      </c>
      <c r="F189">
        <v>0.82</v>
      </c>
      <c r="G189">
        <v>0</v>
      </c>
      <c r="H189">
        <v>0.66700000000000004</v>
      </c>
      <c r="I189">
        <f>IF(ISBLANK(H189),T195,H189)</f>
        <v>0.66700000000000004</v>
      </c>
      <c r="J189">
        <v>7.1</v>
      </c>
      <c r="K189">
        <f>IF(ISBLANK(J189),T204,J189)</f>
        <v>7.1</v>
      </c>
      <c r="L189">
        <v>5625</v>
      </c>
      <c r="M189">
        <f t="shared" si="5"/>
        <v>5625</v>
      </c>
      <c r="N189">
        <v>7046311</v>
      </c>
      <c r="O189" t="str">
        <v>7046311</v>
      </c>
    </row>
    <row r="190" spans="1:15" x14ac:dyDescent="0.3">
      <c r="A190">
        <v>189</v>
      </c>
      <c r="B190" t="s">
        <v>208</v>
      </c>
      <c r="C190">
        <v>52.68</v>
      </c>
      <c r="D190" t="s">
        <v>97</v>
      </c>
      <c r="E190">
        <f t="shared" si="4"/>
        <v>8</v>
      </c>
      <c r="F190">
        <v>0.57999999999999996</v>
      </c>
      <c r="G190">
        <v>0</v>
      </c>
      <c r="H190">
        <v>0.5</v>
      </c>
      <c r="I190">
        <f>IF(ISBLANK(H190),T196,H190)</f>
        <v>0.5</v>
      </c>
      <c r="J190">
        <v>4.5999999999999996</v>
      </c>
      <c r="K190">
        <f>IF(ISBLANK(J190),T205,J190)</f>
        <v>4.5999999999999996</v>
      </c>
      <c r="L190">
        <v>2172</v>
      </c>
      <c r="M190">
        <f t="shared" si="5"/>
        <v>2172</v>
      </c>
      <c r="N190">
        <v>2773168</v>
      </c>
      <c r="O190" t="str">
        <v>2773168</v>
      </c>
    </row>
    <row r="191" spans="1:15" x14ac:dyDescent="0.3">
      <c r="A191">
        <v>190</v>
      </c>
      <c r="B191" t="s">
        <v>209</v>
      </c>
      <c r="C191">
        <v>47.72</v>
      </c>
      <c r="D191" t="s">
        <v>65</v>
      </c>
      <c r="E191">
        <f t="shared" si="4"/>
        <v>6</v>
      </c>
      <c r="F191">
        <v>0.79</v>
      </c>
      <c r="G191">
        <v>2</v>
      </c>
      <c r="H191">
        <v>0.627</v>
      </c>
      <c r="I191">
        <f>IF(ISBLANK(H191),T197,H191)</f>
        <v>0.627</v>
      </c>
      <c r="J191">
        <v>5.7</v>
      </c>
      <c r="K191">
        <f>IF(ISBLANK(J191),T206,J191)</f>
        <v>5.7</v>
      </c>
      <c r="L191">
        <v>8723</v>
      </c>
      <c r="M191">
        <f t="shared" si="5"/>
        <v>8723</v>
      </c>
      <c r="N191">
        <v>18092026</v>
      </c>
      <c r="O191" t="str">
        <v>18092026</v>
      </c>
    </row>
    <row r="192" spans="1:15" x14ac:dyDescent="0.3">
      <c r="A192">
        <v>191</v>
      </c>
      <c r="B192" t="s">
        <v>210</v>
      </c>
      <c r="C192">
        <v>45.07</v>
      </c>
      <c r="D192" t="s">
        <v>97</v>
      </c>
      <c r="E192">
        <f t="shared" si="4"/>
        <v>8</v>
      </c>
      <c r="F192">
        <v>0.48</v>
      </c>
      <c r="G192">
        <v>2</v>
      </c>
      <c r="H192">
        <v>0.48099999999999998</v>
      </c>
      <c r="I192">
        <f>IF(ISBLANK(H192),T198,H192)</f>
        <v>0.48099999999999998</v>
      </c>
      <c r="J192">
        <v>5.0999999999999996</v>
      </c>
      <c r="K192">
        <f>IF(ISBLANK(J192),T207,J192)</f>
        <v>5.0999999999999996</v>
      </c>
      <c r="L192">
        <v>1289</v>
      </c>
      <c r="M192">
        <f t="shared" si="5"/>
        <v>1289</v>
      </c>
      <c r="N192">
        <v>5418377</v>
      </c>
      <c r="O192" t="str">
        <v>5418377</v>
      </c>
    </row>
    <row r="193" spans="1:15" x14ac:dyDescent="0.3">
      <c r="A193">
        <v>192</v>
      </c>
      <c r="B193" t="s">
        <v>211</v>
      </c>
      <c r="C193">
        <v>45.07</v>
      </c>
      <c r="D193" t="s">
        <v>97</v>
      </c>
      <c r="E193">
        <f t="shared" si="4"/>
        <v>8</v>
      </c>
      <c r="F193">
        <v>0.48</v>
      </c>
      <c r="G193">
        <v>0</v>
      </c>
      <c r="H193">
        <v>0.47699999999999998</v>
      </c>
      <c r="I193">
        <f>IF(ISBLANK(H193),T199,H193)</f>
        <v>0.47699999999999998</v>
      </c>
      <c r="J193">
        <v>4.5999999999999996</v>
      </c>
      <c r="K193">
        <f>IF(ISBLANK(J193),T208,J193)</f>
        <v>4.5999999999999996</v>
      </c>
      <c r="L193">
        <v>1622</v>
      </c>
      <c r="M193">
        <f t="shared" si="5"/>
        <v>1622</v>
      </c>
      <c r="N193">
        <v>8791092</v>
      </c>
      <c r="O193" t="str">
        <v>8791092</v>
      </c>
    </row>
    <row r="194" spans="1:15" x14ac:dyDescent="0.3">
      <c r="A194">
        <v>193</v>
      </c>
      <c r="B194" t="s">
        <v>212</v>
      </c>
      <c r="C194">
        <v>42.99</v>
      </c>
      <c r="D194" t="s">
        <v>11</v>
      </c>
      <c r="E194">
        <f t="shared" si="4"/>
        <v>1</v>
      </c>
      <c r="F194">
        <v>0.65</v>
      </c>
      <c r="G194">
        <v>0</v>
      </c>
      <c r="H194">
        <v>0.60199999999999998</v>
      </c>
      <c r="I194">
        <f>IF(ISBLANK(H194),T200,H194)</f>
        <v>0.60199999999999998</v>
      </c>
      <c r="J194">
        <v>5.0999999999999996</v>
      </c>
      <c r="K194">
        <f>IF(ISBLANK(J194),T209,J194)</f>
        <v>5.0999999999999996</v>
      </c>
      <c r="L194">
        <v>3877</v>
      </c>
      <c r="M194">
        <f t="shared" si="5"/>
        <v>3877</v>
      </c>
      <c r="N194">
        <v>30896590</v>
      </c>
      <c r="O194" t="str">
        <v>30896590</v>
      </c>
    </row>
  </sheetData>
  <conditionalFormatting sqref="E2:E194">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avgIQpercountry</vt:lpstr>
      <vt:lpstr>Sheet2</vt:lpstr>
      <vt:lpstr>Sheet3</vt:lpstr>
      <vt:lpstr>DASHBOARD</vt:lpstr>
      <vt:lpstr>DUPLICATE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Chandana M S</cp:lastModifiedBy>
  <dcterms:created xsi:type="dcterms:W3CDTF">2025-08-10T15:41:00Z</dcterms:created>
  <dcterms:modified xsi:type="dcterms:W3CDTF">2025-08-11T06:00:55Z</dcterms:modified>
</cp:coreProperties>
</file>