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01909c70efa8f6f1/Desktop/Call-Center-Performance-Dashboard/"/>
    </mc:Choice>
  </mc:AlternateContent>
  <xr:revisionPtr revIDLastSave="7" documentId="8_{D1906568-BAEC-4369-B3ED-8961F1185A37}" xr6:coauthVersionLast="47" xr6:coauthVersionMax="47" xr10:uidLastSave="{EB8290BA-4AA8-4257-8A79-DA73329C3642}"/>
  <bookViews>
    <workbookView xWindow="-110" yWindow="-110" windowWidth="19420" windowHeight="11500" firstSheet="3" activeTab="9" xr2:uid="{26D4546B-D2A1-4444-8EAF-A6228F96F0C1}"/>
  </bookViews>
  <sheets>
    <sheet name="Data" sheetId="2" r:id="rId1"/>
    <sheet name="Sheet1" sheetId="5" r:id="rId2"/>
    <sheet name="Sheet2" sheetId="7" r:id="rId3"/>
    <sheet name="Sheet 2.1" sheetId="24" r:id="rId4"/>
    <sheet name="Sheet3" sheetId="8" r:id="rId5"/>
    <sheet name="Sheet4" sheetId="9" r:id="rId6"/>
    <sheet name="Sheet5" sheetId="10" r:id="rId7"/>
    <sheet name="Sheet6" sheetId="11" r:id="rId8"/>
    <sheet name="Pivots " sheetId="25" r:id="rId9"/>
    <sheet name="DASHBOARD " sheetId="14" r:id="rId10"/>
  </sheets>
  <definedNames>
    <definedName name="_xlnm._FilterDatabase" localSheetId="0" hidden="1">Data!$B$3:$H$1003</definedName>
    <definedName name="_xlnm._FilterDatabase" localSheetId="2" hidden="1">Sheet1!$C$2:$C$1003</definedName>
    <definedName name="_xlcn.WorksheetConnection_IntrotoExcel2.xlsxcalls1" hidden="1">calls[]</definedName>
    <definedName name="_xlcn.WorksheetConnection_IntrotoExcel2.xlsxcustomers1" hidden="1">customers[]</definedName>
    <definedName name="Slicer_Representative">#N/A</definedName>
    <definedName name="Slicer_Representative1">#N/A</definedName>
    <definedName name="Slicer_Representative2">#N/A</definedName>
  </definedNames>
  <calcPr calcId="191028"/>
  <pivotCaches>
    <pivotCache cacheId="0" r:id="rId11"/>
    <pivotCache cacheId="1" r:id="rId12"/>
    <pivotCache cacheId="2" r:id="rId13"/>
    <pivotCache cacheId="13" r:id="rId14"/>
    <pivotCache cacheId="16" r:id="rId15"/>
    <pivotCache cacheId="19" r:id="rId16"/>
    <pivotCache cacheId="22" r:id="rId17"/>
    <pivotCache cacheId="25" r:id="rId18"/>
    <pivotCache cacheId="28" r:id="rId19"/>
    <pivotCache cacheId="31" r:id="rId20"/>
  </pivotCaches>
  <extLst>
    <ext xmlns:x14="http://schemas.microsoft.com/office/spreadsheetml/2009/9/main" uri="{876F7934-8845-4945-9796-88D515C7AA90}">
      <x14:pivotCaches>
        <pivotCache cacheId="10"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Intro to Excel-2.xlsx!customers"/>
          <x15:modelTable id="calls" name="calls" connection="WorksheetConnection_Intro to Excel-2.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1" i="14" l="1"/>
  <c r="N21" i="14"/>
  <c r="N22" i="14"/>
  <c r="O22" i="14"/>
  <c r="P22" i="14"/>
  <c r="Q22" i="14"/>
  <c r="R22" i="14"/>
  <c r="S22" i="14"/>
  <c r="T22" i="14"/>
  <c r="N23" i="14"/>
  <c r="N24" i="14"/>
  <c r="O24" i="14"/>
  <c r="P24" i="14"/>
  <c r="Q24" i="14"/>
  <c r="R24" i="14"/>
  <c r="S24" i="14"/>
  <c r="T24" i="14"/>
  <c r="N25" i="14"/>
  <c r="O25" i="14"/>
  <c r="P25" i="14"/>
  <c r="Q25" i="14"/>
  <c r="R25" i="14"/>
  <c r="S25" i="14"/>
  <c r="T25" i="14"/>
  <c r="N26" i="14"/>
  <c r="O26" i="14"/>
  <c r="P26" i="14"/>
  <c r="Q26" i="14"/>
  <c r="R26" i="14"/>
  <c r="S26" i="14"/>
  <c r="T26" i="14"/>
  <c r="N27" i="14"/>
  <c r="O27" i="14"/>
  <c r="P27" i="14"/>
  <c r="Q27" i="14"/>
  <c r="R27" i="14"/>
  <c r="S27" i="14"/>
  <c r="T27" i="14"/>
  <c r="N28" i="14"/>
  <c r="N29" i="14"/>
  <c r="O29" i="14"/>
  <c r="P29" i="14"/>
  <c r="Q29" i="14"/>
  <c r="R29" i="14"/>
  <c r="S29" i="14"/>
  <c r="T29" i="14"/>
  <c r="N30" i="14"/>
  <c r="O30" i="14"/>
  <c r="P30" i="14"/>
  <c r="Q30" i="14"/>
  <c r="R30" i="14"/>
  <c r="S30" i="14"/>
  <c r="T30" i="14"/>
  <c r="N31" i="14"/>
  <c r="O31" i="14"/>
  <c r="P31" i="14"/>
  <c r="Q31" i="14"/>
  <c r="R31" i="14"/>
  <c r="S31" i="14"/>
  <c r="T31" i="14"/>
  <c r="N32" i="14"/>
  <c r="O32" i="14"/>
  <c r="P32" i="14"/>
  <c r="Q32" i="14"/>
  <c r="R32" i="14"/>
  <c r="S32" i="14"/>
  <c r="T32" i="14"/>
  <c r="N33" i="14"/>
  <c r="O33" i="14"/>
  <c r="P33" i="14"/>
  <c r="Q33" i="14"/>
  <c r="R33" i="14"/>
  <c r="S33" i="14"/>
  <c r="T33" i="14"/>
  <c r="N34" i="14"/>
  <c r="O34" i="14"/>
  <c r="P34" i="14"/>
  <c r="Q34" i="14"/>
  <c r="R34" i="14"/>
  <c r="S34" i="14"/>
  <c r="T34" i="14"/>
  <c r="N35" i="14"/>
  <c r="N36" i="14"/>
  <c r="O36" i="14"/>
  <c r="P36" i="14"/>
  <c r="Q36" i="14"/>
  <c r="R36" i="14"/>
  <c r="S36" i="14"/>
  <c r="T36" i="14"/>
  <c r="N37" i="14"/>
  <c r="O37" i="14"/>
  <c r="P37" i="14"/>
  <c r="Q37" i="14"/>
  <c r="R37" i="14"/>
  <c r="S37" i="14"/>
  <c r="T37" i="14"/>
  <c r="N38" i="14"/>
  <c r="O38" i="14"/>
  <c r="P38" i="14"/>
  <c r="Q38" i="14"/>
  <c r="R38" i="14"/>
  <c r="S38" i="14"/>
  <c r="T38" i="14"/>
  <c r="N39" i="14"/>
  <c r="O39" i="14"/>
  <c r="P39" i="14"/>
  <c r="Q39" i="14"/>
  <c r="R39" i="14"/>
  <c r="S39" i="14"/>
  <c r="T39" i="14"/>
  <c r="N40" i="14"/>
  <c r="O40" i="14"/>
  <c r="P40" i="14"/>
  <c r="Q40" i="14"/>
  <c r="R40" i="14"/>
  <c r="S40" i="14"/>
  <c r="T40" i="14"/>
  <c r="R42" i="14"/>
  <c r="N44" i="14" a="1"/>
  <c r="N44" i="14" s="1"/>
  <c r="O4" i="2" a="1"/>
  <c r="O4" i="2" s="1"/>
  <c r="O5" i="2" a="1"/>
  <c r="O5" i="2" s="1"/>
  <c r="O6" i="2" a="1"/>
  <c r="O6" i="2"/>
  <c r="O7" i="2" a="1"/>
  <c r="O7" i="2"/>
  <c r="O8" i="2" a="1"/>
  <c r="O8" i="2" s="1"/>
  <c r="O9" i="2" a="1"/>
  <c r="O9" i="2"/>
  <c r="O10" i="2" a="1"/>
  <c r="O10" i="2" s="1"/>
  <c r="O11" i="2" a="1"/>
  <c r="O11" i="2" s="1"/>
  <c r="O12" i="2" a="1"/>
  <c r="O12" i="2" s="1"/>
  <c r="O13" i="2" a="1"/>
  <c r="O13" i="2"/>
  <c r="O14" i="2" a="1"/>
  <c r="O14" i="2" s="1"/>
  <c r="O15" i="2" a="1"/>
  <c r="O15" i="2" s="1"/>
  <c r="O16" i="2" a="1"/>
  <c r="O16" i="2" s="1"/>
  <c r="O17" i="2" a="1"/>
  <c r="O17" i="2" s="1"/>
  <c r="O18" i="2" a="1"/>
  <c r="O18" i="2"/>
  <c r="O19" i="2" a="1"/>
  <c r="O19" i="2" s="1"/>
  <c r="O20" i="2" a="1"/>
  <c r="O20" i="2"/>
  <c r="O21" i="2" a="1"/>
  <c r="O21" i="2" s="1"/>
  <c r="O22" i="2" a="1"/>
  <c r="O22" i="2" s="1"/>
  <c r="O23" i="2" a="1"/>
  <c r="O23" i="2" s="1"/>
  <c r="O24" i="2" a="1"/>
  <c r="O24" i="2"/>
  <c r="O25" i="2" a="1"/>
  <c r="O25" i="2"/>
  <c r="O26" i="2" a="1"/>
  <c r="O26" i="2" s="1"/>
  <c r="O27" i="2" a="1"/>
  <c r="O27" i="2"/>
  <c r="O28" i="2" a="1"/>
  <c r="O28" i="2" s="1"/>
  <c r="O29" i="2" a="1"/>
  <c r="O29" i="2" s="1"/>
  <c r="O30" i="2" a="1"/>
  <c r="O30" i="2" s="1"/>
  <c r="O31" i="2" a="1"/>
  <c r="O31" i="2" s="1"/>
  <c r="O32" i="2" a="1"/>
  <c r="O32" i="2"/>
  <c r="O33" i="2" a="1"/>
  <c r="O33" i="2" s="1"/>
  <c r="O34" i="2" a="1"/>
  <c r="O34" i="2" s="1"/>
  <c r="O35" i="2" a="1"/>
  <c r="O35" i="2" s="1"/>
  <c r="O36" i="2" a="1"/>
  <c r="O36" i="2"/>
  <c r="O37" i="2" a="1"/>
  <c r="O37" i="2" s="1"/>
  <c r="O38" i="2" a="1"/>
  <c r="O38" i="2"/>
  <c r="O39" i="2" a="1"/>
  <c r="O39" i="2" s="1"/>
  <c r="O40" i="2" a="1"/>
  <c r="O40" i="2" s="1"/>
  <c r="O41" i="2" a="1"/>
  <c r="O41" i="2" s="1"/>
  <c r="O42" i="2" a="1"/>
  <c r="O42" i="2"/>
  <c r="O43" i="2" a="1"/>
  <c r="O43" i="2"/>
  <c r="O44" i="2" a="1"/>
  <c r="O44" i="2" s="1"/>
  <c r="O45" i="2" a="1"/>
  <c r="O45" i="2" s="1"/>
  <c r="O46" i="2" a="1"/>
  <c r="O46" i="2" s="1"/>
  <c r="O47" i="2" a="1"/>
  <c r="O47" i="2" s="1"/>
  <c r="O48" i="2" a="1"/>
  <c r="O48" i="2" s="1"/>
  <c r="O49" i="2" a="1"/>
  <c r="O49" i="2" s="1"/>
  <c r="O50" i="2" a="1"/>
  <c r="O50" i="2"/>
  <c r="O51" i="2" a="1"/>
  <c r="O51" i="2" s="1"/>
  <c r="O52" i="2" a="1"/>
  <c r="O52" i="2" s="1"/>
  <c r="O53" i="2" a="1"/>
  <c r="O53" i="2" s="1"/>
  <c r="O54" i="2" a="1"/>
  <c r="O54" i="2" s="1"/>
  <c r="O55" i="2" a="1"/>
  <c r="O55" i="2" s="1"/>
  <c r="O56" i="2" a="1"/>
  <c r="O56" i="2"/>
  <c r="O57" i="2" a="1"/>
  <c r="O57" i="2" s="1"/>
  <c r="O58" i="2" a="1"/>
  <c r="O58" i="2" s="1"/>
  <c r="O59" i="2" a="1"/>
  <c r="O59" i="2" s="1"/>
  <c r="O60" i="2" a="1"/>
  <c r="O60" i="2"/>
  <c r="O61" i="2" a="1"/>
  <c r="O61" i="2"/>
  <c r="O62" i="2" a="1"/>
  <c r="O62" i="2" s="1"/>
  <c r="O63" i="2" a="1"/>
  <c r="O63" i="2" s="1"/>
  <c r="O64" i="2" a="1"/>
  <c r="O64" i="2" s="1"/>
  <c r="O65" i="2" a="1"/>
  <c r="O65" i="2" s="1"/>
  <c r="O66" i="2" a="1"/>
  <c r="O66" i="2" s="1"/>
  <c r="O67" i="2" a="1"/>
  <c r="O67" i="2" s="1"/>
  <c r="O68" i="2" a="1"/>
  <c r="O68" i="2" s="1"/>
  <c r="O69" i="2" a="1"/>
  <c r="O69" i="2" s="1"/>
  <c r="O70" i="2" a="1"/>
  <c r="O70" i="2" s="1"/>
  <c r="O71" i="2" a="1"/>
  <c r="O71" i="2" s="1"/>
  <c r="O72" i="2" a="1"/>
  <c r="O72" i="2"/>
  <c r="O73" i="2" a="1"/>
  <c r="O73" i="2" s="1"/>
  <c r="O74" i="2" a="1"/>
  <c r="O74" i="2" s="1"/>
  <c r="O75" i="2" a="1"/>
  <c r="O75" i="2"/>
  <c r="O76" i="2" a="1"/>
  <c r="O76" i="2" s="1"/>
  <c r="O77" i="2" a="1"/>
  <c r="O77" i="2" s="1"/>
  <c r="O78" i="2" a="1"/>
  <c r="O78" i="2" s="1"/>
  <c r="O79" i="2" a="1"/>
  <c r="O79" i="2" s="1"/>
  <c r="O80" i="2" a="1"/>
  <c r="O80" i="2" s="1"/>
  <c r="O81" i="2" a="1"/>
  <c r="O81" i="2"/>
  <c r="O82" i="2" a="1"/>
  <c r="O82" i="2" s="1"/>
  <c r="O83" i="2" a="1"/>
  <c r="O83" i="2" s="1"/>
  <c r="O84" i="2" a="1"/>
  <c r="O84" i="2" s="1"/>
  <c r="O85" i="2" a="1"/>
  <c r="O85" i="2"/>
  <c r="O86" i="2" a="1"/>
  <c r="O86" i="2" s="1"/>
  <c r="O87" i="2" a="1"/>
  <c r="O87" i="2" s="1"/>
  <c r="O88" i="2" a="1"/>
  <c r="O88" i="2" s="1"/>
  <c r="O89" i="2" a="1"/>
  <c r="O89" i="2" s="1"/>
  <c r="O90" i="2" a="1"/>
  <c r="O90" i="2"/>
  <c r="O91" i="2" a="1"/>
  <c r="O91" i="2" s="1"/>
  <c r="O92" i="2" a="1"/>
  <c r="O92" i="2" s="1"/>
  <c r="O93" i="2" a="1"/>
  <c r="O93" i="2"/>
  <c r="O94" i="2" a="1"/>
  <c r="O94" i="2" s="1"/>
  <c r="O95" i="2" a="1"/>
  <c r="O95" i="2" s="1"/>
  <c r="O96" i="2" a="1"/>
  <c r="O96" i="2"/>
  <c r="O97" i="2" a="1"/>
  <c r="O97" i="2" s="1"/>
  <c r="O98" i="2" a="1"/>
  <c r="O98" i="2" s="1"/>
  <c r="O99" i="2" a="1"/>
  <c r="O99" i="2" s="1"/>
  <c r="O100" i="2" a="1"/>
  <c r="O100" i="2" s="1"/>
  <c r="O101" i="2" a="1"/>
  <c r="O101" i="2" s="1"/>
  <c r="O102" i="2" a="1"/>
  <c r="O102" i="2" s="1"/>
  <c r="O103" i="2" a="1"/>
  <c r="O103" i="2"/>
  <c r="O104" i="2" a="1"/>
  <c r="O104" i="2" s="1"/>
  <c r="O105" i="2" a="1"/>
  <c r="O105" i="2" s="1"/>
  <c r="O106" i="2" a="1"/>
  <c r="O106" i="2" s="1"/>
  <c r="O107" i="2" a="1"/>
  <c r="O107" i="2" s="1"/>
  <c r="O108" i="2" a="1"/>
  <c r="O108" i="2" s="1"/>
  <c r="O109" i="2" a="1"/>
  <c r="O109" i="2" s="1"/>
  <c r="O110" i="2" a="1"/>
  <c r="O110" i="2"/>
  <c r="O111" i="2" a="1"/>
  <c r="O111" i="2" s="1"/>
  <c r="O112" i="2" a="1"/>
  <c r="O112" i="2" s="1"/>
  <c r="O113" i="2" a="1"/>
  <c r="O113" i="2" s="1"/>
  <c r="O114" i="2" a="1"/>
  <c r="O114" i="2" s="1"/>
  <c r="O115" i="2" a="1"/>
  <c r="O115" i="2"/>
  <c r="O116" i="2" a="1"/>
  <c r="O116" i="2" s="1"/>
  <c r="O117" i="2" a="1"/>
  <c r="O117" i="2"/>
  <c r="O118" i="2" a="1"/>
  <c r="O118" i="2" s="1"/>
  <c r="O119" i="2" a="1"/>
  <c r="O119" i="2" s="1"/>
  <c r="O120" i="2" a="1"/>
  <c r="O120" i="2" s="1"/>
  <c r="O121" i="2" a="1"/>
  <c r="O121" i="2" s="1"/>
  <c r="O122" i="2" a="1"/>
  <c r="O122" i="2" s="1"/>
  <c r="O123" i="2" a="1"/>
  <c r="O123" i="2" s="1"/>
  <c r="O124" i="2" a="1"/>
  <c r="O124" i="2" s="1"/>
  <c r="O125" i="2" a="1"/>
  <c r="O125" i="2" s="1"/>
  <c r="O126" i="2" a="1"/>
  <c r="O126" i="2"/>
  <c r="O127" i="2" a="1"/>
  <c r="O127" i="2" s="1"/>
  <c r="O128" i="2" a="1"/>
  <c r="O128" i="2" s="1"/>
  <c r="O129" i="2" a="1"/>
  <c r="O129" i="2"/>
  <c r="O130" i="2" a="1"/>
  <c r="O130" i="2" s="1"/>
  <c r="O131" i="2" a="1"/>
  <c r="O131" i="2" s="1"/>
  <c r="O132" i="2" a="1"/>
  <c r="O132" i="2"/>
  <c r="O133" i="2" a="1"/>
  <c r="O133" i="2" s="1"/>
  <c r="O134" i="2" a="1"/>
  <c r="O134" i="2" s="1"/>
  <c r="O135" i="2" a="1"/>
  <c r="O135" i="2"/>
  <c r="O136" i="2" a="1"/>
  <c r="O136" i="2" s="1"/>
  <c r="O137" i="2" a="1"/>
  <c r="O137" i="2" s="1"/>
  <c r="O138" i="2" a="1"/>
  <c r="O138" i="2" s="1"/>
  <c r="O139" i="2" a="1"/>
  <c r="O139" i="2" s="1"/>
  <c r="O140" i="2" a="1"/>
  <c r="O140" i="2" s="1"/>
  <c r="O141" i="2" a="1"/>
  <c r="O141" i="2" s="1"/>
  <c r="O142" i="2" a="1"/>
  <c r="O142" i="2" s="1"/>
  <c r="O143" i="2" a="1"/>
  <c r="O143" i="2" s="1"/>
  <c r="O144" i="2" a="1"/>
  <c r="O144" i="2"/>
  <c r="O145" i="2" a="1"/>
  <c r="O145" i="2" s="1"/>
  <c r="O146" i="2" a="1"/>
  <c r="O146" i="2"/>
  <c r="O147" i="2" a="1"/>
  <c r="O147" i="2" s="1"/>
  <c r="O148" i="2" a="1"/>
  <c r="O148" i="2" s="1"/>
  <c r="O149" i="2" a="1"/>
  <c r="O149" i="2" s="1"/>
  <c r="O150" i="2" a="1"/>
  <c r="O150" i="2"/>
  <c r="O151" i="2" a="1"/>
  <c r="O151" i="2" s="1"/>
  <c r="O152" i="2" a="1"/>
  <c r="O152" i="2" s="1"/>
  <c r="O153" i="2" a="1"/>
  <c r="O153" i="2" s="1"/>
  <c r="O154" i="2" a="1"/>
  <c r="O154" i="2" s="1"/>
  <c r="O155" i="2" a="1"/>
  <c r="O155" i="2" s="1"/>
  <c r="O156" i="2" a="1"/>
  <c r="O156" i="2" s="1"/>
  <c r="O157" i="2" a="1"/>
  <c r="O157" i="2" s="1"/>
  <c r="O158" i="2" a="1"/>
  <c r="O158" i="2"/>
  <c r="O159" i="2" a="1"/>
  <c r="O159" i="2" s="1"/>
  <c r="O160" i="2" a="1"/>
  <c r="O160" i="2" s="1"/>
  <c r="O161" i="2" a="1"/>
  <c r="O161" i="2" s="1"/>
  <c r="O162" i="2" a="1"/>
  <c r="O162" i="2" s="1"/>
  <c r="O163" i="2" a="1"/>
  <c r="O163" i="2" s="1"/>
  <c r="O164" i="2" a="1"/>
  <c r="O164" i="2"/>
  <c r="O165" i="2" a="1"/>
  <c r="O165" i="2"/>
  <c r="O166" i="2" a="1"/>
  <c r="O166" i="2" s="1"/>
  <c r="O167" i="2" a="1"/>
  <c r="O167" i="2" s="1"/>
  <c r="O168" i="2" a="1"/>
  <c r="O168" i="2"/>
  <c r="O169" i="2" a="1"/>
  <c r="O169" i="2" s="1"/>
  <c r="O170" i="2" a="1"/>
  <c r="O170" i="2" s="1"/>
  <c r="O171" i="2" a="1"/>
  <c r="O171" i="2"/>
  <c r="O172" i="2" a="1"/>
  <c r="O172" i="2" s="1"/>
  <c r="O173" i="2" a="1"/>
  <c r="O173" i="2" s="1"/>
  <c r="O174" i="2" a="1"/>
  <c r="O174" i="2" s="1"/>
  <c r="O175" i="2" a="1"/>
  <c r="O175" i="2" s="1"/>
  <c r="O176" i="2" a="1"/>
  <c r="O176" i="2" s="1"/>
  <c r="O177" i="2" a="1"/>
  <c r="O177" i="2" s="1"/>
  <c r="O178" i="2" a="1"/>
  <c r="O178" i="2" s="1"/>
  <c r="O179" i="2" a="1"/>
  <c r="O179" i="2" s="1"/>
  <c r="O180" i="2" a="1"/>
  <c r="O180" i="2" s="1"/>
  <c r="O181" i="2" a="1"/>
  <c r="O181" i="2" s="1"/>
  <c r="O182" i="2" a="1"/>
  <c r="O182" i="2"/>
  <c r="O183" i="2" a="1"/>
  <c r="O183" i="2" s="1"/>
  <c r="O184" i="2" a="1"/>
  <c r="O184" i="2" s="1"/>
  <c r="O185" i="2" a="1"/>
  <c r="O185" i="2" s="1"/>
  <c r="O186" i="2" a="1"/>
  <c r="O186" i="2" s="1"/>
  <c r="O187" i="2" a="1"/>
  <c r="O187" i="2"/>
  <c r="O188" i="2" a="1"/>
  <c r="O188" i="2" s="1"/>
  <c r="O189" i="2" a="1"/>
  <c r="O189" i="2" s="1"/>
  <c r="O190" i="2" a="1"/>
  <c r="O190" i="2" s="1"/>
  <c r="O191" i="2" a="1"/>
  <c r="O191" i="2" s="1"/>
  <c r="O192" i="2" a="1"/>
  <c r="O192" i="2" s="1"/>
  <c r="O193" i="2" a="1"/>
  <c r="O193" i="2"/>
  <c r="O194" i="2" a="1"/>
  <c r="O194" i="2" s="1"/>
  <c r="O195" i="2" a="1"/>
  <c r="O195" i="2" s="1"/>
  <c r="O196" i="2" a="1"/>
  <c r="O196" i="2" s="1"/>
  <c r="O197" i="2" a="1"/>
  <c r="O197" i="2" s="1"/>
  <c r="O198" i="2" a="1"/>
  <c r="O198" i="2"/>
  <c r="O199" i="2" a="1"/>
  <c r="O199" i="2" s="1"/>
  <c r="O200" i="2" a="1"/>
  <c r="O200" i="2"/>
  <c r="O201" i="2" a="1"/>
  <c r="O201" i="2" s="1"/>
  <c r="O202" i="2" a="1"/>
  <c r="O202" i="2" s="1"/>
  <c r="O203" i="2" a="1"/>
  <c r="O203" i="2" s="1"/>
  <c r="O204" i="2" a="1"/>
  <c r="O204" i="2"/>
  <c r="O205" i="2" a="1"/>
  <c r="O205" i="2" s="1"/>
  <c r="O206" i="2" a="1"/>
  <c r="O206" i="2" s="1"/>
  <c r="O207" i="2" a="1"/>
  <c r="O207" i="2"/>
  <c r="O208" i="2" a="1"/>
  <c r="O208" i="2" s="1"/>
  <c r="O209" i="2" a="1"/>
  <c r="O209" i="2" s="1"/>
  <c r="O210" i="2" a="1"/>
  <c r="O210" i="2" s="1"/>
  <c r="O211" i="2" a="1"/>
  <c r="O211" i="2"/>
  <c r="O212" i="2" a="1"/>
  <c r="O212" i="2"/>
  <c r="O213" i="2" a="1"/>
  <c r="O213" i="2" s="1"/>
  <c r="O214" i="2" a="1"/>
  <c r="O214" i="2" s="1"/>
  <c r="O215" i="2" a="1"/>
  <c r="O215" i="2" s="1"/>
  <c r="O216" i="2" a="1"/>
  <c r="O216" i="2"/>
  <c r="O217" i="2" a="1"/>
  <c r="O217" i="2" s="1"/>
  <c r="O218" i="2" a="1"/>
  <c r="O218" i="2"/>
  <c r="O219" i="2" a="1"/>
  <c r="O219" i="2"/>
  <c r="O220" i="2" a="1"/>
  <c r="O220" i="2" s="1"/>
  <c r="O221" i="2" a="1"/>
  <c r="O221" i="2" s="1"/>
  <c r="O222" i="2" a="1"/>
  <c r="O222" i="2"/>
  <c r="O223" i="2" a="1"/>
  <c r="O223" i="2" s="1"/>
  <c r="O224" i="2" a="1"/>
  <c r="O224" i="2" s="1"/>
  <c r="O225" i="2" a="1"/>
  <c r="O225" i="2" s="1"/>
  <c r="O226" i="2" a="1"/>
  <c r="O226" i="2" s="1"/>
  <c r="O227" i="2" a="1"/>
  <c r="O227" i="2" s="1"/>
  <c r="O228" i="2" a="1"/>
  <c r="O228" i="2" s="1"/>
  <c r="O229" i="2" a="1"/>
  <c r="O229" i="2"/>
  <c r="O230" i="2" a="1"/>
  <c r="O230" i="2" s="1"/>
  <c r="O231" i="2" a="1"/>
  <c r="O231" i="2" s="1"/>
  <c r="O232" i="2" a="1"/>
  <c r="O232" i="2" s="1"/>
  <c r="O233" i="2" a="1"/>
  <c r="O233" i="2" s="1"/>
  <c r="O234" i="2" a="1"/>
  <c r="O234" i="2"/>
  <c r="O235" i="2" a="1"/>
  <c r="O235" i="2" s="1"/>
  <c r="O236" i="2" a="1"/>
  <c r="O236" i="2" s="1"/>
  <c r="O237" i="2" a="1"/>
  <c r="O237" i="2" s="1"/>
  <c r="O238" i="2" a="1"/>
  <c r="O238" i="2" s="1"/>
  <c r="O239" i="2" a="1"/>
  <c r="O239" i="2" s="1"/>
  <c r="O240" i="2" a="1"/>
  <c r="O240" i="2"/>
  <c r="O241" i="2" a="1"/>
  <c r="O241" i="2"/>
  <c r="O242" i="2" a="1"/>
  <c r="O242" i="2" s="1"/>
  <c r="O243" i="2" a="1"/>
  <c r="O243" i="2"/>
  <c r="O244" i="2" a="1"/>
  <c r="O244" i="2" s="1"/>
  <c r="O245" i="2" a="1"/>
  <c r="O245" i="2" s="1"/>
  <c r="O246" i="2" a="1"/>
  <c r="O246" i="2" s="1"/>
  <c r="O247" i="2" a="1"/>
  <c r="O247" i="2" s="1"/>
  <c r="O248" i="2" a="1"/>
  <c r="O248" i="2"/>
  <c r="O249" i="2" a="1"/>
  <c r="O249" i="2" s="1"/>
  <c r="O250" i="2" a="1"/>
  <c r="O250" i="2" s="1"/>
  <c r="O251" i="2" a="1"/>
  <c r="O251" i="2" s="1"/>
  <c r="O252" i="2" a="1"/>
  <c r="O252" i="2" s="1"/>
  <c r="O253" i="2" a="1"/>
  <c r="O253" i="2" s="1"/>
  <c r="O254" i="2" a="1"/>
  <c r="O254" i="2" s="1"/>
  <c r="O255" i="2" a="1"/>
  <c r="O255" i="2" s="1"/>
  <c r="O256" i="2" a="1"/>
  <c r="O256" i="2" s="1"/>
  <c r="O257" i="2" a="1"/>
  <c r="O257" i="2" s="1"/>
  <c r="O258" i="2" a="1"/>
  <c r="O258" i="2"/>
  <c r="O259" i="2" a="1"/>
  <c r="O259" i="2"/>
  <c r="O260" i="2" a="1"/>
  <c r="O260" i="2" s="1"/>
  <c r="O261" i="2" a="1"/>
  <c r="O261" i="2" s="1"/>
  <c r="O262" i="2" a="1"/>
  <c r="O262" i="2" s="1"/>
  <c r="O263" i="2" a="1"/>
  <c r="O263" i="2" s="1"/>
  <c r="O264" i="2" a="1"/>
  <c r="O264" i="2" s="1"/>
  <c r="O265" i="2" a="1"/>
  <c r="O265" i="2"/>
  <c r="O266" i="2" a="1"/>
  <c r="O266" i="2"/>
  <c r="O267" i="2" a="1"/>
  <c r="O267" i="2" s="1"/>
  <c r="O268" i="2" a="1"/>
  <c r="O268" i="2" s="1"/>
  <c r="O269" i="2" a="1"/>
  <c r="O269" i="2" s="1"/>
  <c r="O270" i="2" a="1"/>
  <c r="O270" i="2" s="1"/>
  <c r="O271" i="2" a="1"/>
  <c r="O271" i="2" s="1"/>
  <c r="O272" i="2" a="1"/>
  <c r="O272" i="2"/>
  <c r="O273" i="2" a="1"/>
  <c r="O273" i="2" s="1"/>
  <c r="O274" i="2" a="1"/>
  <c r="O274" i="2" s="1"/>
  <c r="O275" i="2" a="1"/>
  <c r="O275" i="2" s="1"/>
  <c r="O276" i="2" a="1"/>
  <c r="O276" i="2"/>
  <c r="O277" i="2" a="1"/>
  <c r="O277" i="2"/>
  <c r="O278" i="2" a="1"/>
  <c r="O278" i="2" s="1"/>
  <c r="O279" i="2" a="1"/>
  <c r="O279" i="2" s="1"/>
  <c r="O280" i="2" a="1"/>
  <c r="O280" i="2" s="1"/>
  <c r="O281" i="2" a="1"/>
  <c r="O281" i="2" s="1"/>
  <c r="O282" i="2" a="1"/>
  <c r="O282" i="2" s="1"/>
  <c r="O283" i="2" a="1"/>
  <c r="O283" i="2" s="1"/>
  <c r="O284" i="2" a="1"/>
  <c r="O284" i="2"/>
  <c r="O285" i="2" a="1"/>
  <c r="O285" i="2" s="1"/>
  <c r="O286" i="2" a="1"/>
  <c r="O286" i="2" s="1"/>
  <c r="O287" i="2" a="1"/>
  <c r="O287" i="2" s="1"/>
  <c r="O288" i="2" a="1"/>
  <c r="O288" i="2" s="1"/>
  <c r="O289" i="2" a="1"/>
  <c r="O289" i="2" s="1"/>
  <c r="O290" i="2" a="1"/>
  <c r="O290" i="2" s="1"/>
  <c r="O291" i="2" a="1"/>
  <c r="O291" i="2" s="1"/>
  <c r="O292" i="2" a="1"/>
  <c r="O292" i="2" s="1"/>
  <c r="O293" i="2" a="1"/>
  <c r="O293" i="2" s="1"/>
  <c r="O294" i="2" a="1"/>
  <c r="O294" i="2"/>
  <c r="O295" i="2" a="1"/>
  <c r="O295" i="2"/>
  <c r="O296" i="2" a="1"/>
  <c r="O296" i="2" s="1"/>
  <c r="O297" i="2" a="1"/>
  <c r="O297" i="2"/>
  <c r="O298" i="2" a="1"/>
  <c r="O298" i="2" s="1"/>
  <c r="O299" i="2" a="1"/>
  <c r="O299" i="2" s="1"/>
  <c r="O300" i="2" a="1"/>
  <c r="O300" i="2" s="1"/>
  <c r="O301" i="2" a="1"/>
  <c r="O301" i="2" s="1"/>
  <c r="O302" i="2" a="1"/>
  <c r="O302" i="2"/>
  <c r="O303" i="2" a="1"/>
  <c r="O303" i="2" s="1"/>
  <c r="O304" i="2" a="1"/>
  <c r="O304" i="2" s="1"/>
  <c r="O305" i="2" a="1"/>
  <c r="O305" i="2" s="1"/>
  <c r="O306" i="2" a="1"/>
  <c r="O306" i="2"/>
  <c r="O307" i="2" a="1"/>
  <c r="O307" i="2" s="1"/>
  <c r="O308" i="2" a="1"/>
  <c r="O308" i="2"/>
  <c r="O309" i="2" a="1"/>
  <c r="O309" i="2" s="1"/>
  <c r="O310" i="2" a="1"/>
  <c r="O310" i="2" s="1"/>
  <c r="O311" i="2" a="1"/>
  <c r="O311" i="2" s="1"/>
  <c r="O312" i="2" a="1"/>
  <c r="O312" i="2"/>
  <c r="O313" i="2" a="1"/>
  <c r="O313" i="2" s="1"/>
  <c r="O314" i="2" a="1"/>
  <c r="O314" i="2" s="1"/>
  <c r="O315" i="2" a="1"/>
  <c r="O315" i="2" s="1"/>
  <c r="O316" i="2" a="1"/>
  <c r="O316" i="2" s="1"/>
  <c r="O317" i="2" a="1"/>
  <c r="O317" i="2" s="1"/>
  <c r="O318" i="2" a="1"/>
  <c r="O318" i="2" s="1"/>
  <c r="O319" i="2" a="1"/>
  <c r="O319" i="2" s="1"/>
  <c r="O320" i="2" a="1"/>
  <c r="O320" i="2"/>
  <c r="O321" i="2" a="1"/>
  <c r="O321" i="2" s="1"/>
  <c r="O322" i="2" a="1"/>
  <c r="O322" i="2" s="1"/>
  <c r="O323" i="2" a="1"/>
  <c r="O323" i="2" s="1"/>
  <c r="O324" i="2" a="1"/>
  <c r="O324" i="2" s="1"/>
  <c r="O325" i="2" a="1"/>
  <c r="O325" i="2" s="1"/>
  <c r="O326" i="2" a="1"/>
  <c r="O326" i="2" s="1"/>
  <c r="O327" i="2" a="1"/>
  <c r="O327" i="2"/>
  <c r="O328" i="2" a="1"/>
  <c r="O328" i="2" s="1"/>
  <c r="O329" i="2" a="1"/>
  <c r="O329" i="2" s="1"/>
  <c r="O330" i="2" a="1"/>
  <c r="O330" i="2"/>
  <c r="O331" i="2" a="1"/>
  <c r="O331" i="2"/>
  <c r="O332" i="2" a="1"/>
  <c r="O332" i="2" s="1"/>
  <c r="O333" i="2" a="1"/>
  <c r="O333" i="2"/>
  <c r="O334" i="2" a="1"/>
  <c r="O334" i="2" s="1"/>
  <c r="O335" i="2" a="1"/>
  <c r="O335" i="2" s="1"/>
  <c r="O336" i="2" a="1"/>
  <c r="O336" i="2" s="1"/>
  <c r="O337" i="2" a="1"/>
  <c r="O337" i="2" s="1"/>
  <c r="O338" i="2" a="1"/>
  <c r="O338" i="2" s="1"/>
  <c r="O339" i="2" a="1"/>
  <c r="O339" i="2" s="1"/>
  <c r="O340" i="2" a="1"/>
  <c r="O340" i="2" s="1"/>
  <c r="O341" i="2" a="1"/>
  <c r="O341" i="2" s="1"/>
  <c r="O342" i="2" a="1"/>
  <c r="O342" i="2" s="1"/>
  <c r="O343" i="2" a="1"/>
  <c r="O343" i="2" s="1"/>
  <c r="O344" i="2" a="1"/>
  <c r="O344" i="2"/>
  <c r="O345" i="2" a="1"/>
  <c r="O345" i="2"/>
  <c r="O346" i="2" a="1"/>
  <c r="O346" i="2" s="1"/>
  <c r="O347" i="2" a="1"/>
  <c r="O347" i="2" s="1"/>
  <c r="O348" i="2" a="1"/>
  <c r="O348" i="2" s="1"/>
  <c r="O349" i="2" a="1"/>
  <c r="O349" i="2" s="1"/>
  <c r="O350" i="2" a="1"/>
  <c r="O350" i="2" s="1"/>
  <c r="O351" i="2" a="1"/>
  <c r="O351" i="2"/>
  <c r="O352" i="2" a="1"/>
  <c r="O352" i="2" s="1"/>
  <c r="O353" i="2" a="1"/>
  <c r="O353" i="2" s="1"/>
  <c r="O354" i="2" a="1"/>
  <c r="O354" i="2" s="1"/>
  <c r="O355" i="2" a="1"/>
  <c r="O355" i="2" s="1"/>
  <c r="O356" i="2" a="1"/>
  <c r="O356" i="2" s="1"/>
  <c r="O357" i="2" a="1"/>
  <c r="O357" i="2" s="1"/>
  <c r="O358" i="2" a="1"/>
  <c r="O358" i="2" s="1"/>
  <c r="O359" i="2" a="1"/>
  <c r="O359" i="2" s="1"/>
  <c r="O360" i="2" a="1"/>
  <c r="O360" i="2" s="1"/>
  <c r="O361" i="2" a="1"/>
  <c r="O361" i="2" s="1"/>
  <c r="O362" i="2" a="1"/>
  <c r="O362" i="2"/>
  <c r="O363" i="2" a="1"/>
  <c r="O363" i="2" s="1"/>
  <c r="O364" i="2" a="1"/>
  <c r="O364" i="2" s="1"/>
  <c r="O365" i="2" a="1"/>
  <c r="O365" i="2" s="1"/>
  <c r="O366" i="2" a="1"/>
  <c r="O366" i="2" s="1"/>
  <c r="O367" i="2" a="1"/>
  <c r="O367" i="2" s="1"/>
  <c r="O368" i="2" a="1"/>
  <c r="O368" i="2" s="1"/>
  <c r="O369" i="2" a="1"/>
  <c r="O369" i="2" s="1"/>
  <c r="O370" i="2" a="1"/>
  <c r="O370" i="2" s="1"/>
  <c r="O371" i="2" a="1"/>
  <c r="O371" i="2" s="1"/>
  <c r="O372" i="2" a="1"/>
  <c r="O372" i="2" s="1"/>
  <c r="O373" i="2" a="1"/>
  <c r="O373" i="2"/>
  <c r="O374" i="2" a="1"/>
  <c r="O374" i="2"/>
  <c r="O375" i="2" a="1"/>
  <c r="O375" i="2" s="1"/>
  <c r="O376" i="2" a="1"/>
  <c r="O376" i="2" s="1"/>
  <c r="O377" i="2" a="1"/>
  <c r="O377" i="2" s="1"/>
  <c r="O378" i="2" a="1"/>
  <c r="O378" i="2" s="1"/>
  <c r="O379" i="2" a="1"/>
  <c r="O379" i="2" s="1"/>
  <c r="O380" i="2" a="1"/>
  <c r="O380" i="2"/>
  <c r="O381" i="2" a="1"/>
  <c r="O381" i="2"/>
  <c r="O382" i="2" a="1"/>
  <c r="O382" i="2" s="1"/>
  <c r="O383" i="2" a="1"/>
  <c r="O383" i="2" s="1"/>
  <c r="O384" i="2" a="1"/>
  <c r="O384" i="2" s="1"/>
  <c r="O385" i="2" a="1"/>
  <c r="O385" i="2" s="1"/>
  <c r="O386" i="2" a="1"/>
  <c r="O386" i="2" s="1"/>
  <c r="O387" i="2" a="1"/>
  <c r="O387" i="2"/>
  <c r="O388" i="2" a="1"/>
  <c r="O388" i="2" s="1"/>
  <c r="O389" i="2" a="1"/>
  <c r="O389" i="2" s="1"/>
  <c r="O390" i="2" a="1"/>
  <c r="O390" i="2" s="1"/>
  <c r="O391" i="2" a="1"/>
  <c r="O391" i="2"/>
  <c r="O392" i="2" a="1"/>
  <c r="O392" i="2"/>
  <c r="O393" i="2" a="1"/>
  <c r="O393" i="2" s="1"/>
  <c r="O394" i="2" a="1"/>
  <c r="O394" i="2" s="1"/>
  <c r="O395" i="2" a="1"/>
  <c r="O395" i="2" s="1"/>
  <c r="O396" i="2" a="1"/>
  <c r="O396" i="2"/>
  <c r="O397" i="2" a="1"/>
  <c r="O397" i="2" s="1"/>
  <c r="O398" i="2" a="1"/>
  <c r="O398" i="2" s="1"/>
  <c r="O399" i="2" a="1"/>
  <c r="O399" i="2"/>
  <c r="O400" i="2" a="1"/>
  <c r="O400" i="2" s="1"/>
  <c r="O401" i="2" a="1"/>
  <c r="O401" i="2" s="1"/>
  <c r="O402" i="2" a="1"/>
  <c r="O402" i="2" s="1"/>
  <c r="O403" i="2" a="1"/>
  <c r="O403" i="2"/>
  <c r="O404" i="2" a="1"/>
  <c r="O404" i="2" s="1"/>
  <c r="O405" i="2" a="1"/>
  <c r="O405" i="2"/>
  <c r="O406" i="2" a="1"/>
  <c r="O406" i="2" s="1"/>
  <c r="O407" i="2" a="1"/>
  <c r="O407" i="2" s="1"/>
  <c r="O408" i="2" a="1"/>
  <c r="O408" i="2" s="1"/>
  <c r="O409" i="2" a="1"/>
  <c r="O409" i="2"/>
  <c r="O410" i="2" a="1"/>
  <c r="O410" i="2" s="1"/>
  <c r="O411" i="2" a="1"/>
  <c r="O411" i="2" s="1"/>
  <c r="O412" i="2" a="1"/>
  <c r="O412" i="2" s="1"/>
  <c r="O413" i="2" a="1"/>
  <c r="O413" i="2" s="1"/>
  <c r="O414" i="2" a="1"/>
  <c r="O414" i="2"/>
  <c r="O415" i="2" a="1"/>
  <c r="O415" i="2" s="1"/>
  <c r="O416" i="2" a="1"/>
  <c r="O416" i="2" s="1"/>
  <c r="O417" i="2" a="1"/>
  <c r="O417" i="2"/>
  <c r="O418" i="2" a="1"/>
  <c r="O418" i="2" s="1"/>
  <c r="O419" i="2" a="1"/>
  <c r="O419" i="2" s="1"/>
  <c r="O420" i="2" a="1"/>
  <c r="O420" i="2"/>
  <c r="O421" i="2" a="1"/>
  <c r="O421" i="2" s="1"/>
  <c r="O422" i="2" a="1"/>
  <c r="O422" i="2" s="1"/>
  <c r="O423" i="2" a="1"/>
  <c r="O423" i="2"/>
  <c r="O424" i="2" a="1"/>
  <c r="O424" i="2" s="1"/>
  <c r="O425" i="2" a="1"/>
  <c r="O425" i="2" s="1"/>
  <c r="O426" i="2" a="1"/>
  <c r="O426" i="2" s="1"/>
  <c r="O427" i="2" a="1"/>
  <c r="O427" i="2"/>
  <c r="O428" i="2" a="1"/>
  <c r="O428" i="2"/>
  <c r="O429" i="2" a="1"/>
  <c r="O429" i="2" s="1"/>
  <c r="O430" i="2" a="1"/>
  <c r="O430" i="2" s="1"/>
  <c r="O431" i="2" a="1"/>
  <c r="O431" i="2" s="1"/>
  <c r="O432" i="2" a="1"/>
  <c r="O432" i="2"/>
  <c r="O433" i="2" a="1"/>
  <c r="O433" i="2" s="1"/>
  <c r="O434" i="2" a="1"/>
  <c r="O434" i="2" s="1"/>
  <c r="O435" i="2" a="1"/>
  <c r="O435" i="2"/>
  <c r="O436" i="2" a="1"/>
  <c r="O436" i="2" s="1"/>
  <c r="O437" i="2" a="1"/>
  <c r="O437" i="2" s="1"/>
  <c r="O438" i="2" a="1"/>
  <c r="O438" i="2" s="1"/>
  <c r="O439" i="2" a="1"/>
  <c r="O439" i="2"/>
  <c r="O440" i="2" a="1"/>
  <c r="O440" i="2" s="1"/>
  <c r="O441" i="2" a="1"/>
  <c r="O441" i="2"/>
  <c r="O442" i="2" a="1"/>
  <c r="O442" i="2" s="1"/>
  <c r="O443" i="2" a="1"/>
  <c r="O443" i="2" s="1"/>
  <c r="O444" i="2" a="1"/>
  <c r="O444" i="2" s="1"/>
  <c r="O445" i="2" a="1"/>
  <c r="O445" i="2" s="1"/>
  <c r="O446" i="2" a="1"/>
  <c r="O446" i="2" s="1"/>
  <c r="O447" i="2" a="1"/>
  <c r="O447" i="2" s="1"/>
  <c r="O448" i="2" a="1"/>
  <c r="O448" i="2" s="1"/>
  <c r="O449" i="2" a="1"/>
  <c r="O449" i="2" s="1"/>
  <c r="O450" i="2" a="1"/>
  <c r="O450" i="2" s="1"/>
  <c r="O451" i="2" a="1"/>
  <c r="O451" i="2" s="1"/>
  <c r="O452" i="2" a="1"/>
  <c r="O452" i="2" s="1"/>
  <c r="O453" i="2" a="1"/>
  <c r="O453" i="2"/>
  <c r="O454" i="2" a="1"/>
  <c r="O454" i="2" s="1"/>
  <c r="O455" i="2" a="1"/>
  <c r="O455" i="2" s="1"/>
  <c r="O456" i="2" a="1"/>
  <c r="O456" i="2"/>
  <c r="O457" i="2" a="1"/>
  <c r="O457" i="2" s="1"/>
  <c r="O458" i="2" a="1"/>
  <c r="O458" i="2" s="1"/>
  <c r="O459" i="2" a="1"/>
  <c r="O459" i="2" s="1"/>
  <c r="O460" i="2" a="1"/>
  <c r="O460" i="2" s="1"/>
  <c r="O461" i="2" a="1"/>
  <c r="O461" i="2" s="1"/>
  <c r="O462" i="2" a="1"/>
  <c r="O462" i="2" s="1"/>
  <c r="O463" i="2" a="1"/>
  <c r="O463" i="2" s="1"/>
  <c r="O464" i="2" a="1"/>
  <c r="O464" i="2" s="1"/>
  <c r="O465" i="2" a="1"/>
  <c r="O465" i="2" s="1"/>
  <c r="O466" i="2" a="1"/>
  <c r="O466" i="2" s="1"/>
  <c r="O467" i="2" a="1"/>
  <c r="O467" i="2" s="1"/>
  <c r="O468" i="2" a="1"/>
  <c r="O468" i="2"/>
  <c r="O469" i="2" a="1"/>
  <c r="O469" i="2" s="1"/>
  <c r="O470" i="2" a="1"/>
  <c r="O470" i="2" s="1"/>
  <c r="O471" i="2" a="1"/>
  <c r="O471" i="2" s="1"/>
  <c r="O472" i="2" a="1"/>
  <c r="O472" i="2" s="1"/>
  <c r="O473" i="2" a="1"/>
  <c r="O473" i="2" s="1"/>
  <c r="O474" i="2" a="1"/>
  <c r="O474" i="2" s="1"/>
  <c r="O475" i="2" a="1"/>
  <c r="O475" i="2"/>
  <c r="O476" i="2" a="1"/>
  <c r="O476" i="2" s="1"/>
  <c r="O477" i="2" a="1"/>
  <c r="O477" i="2" s="1"/>
  <c r="O478" i="2" a="1"/>
  <c r="O478" i="2" s="1"/>
  <c r="O479" i="2" a="1"/>
  <c r="O479" i="2" s="1"/>
  <c r="O480" i="2" a="1"/>
  <c r="O480" i="2" s="1"/>
  <c r="O481" i="2" a="1"/>
  <c r="O481" i="2" s="1"/>
  <c r="O482" i="2" a="1"/>
  <c r="O482" i="2"/>
  <c r="O483" i="2" a="1"/>
  <c r="O483" i="2" s="1"/>
  <c r="O484" i="2" a="1"/>
  <c r="O484" i="2" s="1"/>
  <c r="O485" i="2" a="1"/>
  <c r="O485" i="2" s="1"/>
  <c r="O486" i="2" a="1"/>
  <c r="O486" i="2" s="1"/>
  <c r="O487" i="2" a="1"/>
  <c r="O487" i="2" s="1"/>
  <c r="O488" i="2" a="1"/>
  <c r="O488" i="2" s="1"/>
  <c r="O489" i="2" a="1"/>
  <c r="O489" i="2" s="1"/>
  <c r="O490" i="2" a="1"/>
  <c r="O490" i="2" s="1"/>
  <c r="O491" i="2" a="1"/>
  <c r="O491" i="2" s="1"/>
  <c r="O492" i="2" a="1"/>
  <c r="O492" i="2"/>
  <c r="O493" i="2" a="1"/>
  <c r="O493" i="2"/>
  <c r="O494" i="2" a="1"/>
  <c r="O494" i="2" s="1"/>
  <c r="O495" i="2" a="1"/>
  <c r="O495" i="2"/>
  <c r="O496" i="2" a="1"/>
  <c r="O496" i="2" s="1"/>
  <c r="O497" i="2" a="1"/>
  <c r="O497" i="2" s="1"/>
  <c r="O498" i="2" a="1"/>
  <c r="O498" i="2" s="1"/>
  <c r="O499" i="2" a="1"/>
  <c r="O499" i="2" s="1"/>
  <c r="O500" i="2" a="1"/>
  <c r="O500" i="2"/>
  <c r="O501" i="2" a="1"/>
  <c r="O501" i="2" s="1"/>
  <c r="O502" i="2" a="1"/>
  <c r="O502" i="2" s="1"/>
  <c r="O503" i="2" a="1"/>
  <c r="O503" i="2" s="1"/>
  <c r="O504" i="2" a="1"/>
  <c r="O504" i="2"/>
  <c r="O505" i="2" a="1"/>
  <c r="O505" i="2" s="1"/>
  <c r="O506" i="2" a="1"/>
  <c r="O506" i="2"/>
  <c r="O507" i="2" a="1"/>
  <c r="O507" i="2" s="1"/>
  <c r="O508" i="2" a="1"/>
  <c r="O508" i="2" s="1"/>
  <c r="O509" i="2" a="1"/>
  <c r="O509" i="2" s="1"/>
  <c r="O510" i="2" a="1"/>
  <c r="O510" i="2"/>
  <c r="O511" i="2" a="1"/>
  <c r="O511" i="2"/>
  <c r="O512" i="2" a="1"/>
  <c r="O512" i="2" s="1"/>
  <c r="O513" i="2" a="1"/>
  <c r="O513" i="2"/>
  <c r="O514" i="2" a="1"/>
  <c r="O514" i="2"/>
  <c r="O515" i="2" a="1"/>
  <c r="O515" i="2" s="1"/>
  <c r="O516" i="2" a="1"/>
  <c r="O516" i="2" s="1"/>
  <c r="O517" i="2" a="1"/>
  <c r="O517" i="2"/>
  <c r="O518" i="2" a="1"/>
  <c r="O518" i="2" s="1"/>
  <c r="O519" i="2" a="1"/>
  <c r="O519" i="2"/>
  <c r="O520" i="2" a="1"/>
  <c r="O520" i="2"/>
  <c r="O521" i="2" a="1"/>
  <c r="O521" i="2" s="1"/>
  <c r="O522" i="2" a="1"/>
  <c r="O522" i="2" s="1"/>
  <c r="O523" i="2" a="1"/>
  <c r="O523" i="2"/>
  <c r="O524" i="2" a="1"/>
  <c r="O524" i="2" s="1"/>
  <c r="O525" i="2" a="1"/>
  <c r="O525" i="2" s="1"/>
  <c r="O526" i="2" a="1"/>
  <c r="O526" i="2"/>
  <c r="O527" i="2" a="1"/>
  <c r="O527" i="2" s="1"/>
  <c r="O528" i="2" a="1"/>
  <c r="O528" i="2" s="1"/>
  <c r="O529" i="2" a="1"/>
  <c r="O529" i="2"/>
  <c r="O530" i="2" a="1"/>
  <c r="O530" i="2" s="1"/>
  <c r="O531" i="2" a="1"/>
  <c r="O531" i="2"/>
  <c r="O532" i="2" a="1"/>
  <c r="O532" i="2" s="1"/>
  <c r="O533" i="2" a="1"/>
  <c r="O533" i="2" s="1"/>
  <c r="O534" i="2" a="1"/>
  <c r="O534" i="2" s="1"/>
  <c r="O535" i="2" a="1"/>
  <c r="O535" i="2"/>
  <c r="O536" i="2" a="1"/>
  <c r="O536" i="2" s="1"/>
  <c r="O537" i="2" a="1"/>
  <c r="O537" i="2"/>
  <c r="O538" i="2" a="1"/>
  <c r="O538" i="2" s="1"/>
  <c r="O539" i="2" a="1"/>
  <c r="O539" i="2" s="1"/>
  <c r="O540" i="2" a="1"/>
  <c r="O540" i="2"/>
  <c r="O541" i="2" a="1"/>
  <c r="O541" i="2" s="1"/>
  <c r="O542" i="2" a="1"/>
  <c r="O542" i="2" s="1"/>
  <c r="O543" i="2" a="1"/>
  <c r="O543" i="2"/>
  <c r="O544" i="2" a="1"/>
  <c r="O544" i="2"/>
  <c r="O545" i="2" a="1"/>
  <c r="O545" i="2" s="1"/>
  <c r="O546" i="2" a="1"/>
  <c r="O546" i="2" s="1"/>
  <c r="O547" i="2" a="1"/>
  <c r="O547" i="2" s="1"/>
  <c r="O548" i="2" a="1"/>
  <c r="O548" i="2" s="1"/>
  <c r="O549" i="2" a="1"/>
  <c r="O549" i="2" s="1"/>
  <c r="O550" i="2" a="1"/>
  <c r="O550" i="2" s="1"/>
  <c r="O551" i="2" a="1"/>
  <c r="O551" i="2" s="1"/>
  <c r="O552" i="2" a="1"/>
  <c r="O552" i="2"/>
  <c r="O553" i="2" a="1"/>
  <c r="O553" i="2" s="1"/>
  <c r="O554" i="2" a="1"/>
  <c r="O554" i="2" s="1"/>
  <c r="O555" i="2" a="1"/>
  <c r="O555" i="2" s="1"/>
  <c r="O556" i="2" a="1"/>
  <c r="O556" i="2"/>
  <c r="O557" i="2" a="1"/>
  <c r="O557" i="2" s="1"/>
  <c r="O558" i="2" a="1"/>
  <c r="O558" i="2" s="1"/>
  <c r="O559" i="2" a="1"/>
  <c r="O559" i="2"/>
  <c r="O560" i="2" a="1"/>
  <c r="O560" i="2" s="1"/>
  <c r="O561" i="2" a="1"/>
  <c r="O561" i="2" s="1"/>
  <c r="O562" i="2" a="1"/>
  <c r="O562" i="2"/>
  <c r="O563" i="2" a="1"/>
  <c r="O563" i="2" s="1"/>
  <c r="O564" i="2" a="1"/>
  <c r="O564" i="2"/>
  <c r="O565" i="2" a="1"/>
  <c r="O565" i="2"/>
  <c r="O566" i="2" a="1"/>
  <c r="O566" i="2" s="1"/>
  <c r="O567" i="2" a="1"/>
  <c r="O567" i="2"/>
  <c r="O568" i="2" a="1"/>
  <c r="O568" i="2" s="1"/>
  <c r="O569" i="2" a="1"/>
  <c r="O569" i="2" s="1"/>
  <c r="O570" i="2" a="1"/>
  <c r="O570" i="2" s="1"/>
  <c r="O571" i="2" a="1"/>
  <c r="O571" i="2"/>
  <c r="O572" i="2" a="1"/>
  <c r="O572" i="2" s="1"/>
  <c r="O573" i="2" a="1"/>
  <c r="O573" i="2" s="1"/>
  <c r="O574" i="2" a="1"/>
  <c r="O574" i="2"/>
  <c r="O575" i="2" a="1"/>
  <c r="O575" i="2" s="1"/>
  <c r="O576" i="2" a="1"/>
  <c r="O576" i="2"/>
  <c r="O577" i="2" a="1"/>
  <c r="O577" i="2" s="1"/>
  <c r="O578" i="2" a="1"/>
  <c r="O578" i="2" s="1"/>
  <c r="O579" i="2" a="1"/>
  <c r="O579" i="2"/>
  <c r="O580" i="2" a="1"/>
  <c r="O580" i="2" s="1"/>
  <c r="O581" i="2" a="1"/>
  <c r="O581" i="2" s="1"/>
  <c r="O582" i="2" a="1"/>
  <c r="O582" i="2"/>
  <c r="O583" i="2" a="1"/>
  <c r="O583" i="2" s="1"/>
  <c r="O584" i="2" a="1"/>
  <c r="O584" i="2" s="1"/>
  <c r="O585" i="2" a="1"/>
  <c r="O585" i="2"/>
  <c r="O586" i="2" a="1"/>
  <c r="O586" i="2"/>
  <c r="O587" i="2" a="1"/>
  <c r="O587" i="2" s="1"/>
  <c r="O588" i="2" a="1"/>
  <c r="O588" i="2" s="1"/>
  <c r="O589" i="2" a="1"/>
  <c r="O589" i="2" s="1"/>
  <c r="O590" i="2" a="1"/>
  <c r="O590" i="2" s="1"/>
  <c r="O591" i="2" a="1"/>
  <c r="O591" i="2" s="1"/>
  <c r="O592" i="2" a="1"/>
  <c r="O592" i="2"/>
  <c r="O593" i="2" a="1"/>
  <c r="O593" i="2" s="1"/>
  <c r="O594" i="2" a="1"/>
  <c r="O594" i="2" s="1"/>
  <c r="O595" i="2" a="1"/>
  <c r="O595" i="2"/>
  <c r="O596" i="2" a="1"/>
  <c r="O596" i="2" s="1"/>
  <c r="O597" i="2" a="1"/>
  <c r="O597" i="2" s="1"/>
  <c r="O598" i="2" a="1"/>
  <c r="O598" i="2" s="1"/>
  <c r="O599" i="2" a="1"/>
  <c r="O599" i="2" s="1"/>
  <c r="O600" i="2" a="1"/>
  <c r="O600" i="2"/>
  <c r="O601" i="2" a="1"/>
  <c r="O601" i="2"/>
  <c r="O602" i="2" a="1"/>
  <c r="O602" i="2" s="1"/>
  <c r="O603" i="2" a="1"/>
  <c r="O603" i="2"/>
  <c r="O604" i="2" a="1"/>
  <c r="O604" i="2" s="1"/>
  <c r="O605" i="2" a="1"/>
  <c r="O605" i="2" s="1"/>
  <c r="O606" i="2" a="1"/>
  <c r="O606" i="2" s="1"/>
  <c r="O607" i="2" a="1"/>
  <c r="O607" i="2"/>
  <c r="O608" i="2" a="1"/>
  <c r="O608" i="2" s="1"/>
  <c r="O609" i="2" a="1"/>
  <c r="O609" i="2"/>
  <c r="O610" i="2" a="1"/>
  <c r="O610" i="2" s="1"/>
  <c r="O611" i="2" a="1"/>
  <c r="O611" i="2" s="1"/>
  <c r="O612" i="2" a="1"/>
  <c r="O612" i="2"/>
  <c r="O613" i="2" a="1"/>
  <c r="O613" i="2" s="1"/>
  <c r="O614" i="2" a="1"/>
  <c r="O614" i="2" s="1"/>
  <c r="O615" i="2" a="1"/>
  <c r="O615" i="2" s="1"/>
  <c r="O616" i="2" a="1"/>
  <c r="O616" i="2" s="1"/>
  <c r="O617" i="2" a="1"/>
  <c r="O617" i="2" s="1"/>
  <c r="O618" i="2" a="1"/>
  <c r="O618" i="2" s="1"/>
  <c r="O619" i="2" a="1"/>
  <c r="O619" i="2"/>
  <c r="O620" i="2" a="1"/>
  <c r="O620" i="2" s="1"/>
  <c r="O621" i="2" a="1"/>
  <c r="O621" i="2" s="1"/>
  <c r="O622" i="2" a="1"/>
  <c r="O622" i="2"/>
  <c r="O623" i="2" a="1"/>
  <c r="O623" i="2" s="1"/>
  <c r="O624" i="2" a="1"/>
  <c r="O624" i="2" s="1"/>
  <c r="O625" i="2" a="1"/>
  <c r="O625" i="2" s="1"/>
  <c r="O626" i="2" a="1"/>
  <c r="O626" i="2" s="1"/>
  <c r="O627" i="2" a="1"/>
  <c r="O627" i="2"/>
  <c r="O628" i="2" a="1"/>
  <c r="O628" i="2"/>
  <c r="O629" i="2" a="1"/>
  <c r="O629" i="2" s="1"/>
  <c r="O630" i="2" a="1"/>
  <c r="O630" i="2" s="1"/>
  <c r="O631" i="2" a="1"/>
  <c r="O631" i="2"/>
  <c r="O632" i="2" a="1"/>
  <c r="O632" i="2" s="1"/>
  <c r="O633" i="2" a="1"/>
  <c r="O633" i="2" s="1"/>
  <c r="O634" i="2" a="1"/>
  <c r="O634" i="2"/>
  <c r="O635" i="2" a="1"/>
  <c r="O635" i="2" s="1"/>
  <c r="O636" i="2" a="1"/>
  <c r="O636" i="2"/>
  <c r="O637" i="2" a="1"/>
  <c r="O637" i="2" s="1"/>
  <c r="O638" i="2" a="1"/>
  <c r="O638" i="2" s="1"/>
  <c r="O639" i="2" a="1"/>
  <c r="O639" i="2"/>
  <c r="O640" i="2" a="1"/>
  <c r="O640" i="2" s="1"/>
  <c r="O641" i="2" a="1"/>
  <c r="O641" i="2" s="1"/>
  <c r="O642" i="2" a="1"/>
  <c r="O642" i="2" s="1"/>
  <c r="O643" i="2" a="1"/>
  <c r="O643" i="2"/>
  <c r="O644" i="2" a="1"/>
  <c r="O644" i="2" s="1"/>
  <c r="O645" i="2" a="1"/>
  <c r="O645" i="2"/>
  <c r="O646" i="2" a="1"/>
  <c r="O646" i="2" s="1"/>
  <c r="O647" i="2" a="1"/>
  <c r="O647" i="2" s="1"/>
  <c r="O648" i="2" a="1"/>
  <c r="O648" i="2"/>
  <c r="O649" i="2" a="1"/>
  <c r="O649" i="2" s="1"/>
  <c r="O650" i="2" a="1"/>
  <c r="O650" i="2" s="1"/>
  <c r="O651" i="2" a="1"/>
  <c r="O651" i="2" s="1"/>
  <c r="O652" i="2" a="1"/>
  <c r="O652" i="2"/>
  <c r="O653" i="2" a="1"/>
  <c r="O653" i="2" s="1"/>
  <c r="O654" i="2" a="1"/>
  <c r="O654" i="2" s="1"/>
  <c r="O655" i="2" a="1"/>
  <c r="O655" i="2"/>
  <c r="O656" i="2" a="1"/>
  <c r="O656" i="2" s="1"/>
  <c r="O657" i="2" a="1"/>
  <c r="O657" i="2"/>
  <c r="O658" i="2" a="1"/>
  <c r="O658" i="2" s="1"/>
  <c r="O659" i="2" a="1"/>
  <c r="O659" i="2" s="1"/>
  <c r="O660" i="2" a="1"/>
  <c r="O660" i="2"/>
  <c r="O661" i="2" a="1"/>
  <c r="O661" i="2" s="1"/>
  <c r="O662" i="2" a="1"/>
  <c r="O662" i="2" s="1"/>
  <c r="O663" i="2" a="1"/>
  <c r="O663" i="2" s="1"/>
  <c r="O664" i="2" a="1"/>
  <c r="O664" i="2"/>
  <c r="O665" i="2" a="1"/>
  <c r="O665" i="2" s="1"/>
  <c r="O666" i="2" a="1"/>
  <c r="O666" i="2" s="1"/>
  <c r="O667" i="2" a="1"/>
  <c r="O667" i="2"/>
  <c r="O668" i="2" a="1"/>
  <c r="O668" i="2" s="1"/>
  <c r="O669" i="2" a="1"/>
  <c r="O669" i="2" s="1"/>
  <c r="O670" i="2" a="1"/>
  <c r="O670" i="2"/>
  <c r="O671" i="2" a="1"/>
  <c r="O671" i="2" s="1"/>
  <c r="O672" i="2" a="1"/>
  <c r="O672" i="2"/>
  <c r="O673" i="2" a="1"/>
  <c r="O673" i="2" s="1"/>
  <c r="O674" i="2" a="1"/>
  <c r="O674" i="2" s="1"/>
  <c r="O675" i="2" a="1"/>
  <c r="O675" i="2"/>
  <c r="O676" i="2" a="1"/>
  <c r="O676" i="2" s="1"/>
  <c r="O677" i="2" a="1"/>
  <c r="O677" i="2" s="1"/>
  <c r="O678" i="2" a="1"/>
  <c r="O678" i="2" s="1"/>
  <c r="O679" i="2" a="1"/>
  <c r="O679" i="2"/>
  <c r="O680" i="2" a="1"/>
  <c r="O680" i="2" s="1"/>
  <c r="O681" i="2" a="1"/>
  <c r="O681" i="2"/>
  <c r="O682" i="2" a="1"/>
  <c r="O682" i="2" s="1"/>
  <c r="O683" i="2" a="1"/>
  <c r="O683" i="2" s="1"/>
  <c r="O684" i="2" a="1"/>
  <c r="O684" i="2"/>
  <c r="O685" i="2" a="1"/>
  <c r="O685" i="2" s="1"/>
  <c r="O686" i="2" a="1"/>
  <c r="O686" i="2" s="1"/>
  <c r="O687" i="2" a="1"/>
  <c r="O687" i="2"/>
  <c r="O688" i="2" a="1"/>
  <c r="O688" i="2"/>
  <c r="O689" i="2" a="1"/>
  <c r="O689" i="2" s="1"/>
  <c r="O690" i="2" a="1"/>
  <c r="O690" i="2" s="1"/>
  <c r="O691" i="2" a="1"/>
  <c r="O691" i="2"/>
  <c r="O692" i="2" a="1"/>
  <c r="O692" i="2" s="1"/>
  <c r="O693" i="2" a="1"/>
  <c r="O693" i="2"/>
  <c r="O694" i="2" a="1"/>
  <c r="O694" i="2" s="1"/>
  <c r="O695" i="2" a="1"/>
  <c r="O695" i="2" s="1"/>
  <c r="O696" i="2" a="1"/>
  <c r="O696" i="2"/>
  <c r="O697" i="2" a="1"/>
  <c r="O697" i="2" s="1"/>
  <c r="O698" i="2" a="1"/>
  <c r="O698" i="2" s="1"/>
  <c r="O699" i="2" a="1"/>
  <c r="O699" i="2" s="1"/>
  <c r="O700" i="2" a="1"/>
  <c r="O700" i="2"/>
  <c r="O701" i="2" a="1"/>
  <c r="O701" i="2" s="1"/>
  <c r="O702" i="2" a="1"/>
  <c r="O702" i="2" s="1"/>
  <c r="O703" i="2" a="1"/>
  <c r="O703" i="2" s="1"/>
  <c r="O704" i="2" a="1"/>
  <c r="O704" i="2" s="1"/>
  <c r="O705" i="2" a="1"/>
  <c r="O705" i="2" s="1"/>
  <c r="O706" i="2" a="1"/>
  <c r="O706" i="2" s="1"/>
  <c r="O707" i="2" a="1"/>
  <c r="O707" i="2" s="1"/>
  <c r="O708" i="2" a="1"/>
  <c r="O708" i="2"/>
  <c r="O709" i="2" a="1"/>
  <c r="O709" i="2"/>
  <c r="O710" i="2" a="1"/>
  <c r="O710" i="2"/>
  <c r="O711" i="2" a="1"/>
  <c r="O711" i="2" s="1"/>
  <c r="O712" i="2" a="1"/>
  <c r="O712" i="2" s="1"/>
  <c r="O713" i="2" a="1"/>
  <c r="O713" i="2" s="1"/>
  <c r="O714" i="2" a="1"/>
  <c r="O714" i="2"/>
  <c r="O715" i="2" a="1"/>
  <c r="O715" i="2" s="1"/>
  <c r="O716" i="2" a="1"/>
  <c r="O716" i="2" s="1"/>
  <c r="O717" i="2" a="1"/>
  <c r="O717" i="2"/>
  <c r="O718" i="2" a="1"/>
  <c r="O718" i="2"/>
  <c r="O719" i="2" a="1"/>
  <c r="O719" i="2" s="1"/>
  <c r="O720" i="2" a="1"/>
  <c r="O720" i="2" s="1"/>
  <c r="O721" i="2" a="1"/>
  <c r="O721" i="2" s="1"/>
  <c r="O722" i="2" a="1"/>
  <c r="O722" i="2"/>
  <c r="O723" i="2" a="1"/>
  <c r="O723" i="2"/>
  <c r="O724" i="2" a="1"/>
  <c r="O724" i="2" s="1"/>
  <c r="O725" i="2" a="1"/>
  <c r="O725" i="2" s="1"/>
  <c r="O726" i="2" a="1"/>
  <c r="O726" i="2"/>
  <c r="O727" i="2" a="1"/>
  <c r="O727" i="2" s="1"/>
  <c r="O728" i="2" a="1"/>
  <c r="O728" i="2"/>
  <c r="O729" i="2" a="1"/>
  <c r="O729" i="2" s="1"/>
  <c r="O730" i="2" a="1"/>
  <c r="O730" i="2"/>
  <c r="O731" i="2" a="1"/>
  <c r="O731" i="2" s="1"/>
  <c r="O732" i="2" a="1"/>
  <c r="O732" i="2"/>
  <c r="O733" i="2" a="1"/>
  <c r="O733" i="2"/>
  <c r="O734" i="2" a="1"/>
  <c r="O734" i="2" s="1"/>
  <c r="O735" i="2" a="1"/>
  <c r="O735" i="2" s="1"/>
  <c r="O736" i="2" a="1"/>
  <c r="O736" i="2"/>
  <c r="O737" i="2" a="1"/>
  <c r="O737" i="2" s="1"/>
  <c r="O738" i="2" a="1"/>
  <c r="O738" i="2"/>
  <c r="O739" i="2" a="1"/>
  <c r="O739" i="2"/>
  <c r="O740" i="2" a="1"/>
  <c r="O740" i="2"/>
  <c r="O741" i="2" a="1"/>
  <c r="O741" i="2" s="1"/>
  <c r="O742" i="2" a="1"/>
  <c r="O742" i="2" s="1"/>
  <c r="O743" i="2" a="1"/>
  <c r="O743" i="2" s="1"/>
  <c r="O744" i="2" a="1"/>
  <c r="O744" i="2" s="1"/>
  <c r="O745" i="2" a="1"/>
  <c r="O745" i="2" s="1"/>
  <c r="O746" i="2" a="1"/>
  <c r="O746" i="2"/>
  <c r="O747" i="2" a="1"/>
  <c r="O747" i="2"/>
  <c r="O748" i="2" a="1"/>
  <c r="O748" i="2"/>
  <c r="O749" i="2" a="1"/>
  <c r="O749" i="2" s="1"/>
  <c r="O750" i="2" a="1"/>
  <c r="O750" i="2" s="1"/>
  <c r="O751" i="2" a="1"/>
  <c r="O751" i="2" s="1"/>
  <c r="O752" i="2" a="1"/>
  <c r="O752" i="2"/>
  <c r="O753" i="2" a="1"/>
  <c r="O753" i="2"/>
  <c r="O754" i="2" a="1"/>
  <c r="O754" i="2"/>
  <c r="O755" i="2" a="1"/>
  <c r="O755" i="2" s="1"/>
  <c r="O756" i="2" a="1"/>
  <c r="O756" i="2"/>
  <c r="O757" i="2" a="1"/>
  <c r="O757" i="2" s="1"/>
  <c r="O758" i="2" a="1"/>
  <c r="O758" i="2" s="1"/>
  <c r="O759" i="2" a="1"/>
  <c r="O759" i="2"/>
  <c r="O760" i="2" a="1"/>
  <c r="O760" i="2" s="1"/>
  <c r="O761" i="2" a="1"/>
  <c r="O761" i="2" s="1"/>
  <c r="O762" i="2" a="1"/>
  <c r="O762" i="2" s="1"/>
  <c r="O763" i="2" a="1"/>
  <c r="O763" i="2" s="1"/>
  <c r="O764" i="2" a="1"/>
  <c r="O764" i="2"/>
  <c r="O765" i="2" a="1"/>
  <c r="O765" i="2"/>
  <c r="O766" i="2" a="1"/>
  <c r="O766" i="2"/>
  <c r="O767" i="2" a="1"/>
  <c r="O767" i="2" s="1"/>
  <c r="O768" i="2" a="1"/>
  <c r="O768" i="2" s="1"/>
  <c r="O769" i="2" a="1"/>
  <c r="O769" i="2"/>
  <c r="O770" i="2" a="1"/>
  <c r="O770" i="2" s="1"/>
  <c r="O771" i="2" a="1"/>
  <c r="O771" i="2"/>
  <c r="O772" i="2" a="1"/>
  <c r="O772" i="2"/>
  <c r="O773" i="2" a="1"/>
  <c r="O773" i="2" s="1"/>
  <c r="O774" i="2" a="1"/>
  <c r="O774" i="2"/>
  <c r="O775" i="2" a="1"/>
  <c r="O775" i="2" s="1"/>
  <c r="O776" i="2" a="1"/>
  <c r="O776" i="2" s="1"/>
  <c r="O777" i="2" a="1"/>
  <c r="O777" i="2" s="1"/>
  <c r="O778" i="2" a="1"/>
  <c r="O778" i="2" s="1"/>
  <c r="O779" i="2" a="1"/>
  <c r="O779" i="2" s="1"/>
  <c r="O780" i="2" a="1"/>
  <c r="O780" i="2" s="1"/>
  <c r="O781" i="2" a="1"/>
  <c r="O781" i="2"/>
  <c r="O782" i="2" a="1"/>
  <c r="O782" i="2" s="1"/>
  <c r="O783" i="2" a="1"/>
  <c r="O783" i="2" s="1"/>
  <c r="O784" i="2" a="1"/>
  <c r="O784" i="2" s="1"/>
  <c r="O785" i="2" a="1"/>
  <c r="O785" i="2" s="1"/>
  <c r="O786" i="2" a="1"/>
  <c r="O786" i="2" s="1"/>
  <c r="O787" i="2" a="1"/>
  <c r="O787" i="2"/>
  <c r="O788" i="2" a="1"/>
  <c r="O788" i="2" s="1"/>
  <c r="O789" i="2" a="1"/>
  <c r="O789" i="2"/>
  <c r="O790" i="2" a="1"/>
  <c r="O790" i="2"/>
  <c r="O791" i="2" a="1"/>
  <c r="O791" i="2" s="1"/>
  <c r="O792" i="2" a="1"/>
  <c r="O792" i="2"/>
  <c r="O793" i="2" a="1"/>
  <c r="O793" i="2" s="1"/>
  <c r="O794" i="2" a="1"/>
  <c r="O794" i="2" s="1"/>
  <c r="O795" i="2" a="1"/>
  <c r="O795" i="2"/>
  <c r="O796" i="2" a="1"/>
  <c r="O796" i="2" s="1"/>
  <c r="O797" i="2" a="1"/>
  <c r="O797" i="2" s="1"/>
  <c r="O798" i="2" a="1"/>
  <c r="O798" i="2"/>
  <c r="O799" i="2" a="1"/>
  <c r="O799" i="2"/>
  <c r="O800" i="2" a="1"/>
  <c r="O800" i="2" s="1"/>
  <c r="O801" i="2" a="1"/>
  <c r="O801" i="2" s="1"/>
  <c r="O802" i="2" a="1"/>
  <c r="O802" i="2" s="1"/>
  <c r="O803" i="2" a="1"/>
  <c r="O803" i="2" s="1"/>
  <c r="O804" i="2" a="1"/>
  <c r="O804" i="2" s="1"/>
  <c r="O805" i="2" a="1"/>
  <c r="O805" i="2"/>
  <c r="O806" i="2" a="1"/>
  <c r="O806" i="2"/>
  <c r="O807" i="2" a="1"/>
  <c r="O807" i="2" s="1"/>
  <c r="O808" i="2" a="1"/>
  <c r="O808" i="2"/>
  <c r="O809" i="2" a="1"/>
  <c r="O809" i="2" s="1"/>
  <c r="O810" i="2" a="1"/>
  <c r="O810" i="2" s="1"/>
  <c r="O811" i="2" a="1"/>
  <c r="O811" i="2" s="1"/>
  <c r="O812" i="2" a="1"/>
  <c r="O812" i="2" s="1"/>
  <c r="O813" i="2" a="1"/>
  <c r="O813" i="2"/>
  <c r="O814" i="2" a="1"/>
  <c r="O814" i="2" s="1"/>
  <c r="O815" i="2" a="1"/>
  <c r="O815" i="2" s="1"/>
  <c r="O816" i="2" a="1"/>
  <c r="O816" i="2" s="1"/>
  <c r="O817" i="2" a="1"/>
  <c r="O817" i="2"/>
  <c r="O818" i="2" a="1"/>
  <c r="O818" i="2" s="1"/>
  <c r="O819" i="2" a="1"/>
  <c r="O819" i="2" s="1"/>
  <c r="O820" i="2" a="1"/>
  <c r="O820" i="2"/>
  <c r="O821" i="2" a="1"/>
  <c r="O821" i="2" s="1"/>
  <c r="O822" i="2" a="1"/>
  <c r="O822" i="2" s="1"/>
  <c r="O823" i="2" a="1"/>
  <c r="O823" i="2"/>
  <c r="O824" i="2" a="1"/>
  <c r="O824" i="2" s="1"/>
  <c r="O825" i="2" a="1"/>
  <c r="O825" i="2"/>
  <c r="O826" i="2" a="1"/>
  <c r="O826" i="2" s="1"/>
  <c r="O827" i="2" a="1"/>
  <c r="O827" i="2" s="1"/>
  <c r="O828" i="2" a="1"/>
  <c r="O828" i="2" s="1"/>
  <c r="O829" i="2" a="1"/>
  <c r="O829" i="2" s="1"/>
  <c r="O830" i="2" a="1"/>
  <c r="O830" i="2"/>
  <c r="O831" i="2" a="1"/>
  <c r="O831" i="2"/>
  <c r="O832" i="2" a="1"/>
  <c r="O832" i="2"/>
  <c r="O833" i="2" a="1"/>
  <c r="O833" i="2" s="1"/>
  <c r="O834" i="2" a="1"/>
  <c r="O834" i="2" s="1"/>
  <c r="O835" i="2" a="1"/>
  <c r="O835" i="2"/>
  <c r="O836" i="2" a="1"/>
  <c r="O836" i="2"/>
  <c r="O837" i="2" a="1"/>
  <c r="O837" i="2"/>
  <c r="O838" i="2" a="1"/>
  <c r="O838" i="2"/>
  <c r="O839" i="2" a="1"/>
  <c r="O839" i="2" s="1"/>
  <c r="O840" i="2" a="1"/>
  <c r="O840" i="2"/>
  <c r="O841" i="2" a="1"/>
  <c r="O841" i="2" s="1"/>
  <c r="O842" i="2" a="1"/>
  <c r="O842" i="2" s="1"/>
  <c r="O843" i="2" a="1"/>
  <c r="O843" i="2" s="1"/>
  <c r="O844" i="2" a="1"/>
  <c r="O844" i="2"/>
  <c r="O845" i="2" a="1"/>
  <c r="O845" i="2" s="1"/>
  <c r="O846" i="2" a="1"/>
  <c r="O846" i="2"/>
  <c r="O847" i="2" a="1"/>
  <c r="O847" i="2" s="1"/>
  <c r="O848" i="2" a="1"/>
  <c r="O848" i="2" s="1"/>
  <c r="O849" i="2" a="1"/>
  <c r="O849" i="2" s="1"/>
  <c r="O850" i="2" a="1"/>
  <c r="O850" i="2"/>
  <c r="O851" i="2" a="1"/>
  <c r="O851" i="2" s="1"/>
  <c r="O852" i="2" a="1"/>
  <c r="O852" i="2"/>
  <c r="O853" i="2" a="1"/>
  <c r="O853" i="2"/>
  <c r="O854" i="2" a="1"/>
  <c r="O854" i="2"/>
  <c r="O855" i="2" a="1"/>
  <c r="O855" i="2" s="1"/>
  <c r="O856" i="2" a="1"/>
  <c r="O856" i="2" s="1"/>
  <c r="O857" i="2" a="1"/>
  <c r="O857" i="2" s="1"/>
  <c r="O858" i="2" a="1"/>
  <c r="O858" i="2"/>
  <c r="O859" i="2" a="1"/>
  <c r="O859" i="2" s="1"/>
  <c r="O860" i="2" a="1"/>
  <c r="O860" i="2" s="1"/>
  <c r="O861" i="2" a="1"/>
  <c r="O861" i="2"/>
  <c r="O862" i="2" a="1"/>
  <c r="O862" i="2" s="1"/>
  <c r="O863" i="2" a="1"/>
  <c r="O863" i="2" s="1"/>
  <c r="O864" i="2" a="1"/>
  <c r="O864" i="2" s="1"/>
  <c r="O865" i="2" a="1"/>
  <c r="O865" i="2"/>
  <c r="O866" i="2" a="1"/>
  <c r="O866" i="2" s="1"/>
  <c r="O867" i="2" a="1"/>
  <c r="O867" i="2"/>
  <c r="O868" i="2" a="1"/>
  <c r="O868" i="2" s="1"/>
  <c r="O869" i="2" a="1"/>
  <c r="O869" i="2" s="1"/>
  <c r="O870" i="2" a="1"/>
  <c r="O870" i="2"/>
  <c r="O871" i="2" a="1"/>
  <c r="O871" i="2"/>
  <c r="O872" i="2" a="1"/>
  <c r="O872" i="2"/>
  <c r="O873" i="2" a="1"/>
  <c r="O873" i="2" s="1"/>
  <c r="O874" i="2" a="1"/>
  <c r="O874" i="2"/>
  <c r="O875" i="2" a="1"/>
  <c r="O875" i="2" s="1"/>
  <c r="O876" i="2" a="1"/>
  <c r="O876" i="2"/>
  <c r="O877" i="2" a="1"/>
  <c r="O877" i="2"/>
  <c r="O878" i="2" a="1"/>
  <c r="O878" i="2"/>
  <c r="O879" i="2" a="1"/>
  <c r="O879" i="2"/>
  <c r="O880" i="2" a="1"/>
  <c r="O880" i="2" s="1"/>
  <c r="O881" i="2" a="1"/>
  <c r="O881" i="2" s="1"/>
  <c r="O882" i="2" a="1"/>
  <c r="O882" i="2"/>
  <c r="O883" i="2" a="1"/>
  <c r="O883" i="2" s="1"/>
  <c r="O884" i="2" a="1"/>
  <c r="O884" i="2"/>
  <c r="O885" i="2" a="1"/>
  <c r="O885" i="2"/>
  <c r="O886" i="2" a="1"/>
  <c r="O886" i="2" s="1"/>
  <c r="O887" i="2" a="1"/>
  <c r="O887" i="2" s="1"/>
  <c r="O888" i="2" a="1"/>
  <c r="O888" i="2" s="1"/>
  <c r="O889" i="2" a="1"/>
  <c r="O889" i="2" s="1"/>
  <c r="O890" i="2" a="1"/>
  <c r="O890" i="2"/>
  <c r="O891" i="2" a="1"/>
  <c r="O891" i="2" s="1"/>
  <c r="O892" i="2" a="1"/>
  <c r="O892" i="2"/>
  <c r="O893" i="2" a="1"/>
  <c r="O893" i="2" s="1"/>
  <c r="O894" i="2" a="1"/>
  <c r="O894" i="2" s="1"/>
  <c r="O895" i="2" a="1"/>
  <c r="O895" i="2" s="1"/>
  <c r="O896" i="2" a="1"/>
  <c r="O896" i="2"/>
  <c r="O897" i="2" a="1"/>
  <c r="O897" i="2" s="1"/>
  <c r="O898" i="2" a="1"/>
  <c r="O898" i="2"/>
  <c r="O899" i="2" a="1"/>
  <c r="O899" i="2" s="1"/>
  <c r="O900" i="2" a="1"/>
  <c r="O900" i="2"/>
  <c r="O901" i="2" a="1"/>
  <c r="O901" i="2" s="1"/>
  <c r="O902" i="2" a="1"/>
  <c r="O902" i="2" s="1"/>
  <c r="O903" i="2" a="1"/>
  <c r="O903" i="2"/>
  <c r="O904" i="2" a="1"/>
  <c r="O904" i="2" s="1"/>
  <c r="O905" i="2" a="1"/>
  <c r="O905" i="2" s="1"/>
  <c r="O906" i="2" a="1"/>
  <c r="O906" i="2" s="1"/>
  <c r="O907" i="2" a="1"/>
  <c r="O907" i="2"/>
  <c r="O908" i="2" a="1"/>
  <c r="O908" i="2" s="1"/>
  <c r="O909" i="2" a="1"/>
  <c r="O909" i="2"/>
  <c r="O910" i="2" a="1"/>
  <c r="O910" i="2" s="1"/>
  <c r="O911" i="2" a="1"/>
  <c r="O911" i="2" s="1"/>
  <c r="O912" i="2" a="1"/>
  <c r="O912" i="2" s="1"/>
  <c r="O913" i="2" a="1"/>
  <c r="O913" i="2" s="1"/>
  <c r="O914" i="2" a="1"/>
  <c r="O914" i="2" s="1"/>
  <c r="O915" i="2" a="1"/>
  <c r="O915" i="2"/>
  <c r="O916" i="2" a="1"/>
  <c r="O916" i="2"/>
  <c r="O917" i="2" a="1"/>
  <c r="O917" i="2" s="1"/>
  <c r="O918" i="2" a="1"/>
  <c r="O918" i="2"/>
  <c r="O919" i="2" a="1"/>
  <c r="O919" i="2" s="1"/>
  <c r="O920" i="2" a="1"/>
  <c r="O920" i="2" s="1"/>
  <c r="O921" i="2" a="1"/>
  <c r="O921" i="2"/>
  <c r="O922" i="2" a="1"/>
  <c r="O922" i="2"/>
  <c r="O923" i="2" a="1"/>
  <c r="O923" i="2" s="1"/>
  <c r="O924" i="2" a="1"/>
  <c r="O924" i="2"/>
  <c r="O925" i="2" a="1"/>
  <c r="O925" i="2"/>
  <c r="O926" i="2" a="1"/>
  <c r="O926" i="2"/>
  <c r="O927" i="2" a="1"/>
  <c r="O927" i="2" s="1"/>
  <c r="O928" i="2" a="1"/>
  <c r="O928" i="2"/>
  <c r="O929" i="2" a="1"/>
  <c r="O929" i="2" s="1"/>
  <c r="O930" i="2" a="1"/>
  <c r="O930" i="2"/>
  <c r="O931" i="2" a="1"/>
  <c r="O931" i="2"/>
  <c r="O932" i="2" a="1"/>
  <c r="O932" i="2" s="1"/>
  <c r="O933" i="2" a="1"/>
  <c r="O933" i="2" s="1"/>
  <c r="O934" i="2" a="1"/>
  <c r="O934" i="2"/>
  <c r="O935" i="2" a="1"/>
  <c r="O935" i="2" s="1"/>
  <c r="O936" i="2" a="1"/>
  <c r="O936" i="2"/>
  <c r="O937" i="2" a="1"/>
  <c r="O937" i="2"/>
  <c r="O938" i="2" a="1"/>
  <c r="O938" i="2"/>
  <c r="O939" i="2" a="1"/>
  <c r="O939" i="2" s="1"/>
  <c r="O940" i="2" a="1"/>
  <c r="O940" i="2" s="1"/>
  <c r="O941" i="2" a="1"/>
  <c r="O941" i="2" s="1"/>
  <c r="O942" i="2" a="1"/>
  <c r="O942" i="2"/>
  <c r="O943" i="2" a="1"/>
  <c r="O943" i="2" s="1"/>
  <c r="O944" i="2" a="1"/>
  <c r="O944" i="2"/>
  <c r="O945" i="2" a="1"/>
  <c r="O945" i="2" s="1"/>
  <c r="O946" i="2" a="1"/>
  <c r="O946" i="2"/>
  <c r="O947" i="2" a="1"/>
  <c r="O947" i="2" s="1"/>
  <c r="O948" i="2" a="1"/>
  <c r="O948" i="2" s="1"/>
  <c r="O949" i="2" a="1"/>
  <c r="O949" i="2"/>
  <c r="O950" i="2" a="1"/>
  <c r="O950" i="2" s="1"/>
  <c r="O951" i="2" a="1"/>
  <c r="O951" i="2"/>
  <c r="O952" i="2" a="1"/>
  <c r="O952" i="2"/>
  <c r="O953" i="2" a="1"/>
  <c r="O953" i="2" s="1"/>
  <c r="O954" i="2" a="1"/>
  <c r="O954" i="2" s="1"/>
  <c r="O955" i="2" a="1"/>
  <c r="O955" i="2"/>
  <c r="O956" i="2" a="1"/>
  <c r="O956" i="2"/>
  <c r="O957" i="2" a="1"/>
  <c r="O957" i="2" s="1"/>
  <c r="O958" i="2" a="1"/>
  <c r="O958" i="2" s="1"/>
  <c r="O959" i="2" a="1"/>
  <c r="O959" i="2" s="1"/>
  <c r="O960" i="2" a="1"/>
  <c r="O960" i="2" s="1"/>
  <c r="O961" i="2" a="1"/>
  <c r="O961" i="2"/>
  <c r="O962" i="2" a="1"/>
  <c r="O962" i="2" s="1"/>
  <c r="O963" i="2" a="1"/>
  <c r="O963" i="2"/>
  <c r="O964" i="2" a="1"/>
  <c r="O964" i="2" s="1"/>
  <c r="O965" i="2" a="1"/>
  <c r="O965" i="2" s="1"/>
  <c r="O966" i="2" a="1"/>
  <c r="O966" i="2"/>
  <c r="O967" i="2" a="1"/>
  <c r="O967" i="2"/>
  <c r="O968" i="2" a="1"/>
  <c r="O968" i="2" s="1"/>
  <c r="O969" i="2" a="1"/>
  <c r="O969" i="2" s="1"/>
  <c r="O970" i="2" a="1"/>
  <c r="O970" i="2"/>
  <c r="O971" i="2" a="1"/>
  <c r="O971" i="2" s="1"/>
  <c r="O972" i="2" a="1"/>
  <c r="O972" i="2" s="1"/>
  <c r="O973" i="2" a="1"/>
  <c r="O973" i="2" s="1"/>
  <c r="O974" i="2" a="1"/>
  <c r="O974" i="2"/>
  <c r="O975" i="2" a="1"/>
  <c r="O975" i="2" s="1"/>
  <c r="O976" i="2" a="1"/>
  <c r="O976" i="2" s="1"/>
  <c r="O977" i="2" a="1"/>
  <c r="O977" i="2" s="1"/>
  <c r="O978" i="2" a="1"/>
  <c r="O978" i="2" s="1"/>
  <c r="O979" i="2" a="1"/>
  <c r="O979" i="2"/>
  <c r="O980" i="2" a="1"/>
  <c r="O980" i="2"/>
  <c r="O981" i="2" a="1"/>
  <c r="O981" i="2"/>
  <c r="O982" i="2" a="1"/>
  <c r="O982" i="2" s="1"/>
  <c r="O983" i="2" a="1"/>
  <c r="O983" i="2" s="1"/>
  <c r="O984" i="2" a="1"/>
  <c r="O984" i="2" s="1"/>
  <c r="O985" i="2" a="1"/>
  <c r="O985" i="2"/>
  <c r="O986" i="2" a="1"/>
  <c r="O986" i="2" s="1"/>
  <c r="O987" i="2" a="1"/>
  <c r="O987" i="2"/>
  <c r="O988" i="2" a="1"/>
  <c r="O988" i="2"/>
  <c r="O989" i="2" a="1"/>
  <c r="O989" i="2" s="1"/>
  <c r="O990" i="2" a="1"/>
  <c r="O990" i="2" s="1"/>
  <c r="O991" i="2" a="1"/>
  <c r="O991" i="2" s="1"/>
  <c r="O992" i="2" a="1"/>
  <c r="O992" i="2" s="1"/>
  <c r="O993" i="2" a="1"/>
  <c r="O993" i="2" s="1"/>
  <c r="O994" i="2" a="1"/>
  <c r="O994" i="2"/>
  <c r="O995" i="2" a="1"/>
  <c r="O995" i="2" s="1"/>
  <c r="O996" i="2" a="1"/>
  <c r="O996" i="2"/>
  <c r="O997" i="2" a="1"/>
  <c r="O997" i="2"/>
  <c r="O998" i="2" a="1"/>
  <c r="O998" i="2" s="1"/>
  <c r="O999" i="2" a="1"/>
  <c r="O999" i="2" s="1"/>
  <c r="O1000" i="2" a="1"/>
  <c r="O1000" i="2" s="1"/>
  <c r="O1001" i="2" a="1"/>
  <c r="O1001" i="2" s="1"/>
  <c r="O1002" i="2" a="1"/>
  <c r="O1002" i="2"/>
  <c r="O1003" i="2" a="1"/>
  <c r="O100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M5" i="2"/>
  <c r="M4"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s="1"/>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c r="K547" i="2" a="1"/>
  <c r="K547" i="2" s="1"/>
  <c r="K548" i="2" a="1"/>
  <c r="K548" i="2" s="1"/>
  <c r="K549" i="2" a="1"/>
  <c r="K549" i="2" s="1"/>
  <c r="K550" i="2" a="1"/>
  <c r="K550" i="2" s="1"/>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s="1"/>
  <c r="K652" i="2" a="1"/>
  <c r="K652" i="2" s="1"/>
  <c r="K653" i="2" a="1"/>
  <c r="K653" i="2" s="1"/>
  <c r="K654" i="2" a="1"/>
  <c r="K654" i="2" s="1"/>
  <c r="K655" i="2" a="1"/>
  <c r="K655" i="2" s="1"/>
  <c r="K656" i="2" a="1"/>
  <c r="K656" i="2" s="1"/>
  <c r="K657" i="2" a="1"/>
  <c r="K657" i="2" s="1"/>
  <c r="K658" i="2" a="1"/>
  <c r="K658" i="2"/>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s="1"/>
  <c r="K995" i="2" a="1"/>
  <c r="K995" i="2" s="1"/>
  <c r="K996" i="2" a="1"/>
  <c r="K996" i="2" s="1"/>
  <c r="K997" i="2" a="1"/>
  <c r="K997" i="2" s="1"/>
  <c r="K998" i="2" a="1"/>
  <c r="K998" i="2" s="1"/>
  <c r="K999" i="2" a="1"/>
  <c r="K999" i="2" s="1"/>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Q44" i="14" l="1"/>
  <c r="R45" i="14"/>
  <c r="R47" i="14" s="1"/>
  <c r="Q45" i="14"/>
  <c r="R44" i="14"/>
  <c r="Q47" i="14" l="1"/>
  <c r="R46" i="14"/>
  <c r="Q46" i="14"/>
  <c r="R48" i="14" l="1"/>
  <c r="Q48"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2C0F37-6FBC-4C8C-8352-4DD35A1AF41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2EAC59F-A34F-4D53-BBB7-F0775D01818A}" name="WorksheetConnection_Intro to Excel-2.xlsx!calls" type="102" refreshedVersion="8" minRefreshableVersion="5">
    <extLst>
      <ext xmlns:x15="http://schemas.microsoft.com/office/spreadsheetml/2010/11/main" uri="{DE250136-89BD-433C-8126-D09CA5730AF9}">
        <x15:connection id="calls" autoDelete="1">
          <x15:rangePr sourceName="_xlcn.WorksheetConnection_IntrotoExcel2.xlsxcalls1"/>
        </x15:connection>
      </ext>
    </extLst>
  </connection>
  <connection id="3" xr16:uid="{50997DDD-AACF-4916-9D22-A5D2B0EEC002}" name="WorksheetConnection_Intro to Excel-2.xlsx!customers" type="102" refreshedVersion="8" minRefreshableVersion="5">
    <extLst>
      <ext xmlns:x15="http://schemas.microsoft.com/office/spreadsheetml/2010/11/main" uri="{DE250136-89BD-433C-8126-D09CA5730AF9}">
        <x15:connection id="customers">
          <x15:rangePr sourceName="_xlcn.WorksheetConnection_IntrotoExcel2.xlsxcustomers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customers].[Customer ID].[All]}"/>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<sst xmlns="http://schemas.openxmlformats.org/spreadsheetml/2006/main" count="3297" uniqueCount="1108">
  <si>
    <t>Call Centre Data</t>
  </si>
  <si>
    <t>Call number</t>
  </si>
  <si>
    <t>Customer ID</t>
  </si>
  <si>
    <t>Duration</t>
  </si>
  <si>
    <t>Representative</t>
  </si>
  <si>
    <t>Date of Call</t>
  </si>
  <si>
    <t>Purchase Amount</t>
  </si>
  <si>
    <t>Satisfaction Rating</t>
  </si>
  <si>
    <t>FY</t>
  </si>
  <si>
    <t>Day of week</t>
  </si>
  <si>
    <t>Duration Bucket</t>
  </si>
  <si>
    <t>Rating rounded</t>
  </si>
  <si>
    <t>Gedner</t>
  </si>
  <si>
    <t>Age</t>
  </si>
  <si>
    <t>City</t>
  </si>
  <si>
    <t>Call_7271</t>
  </si>
  <si>
    <t>C0003</t>
  </si>
  <si>
    <t>R05</t>
  </si>
  <si>
    <t>C0001</t>
  </si>
  <si>
    <t>Male</t>
  </si>
  <si>
    <t>Columbus</t>
  </si>
  <si>
    <t>Call_7272</t>
  </si>
  <si>
    <t>C0004</t>
  </si>
  <si>
    <t>C0002</t>
  </si>
  <si>
    <t>Cleveland</t>
  </si>
  <si>
    <t>Call_7273</t>
  </si>
  <si>
    <t>C0005</t>
  </si>
  <si>
    <t>R02</t>
  </si>
  <si>
    <t>Cincinnati</t>
  </si>
  <si>
    <t>Call_7274</t>
  </si>
  <si>
    <t>C0014</t>
  </si>
  <si>
    <t>Call_7275</t>
  </si>
  <si>
    <t>C0011</t>
  </si>
  <si>
    <t>R01</t>
  </si>
  <si>
    <t>Call_7276</t>
  </si>
  <si>
    <t>C0006</t>
  </si>
  <si>
    <t>Call_7277</t>
  </si>
  <si>
    <t>C0007</t>
  </si>
  <si>
    <t>Female</t>
  </si>
  <si>
    <t>Call_7278</t>
  </si>
  <si>
    <t>R04</t>
  </si>
  <si>
    <t>C0008</t>
  </si>
  <si>
    <t>Call_7279</t>
  </si>
  <si>
    <t>C0009</t>
  </si>
  <si>
    <t>Call_7280</t>
  </si>
  <si>
    <t>C0010</t>
  </si>
  <si>
    <t>R03</t>
  </si>
  <si>
    <t>Call_7281</t>
  </si>
  <si>
    <t>Call_7282</t>
  </si>
  <si>
    <t>C0013</t>
  </si>
  <si>
    <t>C0012</t>
  </si>
  <si>
    <t>Call_7283</t>
  </si>
  <si>
    <t>Call_7284</t>
  </si>
  <si>
    <t>Call_7285</t>
  </si>
  <si>
    <t>C0015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</si>
  <si>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</si>
  <si>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</si>
  <si>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</si>
  <si>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</si>
  <si>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</si>
  <si>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</si>
  <si>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</si>
  <si>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</si>
  <si>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</si>
  <si>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</si>
  <si>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</si>
  <si>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</si>
  <si>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</si>
  <si>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</si>
  <si>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</si>
  <si>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</si>
  <si>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</si>
  <si>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</si>
  <si>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</si>
  <si>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</si>
  <si>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</si>
  <si>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</si>
  <si>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</si>
  <si>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</si>
  <si>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</si>
  <si>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</si>
  <si>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</si>
  <si>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</si>
  <si>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</si>
  <si>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</si>
  <si>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</si>
  <si>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</si>
  <si>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</si>
  <si>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</si>
  <si>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</si>
  <si>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</si>
  <si>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</si>
  <si>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</si>
  <si>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</si>
  <si>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</si>
  <si>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</si>
  <si>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</si>
  <si>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</si>
  <si>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</si>
  <si>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</si>
  <si>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</si>
  <si>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</si>
  <si>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</si>
  <si>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</si>
  <si>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</si>
  <si>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</si>
  <si>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</si>
  <si>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</si>
  <si>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</si>
  <si>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</si>
  <si>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</si>
  <si>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</si>
  <si>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</si>
  <si>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</si>
  <si>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</si>
  <si>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</si>
  <si>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</si>
  <si>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</si>
  <si>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</si>
  <si>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</si>
  <si>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</si>
  <si>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</si>
  <si>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</si>
  <si>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</si>
  <si>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</si>
  <si>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</si>
  <si>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</si>
  <si>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</si>
  <si>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</si>
  <si>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</si>
  <si>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</si>
  <si>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</si>
  <si>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</si>
  <si>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</si>
  <si>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</si>
  <si>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</si>
  <si>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</si>
  <si>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</si>
  <si>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</si>
  <si>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</si>
  <si>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</si>
  <si>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</si>
  <si>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</si>
  <si>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</si>
  <si>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</si>
  <si>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</si>
  <si>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</si>
  <si>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</si>
  <si>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</si>
  <si>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</si>
  <si>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</si>
  <si>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</si>
  <si>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</si>
  <si>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</si>
  <si>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</si>
  <si>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</si>
  <si>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</si>
  <si>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</si>
  <si>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</si>
  <si>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</si>
  <si>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</si>
  <si>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</si>
  <si>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</si>
  <si>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</si>
  <si>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</si>
  <si>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</si>
  <si>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</si>
  <si>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</si>
  <si>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</si>
  <si>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</si>
  <si>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</si>
  <si>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</si>
  <si>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</si>
  <si>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</si>
  <si>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</si>
  <si>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</si>
  <si>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</si>
  <si>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</si>
  <si>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</si>
  <si>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</si>
  <si>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</si>
  <si>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</si>
  <si>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</si>
  <si>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</si>
  <si>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</si>
  <si>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</si>
  <si>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</si>
  <si>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</si>
  <si>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</si>
  <si>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</si>
  <si>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</si>
  <si>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</si>
  <si>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</si>
  <si>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</si>
  <si>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</si>
  <si>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</si>
  <si>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</si>
  <si>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</si>
  <si>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</si>
  <si>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</si>
  <si>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</si>
  <si>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</si>
  <si>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</si>
  <si>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</si>
  <si>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</si>
  <si>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</si>
  <si>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</si>
  <si>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</si>
  <si>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</si>
  <si>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</si>
  <si>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</si>
  <si>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</si>
  <si>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</si>
  <si>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</si>
  <si>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</si>
  <si>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</si>
  <si>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</si>
  <si>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</si>
  <si>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</si>
  <si>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</si>
  <si>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</si>
  <si>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</si>
  <si>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</si>
  <si>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</si>
  <si>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</si>
  <si>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</si>
  <si>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</si>
  <si>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</si>
  <si>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</si>
  <si>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</si>
  <si>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</si>
  <si>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</si>
  <si>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</si>
  <si>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</si>
  <si>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</si>
  <si>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</si>
  <si>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</si>
  <si>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</si>
  <si>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</si>
  <si>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</si>
  <si>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</si>
  <si>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</si>
  <si>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</si>
  <si>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</si>
  <si>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</si>
  <si>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</si>
  <si>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</si>
  <si>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</si>
  <si>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</si>
  <si>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</si>
  <si>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</si>
  <si>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</si>
  <si>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</si>
  <si>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</si>
  <si>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</si>
  <si>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</si>
  <si>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</si>
  <si>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</si>
  <si>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</si>
  <si>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</si>
  <si>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</si>
  <si>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</si>
  <si>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</si>
  <si>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</si>
  <si>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</si>
  <si>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</si>
  <si>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</si>
  <si>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</si>
  <si>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</si>
  <si>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</si>
  <si>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</si>
  <si>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</si>
  <si>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</si>
  <si>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</si>
  <si>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</si>
  <si>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</si>
  <si>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</si>
  <si>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</si>
  <si>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</si>
  <si>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</si>
  <si>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</si>
  <si>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</si>
  <si>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</si>
  <si>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</si>
  <si>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</si>
  <si>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</si>
  <si>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</si>
  <si>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</si>
  <si>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</si>
  <si>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</si>
  <si>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</si>
  <si>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</si>
  <si>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</si>
  <si>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</si>
  <si>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</si>
  <si>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</si>
  <si>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</si>
  <si>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</si>
  <si>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</si>
  <si>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</si>
  <si>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</si>
  <si>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</si>
  <si>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</si>
  <si>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</si>
  <si>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</si>
  <si>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</si>
  <si>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</si>
  <si>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</si>
  <si>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</si>
  <si>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</si>
  <si>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</si>
  <si>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</si>
  <si>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</si>
  <si>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</si>
  <si>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</si>
  <si>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</si>
  <si>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</si>
  <si>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</si>
  <si>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</si>
  <si>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</si>
  <si>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</si>
  <si>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</si>
  <si>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</si>
  <si>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</si>
  <si>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</si>
  <si>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</si>
  <si>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</si>
  <si>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</si>
  <si>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</si>
  <si>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</si>
  <si>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</si>
  <si>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</si>
  <si>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</si>
  <si>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</si>
  <si>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</si>
  <si>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</si>
  <si>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</si>
  <si>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</si>
  <si>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</si>
  <si>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</si>
  <si>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</si>
  <si>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</si>
  <si>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</si>
  <si>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</si>
  <si>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</si>
  <si>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</si>
  <si>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</si>
  <si>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</si>
  <si>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</si>
  <si>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</si>
  <si>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</si>
  <si>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</si>
  <si>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</si>
  <si>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</si>
  <si>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</si>
  <si>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</si>
  <si>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</si>
  <si>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</si>
  <si>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</si>
  <si>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</si>
  <si>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</si>
  <si>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</si>
  <si>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</si>
  <si>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</si>
  <si>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</si>
  <si>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</si>
  <si>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</si>
  <si>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</si>
  <si>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</si>
  <si>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</si>
  <si>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</si>
  <si>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</si>
  <si>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</si>
  <si>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</si>
  <si>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</si>
  <si>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</si>
  <si>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</si>
  <si>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</si>
  <si>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</si>
  <si>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</si>
  <si>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</si>
  <si>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</si>
  <si>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</si>
  <si>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</si>
  <si>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</si>
  <si>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</si>
  <si>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</si>
  <si>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</si>
  <si>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</si>
  <si>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</si>
  <si>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</si>
  <si>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</si>
  <si>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</si>
  <si>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</si>
  <si>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</si>
  <si>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</si>
  <si>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</si>
  <si>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</si>
  <si>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</si>
  <si>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</si>
  <si>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</si>
  <si>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</si>
  <si>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</si>
  <si>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</si>
  <si>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</si>
  <si>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</si>
  <si>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</si>
  <si>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</si>
  <si>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</si>
  <si>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</si>
  <si>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</si>
  <si>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</si>
  <si>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</si>
  <si>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</si>
  <si>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</si>
  <si>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</si>
  <si>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</si>
  <si>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</si>
  <si>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</si>
  <si>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</si>
  <si>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</si>
  <si>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</si>
  <si>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</si>
  <si>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</si>
  <si>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</si>
  <si>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</si>
  <si>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</si>
  <si>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</si>
  <si>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</si>
  <si>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</si>
  <si>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</si>
  <si>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</si>
  <si>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</si>
  <si>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</si>
  <si>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</si>
  <si>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</si>
  <si>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</si>
  <si>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</si>
  <si>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</si>
  <si>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</si>
  <si>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</si>
  <si>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</si>
  <si>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</si>
  <si>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</si>
  <si>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</si>
  <si>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</si>
  <si>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</si>
  <si>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</si>
  <si>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</si>
  <si>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</si>
  <si>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</si>
  <si>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</si>
  <si>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</si>
  <si>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</si>
  <si>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</si>
  <si>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</si>
  <si>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</si>
  <si>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</si>
  <si>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</si>
  <si>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</si>
  <si>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</si>
  <si>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</si>
  <si>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</si>
  <si>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</si>
  <si>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</si>
  <si>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</si>
  <si>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</si>
  <si>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</si>
  <si>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</si>
  <si>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</si>
  <si>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</si>
  <si>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</si>
  <si>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</si>
  <si>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</si>
  <si>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</si>
  <si>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</si>
  <si>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</si>
  <si>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</si>
  <si>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</si>
  <si>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</si>
  <si>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</si>
  <si>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</si>
  <si>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</si>
  <si>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</si>
  <si>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</si>
  <si>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</si>
  <si>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</si>
  <si>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</si>
  <si>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</si>
  <si>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</si>
  <si>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</si>
  <si>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</si>
  <si>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</si>
  <si>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</si>
  <si>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</si>
  <si>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</si>
  <si>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</si>
  <si>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</si>
  <si>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</si>
  <si>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</si>
  <si>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</si>
  <si>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</si>
  <si>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</si>
  <si>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</si>
  <si>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</si>
  <si>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</si>
  <si>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</si>
  <si>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</si>
  <si>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</si>
  <si>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</si>
  <si>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</si>
  <si>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</si>
  <si>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</si>
  <si>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</si>
  <si>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</si>
  <si>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</si>
  <si>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</si>
  <si>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</si>
  <si>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</si>
  <si>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</si>
  <si>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</si>
  <si>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</si>
  <si>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</si>
  <si>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</si>
  <si>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</si>
  <si>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</si>
  <si>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</si>
  <si>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</si>
  <si>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</si>
  <si>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</si>
  <si>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</si>
  <si>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</si>
  <si>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</si>
  <si>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</si>
  <si>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</si>
  <si>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</si>
  <si>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</si>
  <si>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</si>
  <si>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</si>
  <si>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</si>
  <si>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</si>
  <si>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</si>
  <si>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</si>
  <si>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</si>
  <si>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</si>
  <si>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</si>
  <si>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</si>
  <si>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</si>
  <si>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</si>
  <si>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</si>
  <si>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</si>
  <si>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</si>
  <si>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</si>
  <si>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</si>
  <si>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</si>
  <si>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</si>
  <si>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</si>
  <si>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</si>
  <si>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</si>
  <si>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</si>
  <si>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</si>
  <si>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</si>
  <si>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</si>
  <si>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</si>
  <si>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</si>
  <si>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</si>
  <si>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</si>
  <si>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</si>
  <si>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</si>
  <si>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</si>
  <si>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</si>
  <si>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</si>
  <si>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</si>
  <si>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</si>
  <si>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</si>
  <si>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</si>
  <si>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</si>
  <si>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</si>
  <si>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</si>
  <si>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</si>
  <si>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</si>
  <si>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</si>
  <si>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</si>
  <si>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</si>
  <si>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</si>
  <si>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</si>
  <si>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</si>
  <si>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</si>
  <si>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</si>
  <si>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</si>
  <si>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</si>
  <si>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</si>
  <si>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</si>
  <si>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</si>
  <si>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</si>
  <si>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</si>
  <si>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</si>
  <si>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</si>
  <si>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</si>
  <si>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</si>
  <si>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</si>
  <si>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</si>
  <si>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</si>
  <si>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</si>
  <si>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</si>
  <si>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</si>
  <si>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</si>
  <si>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</si>
  <si>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</si>
  <si>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</si>
  <si>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</si>
  <si>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</si>
  <si>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</si>
  <si>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</si>
  <si>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</si>
  <si>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</si>
  <si>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</si>
  <si>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</si>
  <si>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</si>
  <si>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</si>
  <si>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</si>
  <si>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</si>
  <si>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</si>
  <si>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</si>
  <si>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</si>
  <si>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</si>
  <si>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</si>
  <si>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</si>
  <si>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</si>
  <si>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</si>
  <si>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</si>
  <si>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</si>
  <si>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</si>
  <si>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</si>
  <si>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</si>
  <si>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</si>
  <si>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</si>
  <si>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</si>
  <si>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</si>
  <si>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</si>
  <si>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</si>
  <si>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</si>
  <si>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</si>
  <si>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</si>
  <si>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</si>
  <si>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</si>
  <si>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</si>
  <si>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</si>
  <si>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</si>
  <si>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</si>
  <si>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</si>
  <si>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</si>
  <si>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</si>
  <si>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</si>
  <si>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</si>
  <si>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</si>
  <si>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</si>
  <si>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</si>
  <si>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</si>
  <si>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</si>
  <si>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</si>
  <si>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</si>
  <si>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</si>
  <si>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</si>
  <si>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</si>
  <si>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</si>
  <si>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</si>
  <si>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</si>
  <si>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</si>
  <si>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</si>
  <si>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</si>
  <si>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</si>
  <si>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</si>
  <si>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</si>
  <si>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</si>
  <si>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</si>
  <si>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</si>
  <si>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</si>
  <si>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</si>
  <si>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</si>
  <si>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</si>
  <si>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</si>
  <si>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</si>
  <si>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</si>
  <si>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</si>
  <si>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</si>
  <si>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</si>
  <si>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</si>
  <si>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</si>
  <si>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</si>
  <si>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</si>
  <si>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</si>
  <si>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</si>
  <si>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</si>
  <si>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</si>
  <si>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</si>
  <si>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</si>
  <si>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</si>
  <si>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</si>
  <si>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</si>
  <si>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</si>
  <si>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</si>
  <si>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</si>
  <si>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</si>
  <si>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</si>
  <si>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</si>
  <si>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</si>
  <si>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</si>
  <si>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</si>
  <si>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</si>
  <si>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</si>
  <si>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</si>
  <si>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</si>
  <si>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</si>
  <si>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</si>
  <si>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</si>
  <si>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</si>
  <si>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</si>
  <si>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</si>
  <si>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</si>
  <si>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</si>
  <si>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</si>
  <si>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</si>
  <si>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</si>
  <si>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</si>
  <si>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</si>
  <si>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</si>
  <si>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</si>
  <si>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</si>
  <si>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</si>
  <si>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</si>
  <si>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</si>
  <si>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</si>
  <si>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</si>
  <si>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</si>
  <si>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</si>
  <si>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</si>
  <si>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</si>
  <si>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</si>
  <si>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</si>
  <si>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</si>
  <si>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</si>
  <si>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</si>
  <si>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</si>
  <si>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</si>
  <si>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</si>
  <si>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</si>
  <si>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</si>
  <si>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</si>
  <si>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</si>
  <si>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</si>
  <si>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</si>
  <si>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</si>
  <si>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</si>
  <si>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</si>
  <si>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</si>
  <si>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</si>
  <si>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</si>
  <si>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</si>
  <si>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</si>
  <si>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</si>
  <si>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</si>
  <si>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</si>
  <si>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</si>
  <si>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</si>
  <si>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</si>
  <si>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</si>
  <si>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</si>
  <si>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</si>
  <si>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</si>
  <si>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</si>
  <si>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</si>
  <si>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</si>
  <si>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</si>
  <si>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</si>
  <si>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</si>
  <si>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</si>
  <si>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</si>
  <si>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</si>
  <si>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</si>
  <si>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</si>
  <si>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</si>
  <si>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</si>
  <si>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</si>
  <si>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</si>
  <si>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</si>
  <si>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</si>
  <si>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</si>
  <si>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</si>
  <si>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</si>
  <si>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</si>
  <si>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</si>
  <si>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</si>
  <si>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</si>
  <si>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</si>
  <si>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</si>
  <si>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</si>
  <si>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</si>
  <si>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</si>
  <si>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</si>
  <si>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</si>
  <si>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</si>
  <si>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</si>
  <si>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</si>
  <si>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</si>
  <si>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</si>
  <si>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</si>
  <si>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</si>
  <si>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</si>
  <si>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</si>
  <si>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</si>
  <si>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</si>
  <si>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</si>
  <si>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</si>
  <si>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</si>
  <si>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</si>
  <si>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</si>
  <si>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</si>
  <si>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</si>
  <si>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</si>
  <si>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</si>
  <si>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</si>
  <si>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</si>
  <si>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</si>
  <si>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</si>
  <si>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</si>
  <si>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</si>
  <si>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</si>
  <si>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</si>
  <si>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</si>
  <si>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</si>
  <si>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</si>
  <si>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</si>
  <si>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</si>
  <si>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</si>
  <si>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</si>
  <si>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</si>
  <si>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</si>
  <si>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</si>
  <si>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</si>
  <si>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</si>
  <si>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</si>
  <si>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</si>
  <si>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</si>
  <si>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</si>
  <si>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</si>
  <si>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</si>
  <si>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</si>
  <si>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</si>
  <si>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</si>
  <si>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</si>
  <si>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</si>
  <si>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</si>
  <si>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</si>
  <si>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</si>
  <si>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</si>
  <si>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</si>
  <si>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</si>
  <si>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</si>
  <si>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</si>
  <si>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</si>
  <si>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</si>
  <si>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</si>
  <si>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</si>
  <si>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</si>
  <si>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</si>
  <si>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</si>
  <si>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</si>
  <si>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</si>
  <si>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</si>
  <si>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</si>
  <si>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</si>
  <si>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</si>
  <si>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</si>
  <si>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</si>
  <si>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</si>
  <si>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</si>
  <si>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</si>
  <si>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</si>
  <si>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</si>
  <si>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</si>
  <si>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</si>
  <si>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</si>
  <si>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</si>
  <si>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</si>
  <si>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</si>
  <si>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</si>
  <si>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</si>
  <si>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</si>
  <si>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</si>
  <si>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</si>
  <si>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</si>
  <si>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</si>
  <si>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</si>
  <si>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</si>
  <si>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</si>
  <si>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</si>
  <si>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</si>
  <si>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</si>
  <si>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</si>
  <si>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</si>
  <si>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</si>
  <si>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</si>
  <si>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</si>
  <si>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</si>
  <si>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</si>
  <si>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</si>
  <si>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</si>
  <si>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</si>
  <si>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</si>
  <si>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</si>
  <si>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</si>
  <si>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</si>
  <si>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</si>
  <si>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</si>
  <si>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</si>
  <si>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</si>
  <si>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</si>
  <si>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</si>
  <si>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</si>
  <si>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</si>
  <si>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</si>
  <si>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</si>
  <si>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</si>
  <si>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</si>
  <si>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</si>
  <si>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</si>
  <si>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</si>
  <si>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</si>
  <si>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</si>
  <si>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</si>
  <si>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</si>
  <si>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</si>
  <si>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</si>
  <si>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</si>
  <si>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</si>
  <si>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</si>
  <si>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</si>
  <si>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</si>
  <si>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</si>
  <si>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</si>
  <si>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</si>
  <si>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</si>
  <si>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</si>
  <si>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</si>
  <si>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</si>
  <si>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</si>
  <si>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</si>
  <si>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</si>
  <si>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</si>
  <si>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</si>
  <si>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</si>
  <si>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</si>
  <si>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</si>
  <si>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</si>
  <si>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</si>
  <si>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</si>
  <si>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</si>
  <si>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</si>
  <si>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</si>
  <si>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</si>
  <si>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</si>
  <si>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</si>
  <si>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</si>
  <si>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</si>
  <si>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</si>
  <si>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</si>
  <si>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</si>
  <si>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</si>
  <si>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</si>
  <si>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</si>
  <si>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</si>
  <si>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</si>
  <si>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</si>
  <si>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</si>
  <si>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</si>
  <si>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</si>
  <si>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</si>
  <si>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</si>
  <si>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</si>
  <si>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</si>
  <si>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</si>
  <si>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</si>
  <si>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</si>
  <si>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</si>
  <si>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</si>
  <si>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</si>
  <si>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</si>
  <si>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</si>
  <si>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</si>
  <si>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</si>
  <si>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</si>
  <si>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</si>
  <si>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</si>
  <si>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</si>
  <si>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</si>
  <si>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</si>
  <si>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</si>
  <si>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</si>
  <si>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</si>
  <si>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</si>
  <si>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</si>
  <si>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</si>
  <si>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</si>
  <si>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</si>
  <si>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</si>
  <si>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</si>
  <si>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</si>
  <si>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</si>
  <si>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</si>
  <si>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</si>
  <si>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</si>
  <si>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</si>
  <si>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</si>
  <si>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</si>
  <si>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</si>
  <si>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</si>
  <si>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</si>
  <si>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</si>
  <si>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</si>
  <si>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</si>
  <si>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</si>
  <si>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</si>
  <si>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</si>
  <si>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</si>
  <si>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</si>
  <si>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</si>
  <si>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</si>
  <si>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</si>
  <si>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</si>
  <si>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</si>
  <si>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</si>
  <si>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</si>
  <si>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</si>
  <si>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</si>
  <si>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</si>
  <si>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</si>
  <si>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</si>
  <si>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</si>
  <si>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</si>
  <si>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Row Labels</t>
  </si>
  <si>
    <t>Grand Total</t>
  </si>
  <si>
    <t>Count of Call number</t>
  </si>
  <si>
    <t>Friday</t>
  </si>
  <si>
    <t>More than 2 hours</t>
  </si>
  <si>
    <t>Monday</t>
  </si>
  <si>
    <t>1 to 2 hours</t>
  </si>
  <si>
    <t>Tuesday</t>
  </si>
  <si>
    <t>Saturday</t>
  </si>
  <si>
    <t>30 to 60 mins</t>
  </si>
  <si>
    <t>Wednesday</t>
  </si>
  <si>
    <t>Sunday</t>
  </si>
  <si>
    <t>10 to 30 mins</t>
  </si>
  <si>
    <t>Thursday</t>
  </si>
  <si>
    <t>Sum of Purchase Amount</t>
  </si>
  <si>
    <t>Group1</t>
  </si>
  <si>
    <t>Group2</t>
  </si>
  <si>
    <t>Group3</t>
  </si>
  <si>
    <t>Group4</t>
  </si>
  <si>
    <t>Group5</t>
  </si>
  <si>
    <t>Group6</t>
  </si>
  <si>
    <t>Group7</t>
  </si>
  <si>
    <t>Group8</t>
  </si>
  <si>
    <t>Group9</t>
  </si>
  <si>
    <t>Jan</t>
  </si>
  <si>
    <t>Feb</t>
  </si>
  <si>
    <t>Mar</t>
  </si>
  <si>
    <t>Apr</t>
  </si>
  <si>
    <t>May</t>
  </si>
  <si>
    <t>Jun</t>
  </si>
  <si>
    <t>Jul</t>
  </si>
  <si>
    <t>Aug</t>
  </si>
  <si>
    <t>Sep</t>
  </si>
  <si>
    <t>Oct</t>
  </si>
  <si>
    <t>Nov</t>
  </si>
  <si>
    <t>Dec</t>
  </si>
  <si>
    <t>FY2</t>
  </si>
  <si>
    <t>DAY OF WEEK2</t>
  </si>
  <si>
    <t>Column Labels</t>
  </si>
  <si>
    <t>DURATION BUCKET2</t>
  </si>
  <si>
    <t>Rating Round</t>
  </si>
  <si>
    <t>Under 10 mins</t>
  </si>
  <si>
    <t>Average of Satisfaction Rating</t>
  </si>
  <si>
    <t xml:space="preserve">TOP TEN CUSTOMERS </t>
  </si>
  <si>
    <t>1 &amp; 2</t>
  </si>
  <si>
    <t>TOP 10 CUSTOMERS FOR SPECIFIC REP</t>
  </si>
  <si>
    <t>CALL DURATION ANALYSIS</t>
  </si>
  <si>
    <t>HOW BUSY IS OUR CALL CENTER IN 2023</t>
  </si>
  <si>
    <t>YEAR TO DATE ANALYSIS</t>
  </si>
  <si>
    <t>FINANCIAL YEAR</t>
  </si>
  <si>
    <t>Which days of week are the busiest?</t>
  </si>
  <si>
    <t>Is there a link between call duration and satisfaction rating?</t>
  </si>
  <si>
    <t>Should we hire extra people in any specific months?</t>
  </si>
  <si>
    <t xml:space="preserve">Call Count </t>
  </si>
  <si>
    <t>Total Amount</t>
  </si>
  <si>
    <t xml:space="preserve">Total Duration </t>
  </si>
  <si>
    <t xml:space="preserve">Avg Rating </t>
  </si>
  <si>
    <t xml:space="preserve">5* Calls </t>
  </si>
  <si>
    <t>Call Count 2</t>
  </si>
  <si>
    <t>For graph</t>
  </si>
  <si>
    <t>Rep</t>
  </si>
  <si>
    <t>Calls</t>
  </si>
  <si>
    <t xml:space="preserve">Amount </t>
  </si>
  <si>
    <t xml:space="preserve">Sel.Amount </t>
  </si>
  <si>
    <t>Sel.Calls</t>
  </si>
  <si>
    <t>Selected Rep</t>
  </si>
  <si>
    <t>All</t>
  </si>
  <si>
    <t xml:space="preserve">CALL CENTER REPORT 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</si>
</sst>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409]d\-mmm\-yy;@"/>
    <numFmt numFmtId="165" formatCode="0.0"/>
    <numFmt numFmtId="166" formatCode="_-[$$-409]* #,##0.00_ ;_-[$$-409]* \-#,##0.00\ ;_-[$$-409]* &quot;-&quot;??_ ;_-@_ "/>
    <numFmt numFmtId="167" formatCode="&quot;₹&quot;\ #,##0;#,##0\ \-&quot;₹&quot;;&quot;₹&quot;\ #,##0"/>
    <numFmt numFmtId="168" formatCode="\$#,###.0&quot;k&quot;"/>
    <numFmt numFmtId="169" formatCode="[$$-409]#,##0_ ;\-[$$-409]#,##0\ "/>
    <numFmt numFmtId="170" formatCode="&quot;₹&quot;\ #,##0;#,##0\ \-&quot;₹&quot;;&quot;₹&quot;\ #,##0"/>
  </numFmts>
  <fonts count="7" x14ac:knownFonts="1">
    <font>
      <sz val="11"/>
      <color theme="1"/>
      <name val="Arial"/>
      <family val="2"/>
      <scheme val="minor"/>
    </font>
    <font>
      <b/>
      <sz val="11"/>
      <color theme="1"/>
      <name val="Arial"/>
      <family val="2"/>
      <scheme val="minor"/>
    </font>
    <font>
      <sz val="8"/>
      <name val="Arial"/>
      <family val="2"/>
      <scheme val="minor"/>
    </font>
    <font>
      <sz val="18"/>
      <color theme="1"/>
      <name val="Aptos ExtraBold"/>
      <family val="2"/>
    </font>
    <font>
      <sz val="11"/>
      <color theme="0"/>
      <name val="Arial"/>
      <family val="2"/>
      <scheme val="minor"/>
    </font>
    <font>
      <b/>
      <sz val="14"/>
      <color theme="1"/>
      <name val="Arial"/>
      <family val="2"/>
      <scheme val="minor"/>
    </font>
    <font>
      <b/>
      <sz val="24"/>
      <name val="Times New Roman"/>
      <family val="1"/>
      <scheme val="major"/>
    </font>
  </fonts>
  <fills count="7">
    <fill>
      <patternFill patternType="none"/>
    </fill>
    <fill>
      <patternFill patternType="gray125"/>
    </fill>
    <fill>
      <patternFill patternType="solid">
        <fgColor theme="7"/>
        <bgColor indexed="64"/>
      </patternFill>
    </fill>
    <fill>
      <patternFill patternType="solid">
        <fgColor rgb="FFFFFF00"/>
        <bgColor indexed="64"/>
      </patternFill>
    </fill>
    <fill>
      <patternFill patternType="solid">
        <fgColor theme="0"/>
        <bgColor indexed="64"/>
      </patternFill>
    </fill>
    <fill>
      <patternFill patternType="solid">
        <fgColor theme="0"/>
        <bgColor theme="7" tint="0.79998168889431442"/>
      </patternFill>
    </fill>
    <fill>
      <patternFill patternType="solid">
        <fgColor theme="0" tint="-4.9989318521683403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top style="thin">
        <color indexed="64"/>
      </top>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6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0" borderId="1" xfId="0" pivotButton="1" applyBorder="1" applyAlignment="1">
      <alignment horizontal="center"/>
    </xf>
    <xf numFmtId="0" fontId="0" fillId="0" borderId="1" xfId="0" applyBorder="1" applyAlignment="1">
      <alignment horizontal="center"/>
    </xf>
    <xf numFmtId="0" fontId="0" fillId="0" borderId="1" xfId="0" applyBorder="1" applyAlignment="1">
      <alignment horizontal="center" indent="1"/>
    </xf>
    <xf numFmtId="0" fontId="0" fillId="0" borderId="0" xfId="0" pivotButton="1" applyAlignment="1">
      <alignment horizontal="center"/>
    </xf>
    <xf numFmtId="0" fontId="0" fillId="0" borderId="0" xfId="0" applyAlignment="1">
      <alignment horizontal="center"/>
    </xf>
    <xf numFmtId="10" fontId="0" fillId="0" borderId="0" xfId="0" applyNumberFormat="1" applyAlignment="1">
      <alignment horizontal="center"/>
    </xf>
    <xf numFmtId="10" fontId="0" fillId="0" borderId="1" xfId="0" applyNumberFormat="1" applyBorder="1" applyAlignment="1">
      <alignment horizontal="center"/>
    </xf>
    <xf numFmtId="0" fontId="0" fillId="2" borderId="0" xfId="0" applyFill="1" applyAlignment="1">
      <alignment horizontal="center"/>
    </xf>
    <xf numFmtId="0" fontId="0" fillId="0" borderId="0" xfId="0" pivotButton="1"/>
    <xf numFmtId="0" fontId="0" fillId="0" borderId="0" xfId="0" applyAlignment="1">
      <alignment horizontal="left"/>
    </xf>
    <xf numFmtId="165" fontId="0" fillId="0" borderId="1" xfId="0" applyNumberFormat="1" applyBorder="1" applyAlignment="1">
      <alignment horizontal="center"/>
    </xf>
    <xf numFmtId="166" fontId="0" fillId="0" borderId="1" xfId="0" applyNumberFormat="1" applyBorder="1" applyAlignment="1">
      <alignment horizontal="center"/>
    </xf>
    <xf numFmtId="0" fontId="1" fillId="3" borderId="0" xfId="0" applyFont="1" applyFill="1"/>
    <xf numFmtId="0" fontId="4" fillId="4" borderId="0" xfId="0" applyFont="1" applyFill="1"/>
    <xf numFmtId="0" fontId="4" fillId="5" borderId="0" xfId="0" applyFont="1" applyFill="1"/>
    <xf numFmtId="0" fontId="1" fillId="4" borderId="0" xfId="0" applyFont="1" applyFill="1" applyAlignment="1">
      <alignment horizontal="center"/>
    </xf>
    <xf numFmtId="0" fontId="5" fillId="3" borderId="10" xfId="0" applyFont="1" applyFill="1" applyBorder="1" applyAlignment="1">
      <alignment vertical="center"/>
    </xf>
    <xf numFmtId="0" fontId="5" fillId="3" borderId="11" xfId="0" applyFont="1" applyFill="1" applyBorder="1" applyAlignment="1">
      <alignment vertical="center"/>
    </xf>
    <xf numFmtId="1" fontId="0" fillId="0" borderId="0" xfId="0" applyNumberFormat="1"/>
    <xf numFmtId="167" fontId="0" fillId="0" borderId="0" xfId="0" applyNumberFormat="1"/>
    <xf numFmtId="0" fontId="0" fillId="6" borderId="9" xfId="0" applyFill="1" applyBorder="1"/>
    <xf numFmtId="0" fontId="0" fillId="6" borderId="12" xfId="0" applyFill="1" applyBorder="1"/>
    <xf numFmtId="0" fontId="0" fillId="6" borderId="13" xfId="0" applyFill="1" applyBorder="1"/>
    <xf numFmtId="0" fontId="0" fillId="6" borderId="0" xfId="0" applyFill="1"/>
    <xf numFmtId="0" fontId="0" fillId="0" borderId="0" xfId="0" applyAlignment="1">
      <alignment horizontal="left" indent="1"/>
    </xf>
    <xf numFmtId="0" fontId="0" fillId="4" borderId="0" xfId="0" applyFill="1"/>
    <xf numFmtId="0" fontId="0" fillId="6" borderId="12" xfId="0" applyFill="1" applyBorder="1" applyAlignment="1">
      <alignment horizontal="center"/>
    </xf>
    <xf numFmtId="0" fontId="0" fillId="6" borderId="0" xfId="0" applyFill="1" applyAlignment="1">
      <alignment horizontal="center"/>
    </xf>
    <xf numFmtId="168" fontId="0" fillId="0" borderId="0" xfId="0" applyNumberFormat="1" applyAlignment="1">
      <alignment horizontal="center"/>
    </xf>
    <xf numFmtId="0" fontId="0" fillId="6" borderId="15" xfId="0" applyFill="1" applyBorder="1" applyAlignment="1">
      <alignment horizontal="center"/>
    </xf>
    <xf numFmtId="0" fontId="0" fillId="6" borderId="16" xfId="0" applyFill="1" applyBorder="1" applyAlignment="1">
      <alignment horizontal="center"/>
    </xf>
    <xf numFmtId="0" fontId="0" fillId="6" borderId="14" xfId="0" applyFill="1" applyBorder="1" applyAlignment="1">
      <alignment horizontal="center"/>
    </xf>
    <xf numFmtId="169" fontId="0" fillId="6" borderId="0" xfId="0" applyNumberFormat="1" applyFill="1" applyAlignment="1">
      <alignment horizontal="center"/>
    </xf>
    <xf numFmtId="0" fontId="0" fillId="6" borderId="17" xfId="0" applyFill="1" applyBorder="1" applyAlignment="1">
      <alignment horizontal="center"/>
    </xf>
    <xf numFmtId="0" fontId="0" fillId="6" borderId="18" xfId="0" applyFill="1" applyBorder="1" applyAlignment="1">
      <alignment horizontal="center"/>
    </xf>
    <xf numFmtId="169" fontId="0" fillId="6" borderId="18" xfId="0" applyNumberFormat="1" applyFill="1" applyBorder="1" applyAlignment="1">
      <alignment horizontal="center"/>
    </xf>
    <xf numFmtId="0" fontId="0" fillId="6" borderId="19" xfId="0" applyFill="1" applyBorder="1" applyAlignment="1">
      <alignment horizontal="center"/>
    </xf>
    <xf numFmtId="169" fontId="0" fillId="6" borderId="20" xfId="0" applyNumberFormat="1" applyFill="1" applyBorder="1" applyAlignment="1">
      <alignment horizontal="center"/>
    </xf>
    <xf numFmtId="169" fontId="0" fillId="6" borderId="21" xfId="0" applyNumberFormat="1" applyFill="1" applyBorder="1" applyAlignment="1">
      <alignment horizontal="center"/>
    </xf>
    <xf numFmtId="0" fontId="1" fillId="6" borderId="17" xfId="0" applyFont="1" applyFill="1" applyBorder="1" applyAlignment="1">
      <alignment horizontal="center"/>
    </xf>
    <xf numFmtId="0" fontId="6" fillId="6" borderId="0" xfId="0" applyFont="1" applyFill="1"/>
    <xf numFmtId="170" fontId="0" fillId="0" borderId="0" xfId="0" applyNumberFormat="1"/>
    <xf numFmtId="0" fontId="0" fillId="0" borderId="0" xfId="0" applyNumberFormat="1"/>
    <xf numFmtId="0" fontId="0" fillId="0" borderId="0" xfId="0" applyNumberFormat="1" applyAlignment="1">
      <alignment horizontal="center"/>
    </xf>
    <xf numFmtId="170" fontId="0" fillId="0" borderId="0" xfId="0" applyNumberFormat="1" applyAlignment="1">
      <alignment horizontal="center"/>
    </xf>
  </cellXfs>
  <cellStyles count="1">
    <cellStyle name="Normal" xfId="0" builtinId="0"/>
  </cellStyles>
  <dxfs count="129">
    <dxf>
      <alignment vertical="bottom"/>
    </dxf>
    <dxf>
      <alignment vertical="bottom"/>
    </dxf>
    <dxf>
      <alignment horizontal="center"/>
    </dxf>
    <dxf>
      <alignment horizontal="center"/>
    </dxf>
    <dxf>
      <fill>
        <patternFill>
          <bgColor theme="8" tint="-0.24994659260841701"/>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dxf>
    <dxf>
      <numFmt numFmtId="166" formatCode="_-[$$-409]* #,##0.00_ ;_-[$$-409]* \-#,##0.00\ ;_-[$$-409]* &quot;-&quot;??_ ;_-@_ "/>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minor"/>
      </font>
      <border diagonalUp="0" diagonalDown="0" outline="0">
        <left style="thin">
          <color indexed="64"/>
        </left>
        <right style="thin">
          <color indexed="64"/>
        </right>
        <top/>
        <bottom/>
      </border>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dxf>
    <dxf>
      <alignment horizontal="center"/>
    </dxf>
    <dxf>
      <alignment vertical="bottom"/>
    </dxf>
    <dxf>
      <alignment vertical="bottom"/>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28"/>
    </tableStyle>
    <tableStyle name="SlicerStyleDark5 2" pivot="0" table="0" count="10" xr9:uid="{1BC7B37D-F7FA-4D97-8271-07CCA4579D13}">
      <tableStyleElement type="wholeTable" dxfId="127"/>
      <tableStyleElement type="headerRow" dxfId="126"/>
    </tableStyle>
  </tableStyles>
  <colors>
    <mruColors>
      <color rgb="FFFF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8"/>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pivotCacheDefinition" Target="pivotCache/pivotCacheDefinition1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3.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2.xml"/><Relationship Id="rId28" Type="http://schemas.openxmlformats.org/officeDocument/2006/relationships/sharedStrings" Target="sharedStrings.xml"/><Relationship Id="rId36"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powerPivotData" Target="model/item.data"/><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2023 .xlsx]Sheet2!PivotTable2</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C0004</c:v>
                </c:pt>
                <c:pt idx="1">
                  <c:v>C0001</c:v>
                </c:pt>
                <c:pt idx="2">
                  <c:v>C0007</c:v>
                </c:pt>
                <c:pt idx="3">
                  <c:v>C0012</c:v>
                </c:pt>
                <c:pt idx="4">
                  <c:v>C0009</c:v>
                </c:pt>
                <c:pt idx="5">
                  <c:v>C0014</c:v>
                </c:pt>
                <c:pt idx="6">
                  <c:v>C0013</c:v>
                </c:pt>
                <c:pt idx="7">
                  <c:v>C0002</c:v>
                </c:pt>
                <c:pt idx="8">
                  <c:v>C0011</c:v>
                </c:pt>
                <c:pt idx="9">
                  <c:v>C0015</c:v>
                </c:pt>
              </c:strCache>
            </c:strRef>
          </c:cat>
          <c:val>
            <c:numRef>
              <c:f>Sheet2!$B$4:$B$14</c:f>
              <c:numCache>
                <c:formatCode>_-[$$-409]* #,##0.00_ ;_-[$$-409]* \-#,##0.00\ ;_-[$$-409]* "-"??_ ;_-@_ </c:formatCode>
                <c:ptCount val="10"/>
                <c:pt idx="0">
                  <c:v>1991</c:v>
                </c:pt>
                <c:pt idx="1">
                  <c:v>1655</c:v>
                </c:pt>
                <c:pt idx="2">
                  <c:v>1598</c:v>
                </c:pt>
                <c:pt idx="3">
                  <c:v>1438</c:v>
                </c:pt>
                <c:pt idx="4">
                  <c:v>1415</c:v>
                </c:pt>
                <c:pt idx="5">
                  <c:v>1362</c:v>
                </c:pt>
                <c:pt idx="6">
                  <c:v>1255</c:v>
                </c:pt>
                <c:pt idx="7">
                  <c:v>1233</c:v>
                </c:pt>
                <c:pt idx="8">
                  <c:v>1163</c:v>
                </c:pt>
                <c:pt idx="9">
                  <c:v>1138</c:v>
                </c:pt>
              </c:numCache>
            </c:numRef>
          </c:val>
          <c:extLst>
            <c:ext xmlns:c16="http://schemas.microsoft.com/office/drawing/2014/chart" uri="{C3380CC4-5D6E-409C-BE32-E72D297353CC}">
              <c16:uniqueId val="{00000000-2A35-4E2B-A104-6071BE48C168}"/>
            </c:ext>
          </c:extLst>
        </c:ser>
        <c:dLbls>
          <c:showLegendKey val="0"/>
          <c:showVal val="0"/>
          <c:showCatName val="0"/>
          <c:showSerName val="0"/>
          <c:showPercent val="0"/>
          <c:showBubbleSize val="0"/>
        </c:dLbls>
        <c:gapWidth val="150"/>
        <c:overlap val="100"/>
        <c:axId val="1859932800"/>
        <c:axId val="1859933760"/>
      </c:barChart>
      <c:catAx>
        <c:axId val="185993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933760"/>
        <c:crosses val="autoZero"/>
        <c:auto val="1"/>
        <c:lblAlgn val="ctr"/>
        <c:lblOffset val="100"/>
        <c:noMultiLvlLbl val="0"/>
      </c:catAx>
      <c:valAx>
        <c:axId val="185993376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93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2023 .xlsx]Sheet3!PivotTable3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243085717488161E-2"/>
          <c:y val="0.28498334766977651"/>
          <c:w val="0.72373177907921649"/>
          <c:h val="0.44107942389554244"/>
        </c:manualLayout>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E778-4C96-8665-9FF8EFE74331}"/>
            </c:ext>
          </c:extLst>
        </c:ser>
        <c:dLbls>
          <c:showLegendKey val="0"/>
          <c:showVal val="0"/>
          <c:showCatName val="0"/>
          <c:showSerName val="0"/>
          <c:showPercent val="0"/>
          <c:showBubbleSize val="0"/>
        </c:dLbls>
        <c:smooth val="0"/>
        <c:axId val="2003329232"/>
        <c:axId val="2003329712"/>
      </c:lineChart>
      <c:catAx>
        <c:axId val="200332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329712"/>
        <c:crosses val="autoZero"/>
        <c:auto val="1"/>
        <c:lblAlgn val="ctr"/>
        <c:lblOffset val="100"/>
        <c:noMultiLvlLbl val="0"/>
      </c:catAx>
      <c:valAx>
        <c:axId val="200332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32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2023 .xlsx]Sheet3!PivotTable4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Sheet3!$B$21</c:f>
              <c:strCache>
                <c:ptCount val="1"/>
                <c:pt idx="0">
                  <c:v>Total</c:v>
                </c:pt>
              </c:strCache>
            </c:strRef>
          </c:tx>
          <c:spPr>
            <a:solidFill>
              <a:schemeClr val="accent1"/>
            </a:solidFill>
            <a:ln>
              <a:noFill/>
            </a:ln>
            <a:effectLst/>
          </c:spPr>
          <c:cat>
            <c:strRef>
              <c:f>Sheet3!$A$22:$A$34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Sheet3!$B$22:$B$34</c:f>
              <c:numCache>
                <c:formatCode>General</c:formatCode>
                <c:ptCount val="12"/>
                <c:pt idx="0">
                  <c:v>7790</c:v>
                </c:pt>
                <c:pt idx="1">
                  <c:v>13912</c:v>
                </c:pt>
                <c:pt idx="2">
                  <c:v>28475</c:v>
                </c:pt>
                <c:pt idx="3">
                  <c:v>42011</c:v>
                </c:pt>
                <c:pt idx="4">
                  <c:v>50182</c:v>
                </c:pt>
                <c:pt idx="5">
                  <c:v>56075</c:v>
                </c:pt>
                <c:pt idx="6">
                  <c:v>62082</c:v>
                </c:pt>
                <c:pt idx="7">
                  <c:v>67032</c:v>
                </c:pt>
                <c:pt idx="8">
                  <c:v>73721</c:v>
                </c:pt>
                <c:pt idx="9">
                  <c:v>84596</c:v>
                </c:pt>
                <c:pt idx="10">
                  <c:v>91371</c:v>
                </c:pt>
                <c:pt idx="11">
                  <c:v>96623</c:v>
                </c:pt>
              </c:numCache>
            </c:numRef>
          </c:val>
          <c:extLst>
            <c:ext xmlns:c16="http://schemas.microsoft.com/office/drawing/2014/chart" uri="{C3380CC4-5D6E-409C-BE32-E72D297353CC}">
              <c16:uniqueId val="{00000000-D887-4A5D-8D44-303FB7DF8B69}"/>
            </c:ext>
          </c:extLst>
        </c:ser>
        <c:dLbls>
          <c:showLegendKey val="0"/>
          <c:showVal val="0"/>
          <c:showCatName val="0"/>
          <c:showSerName val="0"/>
          <c:showPercent val="0"/>
          <c:showBubbleSize val="0"/>
        </c:dLbls>
        <c:axId val="1901867296"/>
        <c:axId val="126155424"/>
      </c:areaChart>
      <c:catAx>
        <c:axId val="1901867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55424"/>
        <c:crosses val="autoZero"/>
        <c:auto val="1"/>
        <c:lblAlgn val="ctr"/>
        <c:lblOffset val="100"/>
        <c:noMultiLvlLbl val="0"/>
      </c:catAx>
      <c:valAx>
        <c:axId val="1261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8672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2023 .xlsx]Sheet3!PivotTable5</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27537182852142"/>
          <c:y val="0.20772929425488482"/>
          <c:w val="0.74292847769028869"/>
          <c:h val="0.46117782152230974"/>
        </c:manualLayout>
      </c:layout>
      <c:barChart>
        <c:barDir val="col"/>
        <c:grouping val="clustered"/>
        <c:varyColors val="0"/>
        <c:ser>
          <c:idx val="0"/>
          <c:order val="0"/>
          <c:tx>
            <c:strRef>
              <c:f>Sheet3!$B$39</c:f>
              <c:strCache>
                <c:ptCount val="1"/>
                <c:pt idx="0">
                  <c:v>Total</c:v>
                </c:pt>
              </c:strCache>
            </c:strRef>
          </c:tx>
          <c:spPr>
            <a:solidFill>
              <a:schemeClr val="accent1"/>
            </a:solidFill>
            <a:ln>
              <a:noFill/>
            </a:ln>
            <a:effectLst/>
          </c:spPr>
          <c:invertIfNegative val="0"/>
          <c:cat>
            <c:multiLvlStrRef>
              <c:f>Sheet3!$A$40:$A$54</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Sheet3!$B$40:$B$54</c:f>
              <c:numCache>
                <c:formatCode>General</c:formatCode>
                <c:ptCount val="12"/>
                <c:pt idx="0">
                  <c:v>7790</c:v>
                </c:pt>
                <c:pt idx="1">
                  <c:v>13912</c:v>
                </c:pt>
                <c:pt idx="2">
                  <c:v>28475</c:v>
                </c:pt>
                <c:pt idx="3">
                  <c:v>42011</c:v>
                </c:pt>
                <c:pt idx="4">
                  <c:v>50182</c:v>
                </c:pt>
                <c:pt idx="5">
                  <c:v>56075</c:v>
                </c:pt>
                <c:pt idx="6">
                  <c:v>6007</c:v>
                </c:pt>
                <c:pt idx="7">
                  <c:v>10957</c:v>
                </c:pt>
                <c:pt idx="8">
                  <c:v>17646</c:v>
                </c:pt>
                <c:pt idx="9">
                  <c:v>28521</c:v>
                </c:pt>
                <c:pt idx="10">
                  <c:v>35296</c:v>
                </c:pt>
                <c:pt idx="11">
                  <c:v>40548</c:v>
                </c:pt>
              </c:numCache>
            </c:numRef>
          </c:val>
          <c:extLst>
            <c:ext xmlns:c16="http://schemas.microsoft.com/office/drawing/2014/chart" uri="{C3380CC4-5D6E-409C-BE32-E72D297353CC}">
              <c16:uniqueId val="{00000000-83F2-409A-90F4-8C74CCE3BB0E}"/>
            </c:ext>
          </c:extLst>
        </c:ser>
        <c:dLbls>
          <c:showLegendKey val="0"/>
          <c:showVal val="0"/>
          <c:showCatName val="0"/>
          <c:showSerName val="0"/>
          <c:showPercent val="0"/>
          <c:showBubbleSize val="0"/>
        </c:dLbls>
        <c:gapWidth val="219"/>
        <c:overlap val="-27"/>
        <c:axId val="2045155904"/>
        <c:axId val="2045157824"/>
      </c:barChart>
      <c:catAx>
        <c:axId val="204515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157824"/>
        <c:crosses val="autoZero"/>
        <c:auto val="1"/>
        <c:lblAlgn val="ctr"/>
        <c:lblOffset val="100"/>
        <c:noMultiLvlLbl val="0"/>
      </c:catAx>
      <c:valAx>
        <c:axId val="204515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15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2023 .xlsx]Sheet5!PivotTable7</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0</c:v>
                </c:pt>
              </c:strCache>
            </c:strRef>
          </c:tx>
          <c:spPr>
            <a:solidFill>
              <a:schemeClr val="accent1"/>
            </a:solidFill>
            <a:ln>
              <a:noFill/>
            </a:ln>
            <a:effectLst/>
          </c:spPr>
          <c:invertIfNegative val="0"/>
          <c:cat>
            <c:strRef>
              <c:f>Sheet5!$A$5:$A$10</c:f>
              <c:strCache>
                <c:ptCount val="5"/>
                <c:pt idx="0">
                  <c:v>Under 10 mins</c:v>
                </c:pt>
                <c:pt idx="1">
                  <c:v>10 to 30 mins</c:v>
                </c:pt>
                <c:pt idx="2">
                  <c:v>30 to 60 mins</c:v>
                </c:pt>
                <c:pt idx="3">
                  <c:v>1 to 2 hours</c:v>
                </c:pt>
                <c:pt idx="4">
                  <c:v>More than 2 hours</c:v>
                </c:pt>
              </c:strCache>
            </c:strRef>
          </c:cat>
          <c:val>
            <c:numRef>
              <c:f>Sheet5!$B$5:$B$10</c:f>
              <c:numCache>
                <c:formatCode>0.00%</c:formatCode>
                <c:ptCount val="5"/>
                <c:pt idx="0">
                  <c:v>0</c:v>
                </c:pt>
                <c:pt idx="1">
                  <c:v>0</c:v>
                </c:pt>
                <c:pt idx="2">
                  <c:v>0</c:v>
                </c:pt>
                <c:pt idx="3">
                  <c:v>0</c:v>
                </c:pt>
                <c:pt idx="4">
                  <c:v>4.2194092827004216E-3</c:v>
                </c:pt>
              </c:numCache>
            </c:numRef>
          </c:val>
          <c:extLst>
            <c:ext xmlns:c16="http://schemas.microsoft.com/office/drawing/2014/chart" uri="{C3380CC4-5D6E-409C-BE32-E72D297353CC}">
              <c16:uniqueId val="{00000000-FCEA-4851-A86F-3065CA9C651F}"/>
            </c:ext>
          </c:extLst>
        </c:ser>
        <c:ser>
          <c:idx val="1"/>
          <c:order val="1"/>
          <c:tx>
            <c:strRef>
              <c:f>Sheet5!$C$3:$C$4</c:f>
              <c:strCache>
                <c:ptCount val="1"/>
                <c:pt idx="0">
                  <c:v>1</c:v>
                </c:pt>
              </c:strCache>
            </c:strRef>
          </c:tx>
          <c:spPr>
            <a:solidFill>
              <a:schemeClr val="accent2"/>
            </a:solidFill>
            <a:ln>
              <a:noFill/>
            </a:ln>
            <a:effectLst/>
          </c:spPr>
          <c:invertIfNegative val="0"/>
          <c:cat>
            <c:strRef>
              <c:f>Sheet5!$A$5:$A$10</c:f>
              <c:strCache>
                <c:ptCount val="5"/>
                <c:pt idx="0">
                  <c:v>Under 10 mins</c:v>
                </c:pt>
                <c:pt idx="1">
                  <c:v>10 to 30 mins</c:v>
                </c:pt>
                <c:pt idx="2">
                  <c:v>30 to 60 mins</c:v>
                </c:pt>
                <c:pt idx="3">
                  <c:v>1 to 2 hours</c:v>
                </c:pt>
                <c:pt idx="4">
                  <c:v>More than 2 hours</c:v>
                </c:pt>
              </c:strCache>
            </c:strRef>
          </c:cat>
          <c:val>
            <c:numRef>
              <c:f>Sheet5!$C$5:$C$10</c:f>
              <c:numCache>
                <c:formatCode>0.00%</c:formatCode>
                <c:ptCount val="5"/>
                <c:pt idx="0">
                  <c:v>0</c:v>
                </c:pt>
                <c:pt idx="1">
                  <c:v>0</c:v>
                </c:pt>
                <c:pt idx="2">
                  <c:v>0</c:v>
                </c:pt>
                <c:pt idx="3">
                  <c:v>9.5419847328244278E-3</c:v>
                </c:pt>
                <c:pt idx="4">
                  <c:v>1.2658227848101266E-2</c:v>
                </c:pt>
              </c:numCache>
            </c:numRef>
          </c:val>
          <c:extLst>
            <c:ext xmlns:c16="http://schemas.microsoft.com/office/drawing/2014/chart" uri="{C3380CC4-5D6E-409C-BE32-E72D297353CC}">
              <c16:uniqueId val="{00000001-FCEA-4851-A86F-3065CA9C651F}"/>
            </c:ext>
          </c:extLst>
        </c:ser>
        <c:ser>
          <c:idx val="2"/>
          <c:order val="2"/>
          <c:tx>
            <c:strRef>
              <c:f>Sheet5!$D$3:$D$4</c:f>
              <c:strCache>
                <c:ptCount val="1"/>
                <c:pt idx="0">
                  <c:v>2</c:v>
                </c:pt>
              </c:strCache>
            </c:strRef>
          </c:tx>
          <c:spPr>
            <a:solidFill>
              <a:schemeClr val="accent3"/>
            </a:solidFill>
            <a:ln>
              <a:noFill/>
            </a:ln>
            <a:effectLst/>
          </c:spPr>
          <c:invertIfNegative val="0"/>
          <c:cat>
            <c:strRef>
              <c:f>Sheet5!$A$5:$A$10</c:f>
              <c:strCache>
                <c:ptCount val="5"/>
                <c:pt idx="0">
                  <c:v>Under 10 mins</c:v>
                </c:pt>
                <c:pt idx="1">
                  <c:v>10 to 30 mins</c:v>
                </c:pt>
                <c:pt idx="2">
                  <c:v>30 to 60 mins</c:v>
                </c:pt>
                <c:pt idx="3">
                  <c:v>1 to 2 hours</c:v>
                </c:pt>
                <c:pt idx="4">
                  <c:v>More than 2 hours</c:v>
                </c:pt>
              </c:strCache>
            </c:strRef>
          </c:cat>
          <c:val>
            <c:numRef>
              <c:f>Sheet5!$D$5:$D$10</c:f>
              <c:numCache>
                <c:formatCode>0.00%</c:formatCode>
                <c:ptCount val="5"/>
                <c:pt idx="0">
                  <c:v>0</c:v>
                </c:pt>
                <c:pt idx="1">
                  <c:v>7.8431372549019607E-2</c:v>
                </c:pt>
                <c:pt idx="2">
                  <c:v>7.2625698324022353E-2</c:v>
                </c:pt>
                <c:pt idx="3">
                  <c:v>5.3435114503816793E-2</c:v>
                </c:pt>
                <c:pt idx="4">
                  <c:v>5.9071729957805907E-2</c:v>
                </c:pt>
              </c:numCache>
            </c:numRef>
          </c:val>
          <c:extLst>
            <c:ext xmlns:c16="http://schemas.microsoft.com/office/drawing/2014/chart" uri="{C3380CC4-5D6E-409C-BE32-E72D297353CC}">
              <c16:uniqueId val="{00000002-FCEA-4851-A86F-3065CA9C651F}"/>
            </c:ext>
          </c:extLst>
        </c:ser>
        <c:ser>
          <c:idx val="3"/>
          <c:order val="3"/>
          <c:tx>
            <c:strRef>
              <c:f>Sheet5!$E$3:$E$4</c:f>
              <c:strCache>
                <c:ptCount val="1"/>
                <c:pt idx="0">
                  <c:v>3</c:v>
                </c:pt>
              </c:strCache>
            </c:strRef>
          </c:tx>
          <c:spPr>
            <a:solidFill>
              <a:schemeClr val="accent4"/>
            </a:solidFill>
            <a:ln>
              <a:noFill/>
            </a:ln>
            <a:effectLst/>
          </c:spPr>
          <c:invertIfNegative val="0"/>
          <c:cat>
            <c:strRef>
              <c:f>Sheet5!$A$5:$A$10</c:f>
              <c:strCache>
                <c:ptCount val="5"/>
                <c:pt idx="0">
                  <c:v>Under 10 mins</c:v>
                </c:pt>
                <c:pt idx="1">
                  <c:v>10 to 30 mins</c:v>
                </c:pt>
                <c:pt idx="2">
                  <c:v>30 to 60 mins</c:v>
                </c:pt>
                <c:pt idx="3">
                  <c:v>1 to 2 hours</c:v>
                </c:pt>
                <c:pt idx="4">
                  <c:v>More than 2 hours</c:v>
                </c:pt>
              </c:strCache>
            </c:strRef>
          </c:cat>
          <c:val>
            <c:numRef>
              <c:f>Sheet5!$E$5:$E$10</c:f>
              <c:numCache>
                <c:formatCode>0.00%</c:formatCode>
                <c:ptCount val="5"/>
                <c:pt idx="0">
                  <c:v>0.22222222222222221</c:v>
                </c:pt>
                <c:pt idx="1">
                  <c:v>0.11764705882352941</c:v>
                </c:pt>
                <c:pt idx="2">
                  <c:v>0.19553072625698323</c:v>
                </c:pt>
                <c:pt idx="3">
                  <c:v>0.20229007633587787</c:v>
                </c:pt>
                <c:pt idx="4">
                  <c:v>0.20253164556962025</c:v>
                </c:pt>
              </c:numCache>
            </c:numRef>
          </c:val>
          <c:extLst>
            <c:ext xmlns:c16="http://schemas.microsoft.com/office/drawing/2014/chart" uri="{C3380CC4-5D6E-409C-BE32-E72D297353CC}">
              <c16:uniqueId val="{00000003-FCEA-4851-A86F-3065CA9C651F}"/>
            </c:ext>
          </c:extLst>
        </c:ser>
        <c:ser>
          <c:idx val="4"/>
          <c:order val="4"/>
          <c:tx>
            <c:strRef>
              <c:f>Sheet5!$F$3:$F$4</c:f>
              <c:strCache>
                <c:ptCount val="1"/>
                <c:pt idx="0">
                  <c:v>4</c:v>
                </c:pt>
              </c:strCache>
            </c:strRef>
          </c:tx>
          <c:spPr>
            <a:solidFill>
              <a:schemeClr val="accent5"/>
            </a:solidFill>
            <a:ln>
              <a:noFill/>
            </a:ln>
            <a:effectLst/>
          </c:spPr>
          <c:invertIfNegative val="0"/>
          <c:cat>
            <c:strRef>
              <c:f>Sheet5!$A$5:$A$10</c:f>
              <c:strCache>
                <c:ptCount val="5"/>
                <c:pt idx="0">
                  <c:v>Under 10 mins</c:v>
                </c:pt>
                <c:pt idx="1">
                  <c:v>10 to 30 mins</c:v>
                </c:pt>
                <c:pt idx="2">
                  <c:v>30 to 60 mins</c:v>
                </c:pt>
                <c:pt idx="3">
                  <c:v>1 to 2 hours</c:v>
                </c:pt>
                <c:pt idx="4">
                  <c:v>More than 2 hours</c:v>
                </c:pt>
              </c:strCache>
            </c:strRef>
          </c:cat>
          <c:val>
            <c:numRef>
              <c:f>Sheet5!$F$5:$F$10</c:f>
              <c:numCache>
                <c:formatCode>0.00%</c:formatCode>
                <c:ptCount val="5"/>
                <c:pt idx="0">
                  <c:v>0.55555555555555558</c:v>
                </c:pt>
                <c:pt idx="1">
                  <c:v>0.50980392156862742</c:v>
                </c:pt>
                <c:pt idx="2">
                  <c:v>0.41899441340782123</c:v>
                </c:pt>
                <c:pt idx="3">
                  <c:v>0.42938931297709926</c:v>
                </c:pt>
                <c:pt idx="4">
                  <c:v>0.40928270042194093</c:v>
                </c:pt>
              </c:numCache>
            </c:numRef>
          </c:val>
          <c:extLst>
            <c:ext xmlns:c16="http://schemas.microsoft.com/office/drawing/2014/chart" uri="{C3380CC4-5D6E-409C-BE32-E72D297353CC}">
              <c16:uniqueId val="{00000004-FCEA-4851-A86F-3065CA9C651F}"/>
            </c:ext>
          </c:extLst>
        </c:ser>
        <c:ser>
          <c:idx val="5"/>
          <c:order val="5"/>
          <c:tx>
            <c:strRef>
              <c:f>Sheet5!$G$3:$G$4</c:f>
              <c:strCache>
                <c:ptCount val="1"/>
                <c:pt idx="0">
                  <c:v>5</c:v>
                </c:pt>
              </c:strCache>
            </c:strRef>
          </c:tx>
          <c:spPr>
            <a:solidFill>
              <a:schemeClr val="accent6"/>
            </a:solidFill>
            <a:ln>
              <a:noFill/>
            </a:ln>
            <a:effectLst/>
          </c:spPr>
          <c:invertIfNegative val="0"/>
          <c:cat>
            <c:strRef>
              <c:f>Sheet5!$A$5:$A$10</c:f>
              <c:strCache>
                <c:ptCount val="5"/>
                <c:pt idx="0">
                  <c:v>Under 10 mins</c:v>
                </c:pt>
                <c:pt idx="1">
                  <c:v>10 to 30 mins</c:v>
                </c:pt>
                <c:pt idx="2">
                  <c:v>30 to 60 mins</c:v>
                </c:pt>
                <c:pt idx="3">
                  <c:v>1 to 2 hours</c:v>
                </c:pt>
                <c:pt idx="4">
                  <c:v>More than 2 hours</c:v>
                </c:pt>
              </c:strCache>
            </c:strRef>
          </c:cat>
          <c:val>
            <c:numRef>
              <c:f>Sheet5!$G$5:$G$10</c:f>
              <c:numCache>
                <c:formatCode>0.00%</c:formatCode>
                <c:ptCount val="5"/>
                <c:pt idx="0">
                  <c:v>0.22222222222222221</c:v>
                </c:pt>
                <c:pt idx="1">
                  <c:v>0.29411764705882354</c:v>
                </c:pt>
                <c:pt idx="2">
                  <c:v>0.31284916201117319</c:v>
                </c:pt>
                <c:pt idx="3">
                  <c:v>0.30534351145038169</c:v>
                </c:pt>
                <c:pt idx="4">
                  <c:v>0.31223628691983124</c:v>
                </c:pt>
              </c:numCache>
            </c:numRef>
          </c:val>
          <c:extLst>
            <c:ext xmlns:c16="http://schemas.microsoft.com/office/drawing/2014/chart" uri="{C3380CC4-5D6E-409C-BE32-E72D297353CC}">
              <c16:uniqueId val="{00000005-FCEA-4851-A86F-3065CA9C651F}"/>
            </c:ext>
          </c:extLst>
        </c:ser>
        <c:dLbls>
          <c:showLegendKey val="0"/>
          <c:showVal val="0"/>
          <c:showCatName val="0"/>
          <c:showSerName val="0"/>
          <c:showPercent val="0"/>
          <c:showBubbleSize val="0"/>
        </c:dLbls>
        <c:gapWidth val="219"/>
        <c:overlap val="-27"/>
        <c:axId val="99343824"/>
        <c:axId val="99351504"/>
      </c:barChart>
      <c:catAx>
        <c:axId val="9934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51504"/>
        <c:crosses val="autoZero"/>
        <c:auto val="1"/>
        <c:lblAlgn val="ctr"/>
        <c:lblOffset val="100"/>
        <c:noMultiLvlLbl val="0"/>
      </c:catAx>
      <c:valAx>
        <c:axId val="993515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43824"/>
        <c:crosses val="autoZero"/>
        <c:crossBetween val="between"/>
      </c:valAx>
      <c:spPr>
        <a:noFill/>
        <a:ln>
          <a:noFill/>
        </a:ln>
        <a:effectLst/>
      </c:spPr>
    </c:plotArea>
    <c:legend>
      <c:legendPos val="r"/>
      <c:layout>
        <c:manualLayout>
          <c:xMode val="edge"/>
          <c:yMode val="edge"/>
          <c:x val="0.79791666666666672"/>
          <c:y val="0.26439741907261594"/>
          <c:w val="0.20208333333333336"/>
          <c:h val="0.53601961213181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[Call Center Report 2023 .xlsx]DASHBOARD !Monthly Trend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latin typeface="+mj-lt"/>
              </a:rPr>
              <a:t>Call</a:t>
            </a:r>
            <a:r>
              <a:rPr lang="en-IN" b="1" baseline="0">
                <a:solidFill>
                  <a:schemeClr val="accent5"/>
                </a:solidFill>
                <a:latin typeface="+mj-lt"/>
              </a:rPr>
              <a:t> Trend </a:t>
            </a:r>
            <a:endParaRPr lang="en-IN" b="1">
              <a:solidFill>
                <a:schemeClr val="accent5"/>
              </a:solidFill>
              <a:latin typeface="+mj-lt"/>
            </a:endParaRPr>
          </a:p>
        </c:rich>
      </c:tx>
      <c:layout>
        <c:manualLayout>
          <c:xMode val="edge"/>
          <c:yMode val="edge"/>
          <c:x val="1.69582239720035E-2"/>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76000">
                <a:schemeClr val="accent6"/>
              </a:gs>
              <a:gs pos="23000">
                <a:schemeClr val="accent5">
                  <a:lumMod val="60000"/>
                  <a:lumOff val="40000"/>
                </a:schemeClr>
              </a:gs>
            </a:gsLst>
            <a:lin ang="13500000" scaled="1"/>
            <a:tileRect/>
          </a:gra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bg1"/>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5"/>
          <c:spPr>
            <a:solidFill>
              <a:schemeClr val="bg1"/>
            </a:solidFill>
            <a:ln w="9525">
              <a:solidFill>
                <a:schemeClr val="accent5">
                  <a:shade val="76000"/>
                </a:schemeClr>
              </a:solidFill>
            </a:ln>
            <a:effectLst/>
          </c:spPr>
        </c:marker>
      </c:pivotFmt>
    </c:pivotFmts>
    <c:plotArea>
      <c:layout>
        <c:manualLayout>
          <c:layoutTarget val="inner"/>
          <c:xMode val="edge"/>
          <c:yMode val="edge"/>
          <c:x val="6.7361329833770772E-2"/>
          <c:y val="0.25870151647710704"/>
          <c:w val="0.74233289588801399"/>
          <c:h val="0.54796733741615633"/>
        </c:manualLayout>
      </c:layout>
      <c:areaChart>
        <c:grouping val="standard"/>
        <c:varyColors val="0"/>
        <c:ser>
          <c:idx val="1"/>
          <c:order val="1"/>
          <c:tx>
            <c:strRef>
              <c:f>'DASHBOARD '!$E$42</c:f>
              <c:strCache>
                <c:ptCount val="1"/>
                <c:pt idx="0">
                  <c:v>Call Count 2</c:v>
                </c:pt>
              </c:strCache>
            </c:strRef>
          </c:tx>
          <c:spPr>
            <a:gradFill flip="none" rotWithShape="1">
              <a:gsLst>
                <a:gs pos="76000">
                  <a:schemeClr val="accent6"/>
                </a:gs>
                <a:gs pos="23000">
                  <a:schemeClr val="accent5">
                    <a:lumMod val="60000"/>
                    <a:lumOff val="40000"/>
                  </a:schemeClr>
                </a:gs>
              </a:gsLst>
              <a:lin ang="13500000" scaled="1"/>
              <a:tileRect/>
            </a:gradFill>
            <a:ln>
              <a:solidFill>
                <a:schemeClr val="bg1"/>
              </a:solidFill>
            </a:ln>
            <a:effectLst/>
          </c:spPr>
          <c:cat>
            <c:strRef>
              <c:f>'DASHBOARD '!$C$43:$C$55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'!$E$43:$E$55</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E00B-4584-B0A0-0ED66D976479}"/>
            </c:ext>
          </c:extLst>
        </c:ser>
        <c:dLbls>
          <c:showLegendKey val="0"/>
          <c:showVal val="0"/>
          <c:showCatName val="0"/>
          <c:showSerName val="0"/>
          <c:showPercent val="0"/>
          <c:showBubbleSize val="0"/>
        </c:dLbls>
        <c:axId val="1759797631"/>
        <c:axId val="1759815391"/>
      </c:areaChart>
      <c:lineChart>
        <c:grouping val="standard"/>
        <c:varyColors val="0"/>
        <c:ser>
          <c:idx val="0"/>
          <c:order val="0"/>
          <c:tx>
            <c:strRef>
              <c:f>'DASHBOARD '!$D$42</c:f>
              <c:strCache>
                <c:ptCount val="1"/>
                <c:pt idx="0">
                  <c:v>Call Count </c:v>
                </c:pt>
              </c:strCache>
            </c:strRef>
          </c:tx>
          <c:spPr>
            <a:ln w="28575" cap="rnd">
              <a:solidFill>
                <a:schemeClr val="accent6"/>
              </a:solidFill>
              <a:round/>
            </a:ln>
            <a:effectLst/>
          </c:spPr>
          <c:marker>
            <c:symbol val="circle"/>
            <c:size val="5"/>
            <c:spPr>
              <a:solidFill>
                <a:schemeClr val="bg1"/>
              </a:solidFill>
              <a:ln w="9525">
                <a:solidFill>
                  <a:schemeClr val="accent5">
                    <a:shade val="76000"/>
                  </a:schemeClr>
                </a:solidFill>
              </a:ln>
              <a:effectLst/>
            </c:spPr>
          </c:marker>
          <c:cat>
            <c:strRef>
              <c:f>'DASHBOARD '!$C$43:$C$55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 '!$D$43:$D$55</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E00B-4584-B0A0-0ED66D976479}"/>
            </c:ext>
          </c:extLst>
        </c:ser>
        <c:dLbls>
          <c:showLegendKey val="0"/>
          <c:showVal val="0"/>
          <c:showCatName val="0"/>
          <c:showSerName val="0"/>
          <c:showPercent val="0"/>
          <c:showBubbleSize val="0"/>
        </c:dLbls>
        <c:marker val="1"/>
        <c:smooth val="0"/>
        <c:axId val="1759797631"/>
        <c:axId val="1759815391"/>
      </c:lineChart>
      <c:catAx>
        <c:axId val="1759797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815391"/>
        <c:crosses val="autoZero"/>
        <c:auto val="1"/>
        <c:lblAlgn val="ctr"/>
        <c:lblOffset val="100"/>
        <c:noMultiLvlLbl val="0"/>
      </c:catAx>
      <c:valAx>
        <c:axId val="1759815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9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2023 .xlsx]DASHBOARD !Week day Trend</c:name>
    <c:fmtId val="23"/>
  </c:pivotSource>
  <c:chart>
    <c:autoTitleDeleted val="1"/>
    <c:pivotFmts>
      <c:pivotFmt>
        <c:idx val="0"/>
        <c:spPr>
          <a:gradFill>
            <a:gsLst>
              <a:gs pos="95000">
                <a:schemeClr val="accent6"/>
              </a:gs>
              <a:gs pos="100000">
                <a:schemeClr val="accent6"/>
              </a:gs>
              <a:gs pos="37910">
                <a:srgbClr val="FD7721"/>
              </a:gs>
              <a:gs pos="29000">
                <a:schemeClr val="accent5"/>
              </a:gs>
            </a:gsLst>
            <a:lin ang="5400000" scaled="1"/>
          </a:gradFill>
          <a:ln>
            <a:solidFill>
              <a:schemeClr val="accent5"/>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95000">
                <a:schemeClr val="accent6"/>
              </a:gs>
              <a:gs pos="100000">
                <a:schemeClr val="accent6"/>
              </a:gs>
              <a:gs pos="37910">
                <a:srgbClr val="FD7721"/>
              </a:gs>
              <a:gs pos="29000">
                <a:schemeClr val="accent5"/>
              </a:gs>
            </a:gsLst>
            <a:lin ang="5400000" scaled="1"/>
          </a:gradFill>
          <a:ln>
            <a:solidFill>
              <a:schemeClr val="accent5"/>
            </a:solidFill>
          </a:ln>
          <a:effectLst/>
        </c:spPr>
        <c:dLbl>
          <c:idx val="0"/>
          <c:layout>
            <c:manualLayout>
              <c:x val="0.38054652692046603"/>
              <c:y val="4.0866652821669261E-1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95000">
                <a:schemeClr val="accent6"/>
              </a:gs>
              <a:gs pos="100000">
                <a:schemeClr val="accent6"/>
              </a:gs>
              <a:gs pos="37910">
                <a:srgbClr val="FD7721"/>
              </a:gs>
              <a:gs pos="29000">
                <a:schemeClr val="accent5"/>
              </a:gs>
            </a:gsLst>
            <a:lin ang="5400000" scaled="1"/>
          </a:gradFill>
          <a:ln>
            <a:solidFill>
              <a:schemeClr val="accent5"/>
            </a:solidFill>
          </a:ln>
          <a:effectLst/>
        </c:spPr>
        <c:dLbl>
          <c:idx val="0"/>
          <c:layout>
            <c:manualLayout>
              <c:x val="0.26292305496323104"/>
              <c:y val="-8.9164636181956244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95000">
                <a:schemeClr val="accent6"/>
              </a:gs>
              <a:gs pos="100000">
                <a:schemeClr val="accent6"/>
              </a:gs>
              <a:gs pos="37910">
                <a:srgbClr val="FD7721"/>
              </a:gs>
              <a:gs pos="29000">
                <a:schemeClr val="accent5"/>
              </a:gs>
            </a:gsLst>
            <a:lin ang="5400000" scaled="1"/>
          </a:gradFill>
          <a:ln>
            <a:solidFill>
              <a:schemeClr val="accent5"/>
            </a:solidFill>
          </a:ln>
          <a:effectLst/>
        </c:spPr>
        <c:dLbl>
          <c:idx val="0"/>
          <c:layout>
            <c:manualLayout>
              <c:x val="0.23870645779556501"/>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95000">
                <a:schemeClr val="accent6"/>
              </a:gs>
              <a:gs pos="100000">
                <a:schemeClr val="accent6"/>
              </a:gs>
              <a:gs pos="37910">
                <a:srgbClr val="FD7721"/>
              </a:gs>
              <a:gs pos="29000">
                <a:schemeClr val="accent5"/>
              </a:gs>
            </a:gsLst>
            <a:lin ang="5400000" scaled="1"/>
          </a:gradFill>
          <a:ln>
            <a:solidFill>
              <a:schemeClr val="accent5"/>
            </a:solidFill>
          </a:ln>
          <a:effectLst/>
        </c:spPr>
        <c:dLbl>
          <c:idx val="0"/>
          <c:layout>
            <c:manualLayout>
              <c:x val="0.33211333258513398"/>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95000">
                <a:schemeClr val="accent6"/>
              </a:gs>
              <a:gs pos="100000">
                <a:schemeClr val="accent6"/>
              </a:gs>
              <a:gs pos="37910">
                <a:srgbClr val="FD7721"/>
              </a:gs>
              <a:gs pos="29000">
                <a:schemeClr val="accent5"/>
              </a:gs>
            </a:gsLst>
            <a:lin ang="5400000" scaled="1"/>
          </a:gradFill>
          <a:ln>
            <a:solidFill>
              <a:schemeClr val="accent5"/>
            </a:solidFill>
          </a:ln>
          <a:effectLst/>
        </c:spPr>
        <c:dLbl>
          <c:idx val="0"/>
          <c:layout>
            <c:manualLayout>
              <c:x val="0.3009777076552777"/>
              <c:y val="8.1733305643338522E-1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95000">
                <a:schemeClr val="accent6"/>
              </a:gs>
              <a:gs pos="100000">
                <a:schemeClr val="accent6"/>
              </a:gs>
              <a:gs pos="37910">
                <a:srgbClr val="FD7721"/>
              </a:gs>
              <a:gs pos="29000">
                <a:schemeClr val="accent5"/>
              </a:gs>
            </a:gsLst>
            <a:lin ang="5400000" scaled="1"/>
          </a:gradFill>
          <a:ln>
            <a:solidFill>
              <a:schemeClr val="accent5"/>
            </a:solidFill>
          </a:ln>
          <a:effectLst/>
        </c:spPr>
        <c:dLbl>
          <c:idx val="0"/>
          <c:layout>
            <c:manualLayout>
              <c:x val="0.2629230549632311"/>
              <c:y val="4.4582318090978122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95000">
                <a:schemeClr val="accent6"/>
              </a:gs>
              <a:gs pos="100000">
                <a:schemeClr val="accent6"/>
              </a:gs>
              <a:gs pos="37910">
                <a:srgbClr val="FD7721"/>
              </a:gs>
              <a:gs pos="29000">
                <a:schemeClr val="accent5"/>
              </a:gs>
            </a:gsLst>
            <a:lin ang="5400000" scaled="1"/>
          </a:gradFill>
          <a:ln>
            <a:solidFill>
              <a:schemeClr val="accent5"/>
            </a:solidFill>
          </a:ln>
          <a:effectLst/>
        </c:spPr>
        <c:dLbl>
          <c:idx val="0"/>
          <c:layout>
            <c:manualLayout>
              <c:x val="0.22486840227118449"/>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605631807521094"/>
          <c:y val="6.9750330866908586E-2"/>
          <c:w val="0.77908824647865071"/>
          <c:h val="0.80895212947266837"/>
        </c:manualLayout>
      </c:layout>
      <c:barChart>
        <c:barDir val="bar"/>
        <c:grouping val="stacked"/>
        <c:varyColors val="0"/>
        <c:ser>
          <c:idx val="0"/>
          <c:order val="0"/>
          <c:tx>
            <c:strRef>
              <c:f>'DASHBOARD '!$H$43</c:f>
              <c:strCache>
                <c:ptCount val="1"/>
                <c:pt idx="0">
                  <c:v>Total</c:v>
                </c:pt>
              </c:strCache>
            </c:strRef>
          </c:tx>
          <c:spPr>
            <a:gradFill>
              <a:gsLst>
                <a:gs pos="95000">
                  <a:schemeClr val="accent6"/>
                </a:gs>
                <a:gs pos="100000">
                  <a:schemeClr val="accent6"/>
                </a:gs>
                <a:gs pos="37910">
                  <a:srgbClr val="FD7721"/>
                </a:gs>
                <a:gs pos="29000">
                  <a:schemeClr val="accent5"/>
                </a:gs>
              </a:gsLst>
              <a:lin ang="5400000" scaled="1"/>
            </a:gradFill>
            <a:ln>
              <a:solidFill>
                <a:schemeClr val="accent5"/>
              </a:solidFill>
            </a:ln>
            <a:effectLst/>
          </c:spPr>
          <c:invertIfNegative val="0"/>
          <c:dPt>
            <c:idx val="0"/>
            <c:invertIfNegative val="0"/>
            <c:bubble3D val="0"/>
            <c:extLst>
              <c:ext xmlns:c16="http://schemas.microsoft.com/office/drawing/2014/chart" uri="{C3380CC4-5D6E-409C-BE32-E72D297353CC}">
                <c16:uniqueId val="{00000003-F759-49A2-9E88-C68B75F7D605}"/>
              </c:ext>
            </c:extLst>
          </c:dPt>
          <c:dPt>
            <c:idx val="1"/>
            <c:invertIfNegative val="0"/>
            <c:bubble3D val="0"/>
            <c:extLst>
              <c:ext xmlns:c16="http://schemas.microsoft.com/office/drawing/2014/chart" uri="{C3380CC4-5D6E-409C-BE32-E72D297353CC}">
                <c16:uniqueId val="{00000004-F759-49A2-9E88-C68B75F7D605}"/>
              </c:ext>
            </c:extLst>
          </c:dPt>
          <c:dPt>
            <c:idx val="2"/>
            <c:invertIfNegative val="0"/>
            <c:bubble3D val="0"/>
            <c:extLst>
              <c:ext xmlns:c16="http://schemas.microsoft.com/office/drawing/2014/chart" uri="{C3380CC4-5D6E-409C-BE32-E72D297353CC}">
                <c16:uniqueId val="{00000002-F759-49A2-9E88-C68B75F7D605}"/>
              </c:ext>
            </c:extLst>
          </c:dPt>
          <c:dPt>
            <c:idx val="3"/>
            <c:invertIfNegative val="0"/>
            <c:bubble3D val="0"/>
            <c:extLst>
              <c:ext xmlns:c16="http://schemas.microsoft.com/office/drawing/2014/chart" uri="{C3380CC4-5D6E-409C-BE32-E72D297353CC}">
                <c16:uniqueId val="{00000005-F759-49A2-9E88-C68B75F7D605}"/>
              </c:ext>
            </c:extLst>
          </c:dPt>
          <c:dPt>
            <c:idx val="4"/>
            <c:invertIfNegative val="0"/>
            <c:bubble3D val="0"/>
            <c:extLst>
              <c:ext xmlns:c16="http://schemas.microsoft.com/office/drawing/2014/chart" uri="{C3380CC4-5D6E-409C-BE32-E72D297353CC}">
                <c16:uniqueId val="{00000006-F759-49A2-9E88-C68B75F7D605}"/>
              </c:ext>
            </c:extLst>
          </c:dPt>
          <c:dPt>
            <c:idx val="5"/>
            <c:invertIfNegative val="0"/>
            <c:bubble3D val="0"/>
            <c:extLst>
              <c:ext xmlns:c16="http://schemas.microsoft.com/office/drawing/2014/chart" uri="{C3380CC4-5D6E-409C-BE32-E72D297353CC}">
                <c16:uniqueId val="{00000007-F759-49A2-9E88-C68B75F7D605}"/>
              </c:ext>
            </c:extLst>
          </c:dPt>
          <c:dPt>
            <c:idx val="6"/>
            <c:invertIfNegative val="0"/>
            <c:bubble3D val="0"/>
            <c:extLst>
              <c:ext xmlns:c16="http://schemas.microsoft.com/office/drawing/2014/chart" uri="{C3380CC4-5D6E-409C-BE32-E72D297353CC}">
                <c16:uniqueId val="{00000008-F759-49A2-9E88-C68B75F7D605}"/>
              </c:ext>
            </c:extLst>
          </c:dPt>
          <c:dLbls>
            <c:dLbl>
              <c:idx val="0"/>
              <c:layout>
                <c:manualLayout>
                  <c:x val="0.26292305496323104"/>
                  <c:y val="-8.916463618195624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59-49A2-9E88-C68B75F7D605}"/>
                </c:ext>
              </c:extLst>
            </c:dLbl>
            <c:dLbl>
              <c:idx val="1"/>
              <c:layout>
                <c:manualLayout>
                  <c:x val="0.2387064577955650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59-49A2-9E88-C68B75F7D605}"/>
                </c:ext>
              </c:extLst>
            </c:dLbl>
            <c:dLbl>
              <c:idx val="2"/>
              <c:layout>
                <c:manualLayout>
                  <c:x val="0.38054652692046603"/>
                  <c:y val="4.0866652821669261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59-49A2-9E88-C68B75F7D605}"/>
                </c:ext>
              </c:extLst>
            </c:dLbl>
            <c:dLbl>
              <c:idx val="3"/>
              <c:layout>
                <c:manualLayout>
                  <c:x val="0.3321133325851339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59-49A2-9E88-C68B75F7D605}"/>
                </c:ext>
              </c:extLst>
            </c:dLbl>
            <c:dLbl>
              <c:idx val="4"/>
              <c:layout>
                <c:manualLayout>
                  <c:x val="0.3009777076552777"/>
                  <c:y val="8.173330564333852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59-49A2-9E88-C68B75F7D605}"/>
                </c:ext>
              </c:extLst>
            </c:dLbl>
            <c:dLbl>
              <c:idx val="5"/>
              <c:layout>
                <c:manualLayout>
                  <c:x val="0.2629230549632311"/>
                  <c:y val="4.45823180909781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759-49A2-9E88-C68B75F7D605}"/>
                </c:ext>
              </c:extLst>
            </c:dLbl>
            <c:dLbl>
              <c:idx val="6"/>
              <c:layout>
                <c:manualLayout>
                  <c:x val="0.22486840227118449"/>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759-49A2-9E88-C68B75F7D605}"/>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'!$G$44:$G$51</c:f>
              <c:strCache>
                <c:ptCount val="7"/>
                <c:pt idx="0">
                  <c:v>Sunday</c:v>
                </c:pt>
                <c:pt idx="1">
                  <c:v>Monday</c:v>
                </c:pt>
                <c:pt idx="2">
                  <c:v>Tuesday</c:v>
                </c:pt>
                <c:pt idx="3">
                  <c:v>Wednesday</c:v>
                </c:pt>
                <c:pt idx="4">
                  <c:v>Thursday</c:v>
                </c:pt>
                <c:pt idx="5">
                  <c:v>Friday</c:v>
                </c:pt>
                <c:pt idx="6">
                  <c:v>Saturday</c:v>
                </c:pt>
              </c:strCache>
            </c:strRef>
          </c:cat>
          <c:val>
            <c:numRef>
              <c:f>'DASHBOARD '!$H$44:$H$51</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F759-49A2-9E88-C68B75F7D605}"/>
            </c:ext>
          </c:extLst>
        </c:ser>
        <c:dLbls>
          <c:dLblPos val="ctr"/>
          <c:showLegendKey val="0"/>
          <c:showVal val="1"/>
          <c:showCatName val="0"/>
          <c:showSerName val="0"/>
          <c:showPercent val="0"/>
          <c:showBubbleSize val="0"/>
        </c:dLbls>
        <c:gapWidth val="25"/>
        <c:overlap val="100"/>
        <c:axId val="2079714047"/>
        <c:axId val="2079711167"/>
      </c:barChart>
      <c:catAx>
        <c:axId val="20797140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11167"/>
        <c:crosses val="autoZero"/>
        <c:auto val="1"/>
        <c:lblAlgn val="ctr"/>
        <c:lblOffset val="100"/>
        <c:noMultiLvlLbl val="0"/>
      </c:catAx>
      <c:valAx>
        <c:axId val="2079711167"/>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71404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solidFill>
                  <a:schemeClr val="accent5"/>
                </a:solidFill>
                <a:latin typeface="+mj-lt"/>
                <a:ea typeface="+mn-ea"/>
                <a:cs typeface="+mn-cs"/>
              </a:defRPr>
            </a:pPr>
            <a:r>
              <a:rPr lang="en-IN" sz="1400" b="1" i="0" u="none" strike="noStrike" kern="1200" spc="0" baseline="0">
                <a:solidFill>
                  <a:schemeClr val="accent5"/>
                </a:solidFill>
                <a:latin typeface="+mj-lt"/>
                <a:ea typeface="+mn-ea"/>
                <a:cs typeface="+mn-cs"/>
              </a:rPr>
              <a:t>Calls </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accent5"/>
              </a:solidFill>
              <a:latin typeface="+mj-lt"/>
              <a:ea typeface="+mn-ea"/>
              <a:cs typeface="+mn-cs"/>
            </a:defRPr>
          </a:pPr>
          <a:endParaRPr lang="en-US"/>
        </a:p>
      </c:txPr>
    </c:title>
    <c:autoTitleDeleted val="0"/>
    <c:plotArea>
      <c:layout>
        <c:manualLayout>
          <c:layoutTarget val="inner"/>
          <c:xMode val="edge"/>
          <c:yMode val="edge"/>
          <c:x val="0.13642901906147709"/>
          <c:y val="0.22157243756547598"/>
          <c:w val="0.64185375352679019"/>
          <c:h val="0.66225693064391944"/>
        </c:manualLayout>
      </c:layout>
      <c:barChart>
        <c:barDir val="bar"/>
        <c:grouping val="clustered"/>
        <c:varyColors val="0"/>
        <c:ser>
          <c:idx val="0"/>
          <c:order val="0"/>
          <c:spPr>
            <a:gradFill>
              <a:gsLst>
                <a:gs pos="68000">
                  <a:schemeClr val="accent6">
                    <a:lumMod val="60000"/>
                    <a:lumOff val="40000"/>
                  </a:schemeClr>
                </a:gs>
                <a:gs pos="87000">
                  <a:schemeClr val="accent5"/>
                </a:gs>
              </a:gsLst>
              <a:lin ang="5400000" scaled="1"/>
            </a:gradFill>
            <a:ln>
              <a:gradFill>
                <a:gsLst>
                  <a:gs pos="100000">
                    <a:schemeClr val="accent1">
                      <a:lumMod val="45000"/>
                      <a:lumOff val="55000"/>
                    </a:schemeClr>
                  </a:gs>
                  <a:gs pos="53000">
                    <a:schemeClr val="accent5"/>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'!$N$44:$N$48</c:f>
              <c:strCache>
                <c:ptCount val="5"/>
                <c:pt idx="0">
                  <c:v>R01</c:v>
                </c:pt>
                <c:pt idx="1">
                  <c:v>Grand Total</c:v>
                </c:pt>
                <c:pt idx="2">
                  <c:v>0</c:v>
                </c:pt>
                <c:pt idx="3">
                  <c:v>0</c:v>
                </c:pt>
                <c:pt idx="4">
                  <c:v>0</c:v>
                </c:pt>
              </c:strCache>
            </c:strRef>
          </c:cat>
          <c:val>
            <c:numRef>
              <c:f>'DASHBOARD '!$O$44:$O$48</c:f>
              <c:numCache>
                <c:formatCode>General</c:formatCode>
                <c:ptCount val="5"/>
                <c:pt idx="0">
                  <c:v>189</c:v>
                </c:pt>
                <c:pt idx="1">
                  <c:v>189</c:v>
                </c:pt>
                <c:pt idx="2">
                  <c:v>0</c:v>
                </c:pt>
                <c:pt idx="3">
                  <c:v>0</c:v>
                </c:pt>
                <c:pt idx="4">
                  <c:v>0</c:v>
                </c:pt>
              </c:numCache>
            </c:numRef>
          </c:val>
          <c:extLst>
            <c:ext xmlns:c16="http://schemas.microsoft.com/office/drawing/2014/chart" uri="{C3380CC4-5D6E-409C-BE32-E72D297353CC}">
              <c16:uniqueId val="{00000000-B594-41CC-9FB7-08362435CE50}"/>
            </c:ext>
          </c:extLst>
        </c:ser>
        <c:ser>
          <c:idx val="1"/>
          <c:order val="1"/>
          <c:tx>
            <c:strRef>
              <c:f>'DASHBOARD '!$Q$43</c:f>
              <c:strCache>
                <c:ptCount val="1"/>
                <c:pt idx="0">
                  <c:v>Sel.Calls</c:v>
                </c:pt>
              </c:strCache>
            </c:strRef>
          </c:tx>
          <c:spPr>
            <a:gradFill>
              <a:gsLst>
                <a:gs pos="100000">
                  <a:schemeClr val="accent5"/>
                </a:gs>
                <a:gs pos="49000">
                  <a:schemeClr val="accent6">
                    <a:lumMod val="60000"/>
                    <a:lumOff val="40000"/>
                  </a:schemeClr>
                </a:gs>
              </a:gsLst>
              <a:lin ang="5400000" scaled="1"/>
            </a:gradFill>
            <a:ln>
              <a:gradFill>
                <a:gsLst>
                  <a:gs pos="100000">
                    <a:schemeClr val="accent5"/>
                  </a:gs>
                  <a:gs pos="35000">
                    <a:schemeClr val="accent6"/>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 '!$Q$44:$Q$48</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B594-41CC-9FB7-08362435CE50}"/>
            </c:ext>
          </c:extLst>
        </c:ser>
        <c:dLbls>
          <c:dLblPos val="outEnd"/>
          <c:showLegendKey val="0"/>
          <c:showVal val="1"/>
          <c:showCatName val="0"/>
          <c:showSerName val="0"/>
          <c:showPercent val="0"/>
          <c:showBubbleSize val="0"/>
        </c:dLbls>
        <c:gapWidth val="182"/>
        <c:overlap val="100"/>
        <c:axId val="1058745279"/>
        <c:axId val="1058762079"/>
      </c:barChart>
      <c:catAx>
        <c:axId val="10587452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762079"/>
        <c:crosses val="autoZero"/>
        <c:auto val="1"/>
        <c:lblAlgn val="ctr"/>
        <c:lblOffset val="100"/>
        <c:noMultiLvlLbl val="0"/>
      </c:catAx>
      <c:valAx>
        <c:axId val="105876207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74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IN" sz="1400" b="1" i="0" u="none" strike="noStrike" kern="1200" spc="0" baseline="0">
                <a:solidFill>
                  <a:schemeClr val="accent5"/>
                </a:solidFill>
                <a:latin typeface="+mj-lt"/>
                <a:ea typeface="+mn-ea"/>
                <a:cs typeface="+mn-cs"/>
              </a:defRPr>
            </a:pPr>
            <a:r>
              <a:rPr lang="en-IN" sz="1400" b="1" i="0" u="none" strike="noStrike" kern="1200" spc="0" baseline="0">
                <a:solidFill>
                  <a:schemeClr val="accent5"/>
                </a:solidFill>
                <a:latin typeface="+mj-lt"/>
                <a:ea typeface="+mn-ea"/>
                <a:cs typeface="+mn-cs"/>
              </a:rPr>
              <a:t>Amount </a:t>
            </a:r>
          </a:p>
        </c:rich>
      </c:tx>
      <c:layout>
        <c:manualLayout>
          <c:xMode val="edge"/>
          <c:yMode val="edge"/>
          <c:x val="1.1160256766629522E-2"/>
          <c:y val="3.3865116467787594E-2"/>
        </c:manualLayout>
      </c:layout>
      <c:overlay val="0"/>
      <c:spPr>
        <a:noFill/>
        <a:ln>
          <a:noFill/>
        </a:ln>
        <a:effectLst/>
      </c:spPr>
      <c:txPr>
        <a:bodyPr rot="0" spcFirstLastPara="1" vertOverflow="ellipsis" vert="horz" wrap="square" anchor="ctr" anchorCtr="1"/>
        <a:lstStyle/>
        <a:p>
          <a:pPr>
            <a:defRPr lang="en-IN" sz="1400" b="1" i="0" u="none" strike="noStrike" kern="1200" spc="0" baseline="0">
              <a:solidFill>
                <a:schemeClr val="accent5"/>
              </a:solidFill>
              <a:latin typeface="+mj-lt"/>
              <a:ea typeface="+mn-ea"/>
              <a:cs typeface="+mn-cs"/>
            </a:defRPr>
          </a:pPr>
          <a:endParaRPr lang="en-US"/>
        </a:p>
      </c:txPr>
    </c:title>
    <c:autoTitleDeleted val="0"/>
    <c:plotArea>
      <c:layout>
        <c:manualLayout>
          <c:layoutTarget val="inner"/>
          <c:xMode val="edge"/>
          <c:yMode val="edge"/>
          <c:x val="0.11276418318728003"/>
          <c:y val="0.1764096395048784"/>
          <c:w val="0.63567035679202155"/>
          <c:h val="0.68742235345581804"/>
        </c:manualLayout>
      </c:layout>
      <c:barChart>
        <c:barDir val="bar"/>
        <c:grouping val="clustered"/>
        <c:varyColors val="0"/>
        <c:ser>
          <c:idx val="0"/>
          <c:order val="0"/>
          <c:spPr>
            <a:gradFill>
              <a:gsLst>
                <a:gs pos="100000">
                  <a:srgbClr val="FF0000"/>
                </a:gs>
                <a:gs pos="100000">
                  <a:schemeClr val="accent6"/>
                </a:gs>
                <a:gs pos="34000">
                  <a:schemeClr val="accent5"/>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 '!$P$44:$P$48</c:f>
              <c:numCache>
                <c:formatCode>\$#,###.0"k"</c:formatCode>
                <c:ptCount val="5"/>
                <c:pt idx="0">
                  <c:v>18415</c:v>
                </c:pt>
                <c:pt idx="1">
                  <c:v>18415</c:v>
                </c:pt>
                <c:pt idx="2">
                  <c:v>0</c:v>
                </c:pt>
                <c:pt idx="3">
                  <c:v>0</c:v>
                </c:pt>
                <c:pt idx="4">
                  <c:v>0</c:v>
                </c:pt>
              </c:numCache>
            </c:numRef>
          </c:val>
          <c:extLst>
            <c:ext xmlns:c16="http://schemas.microsoft.com/office/drawing/2014/chart" uri="{C3380CC4-5D6E-409C-BE32-E72D297353CC}">
              <c16:uniqueId val="{00000000-2390-4668-A431-3280422D54A0}"/>
            </c:ext>
          </c:extLst>
        </c:ser>
        <c:ser>
          <c:idx val="2"/>
          <c:order val="2"/>
          <c:tx>
            <c:v>series 2+'DASHBOARD '!$R$43</c:v>
          </c:tx>
          <c:spPr>
            <a:solidFill>
              <a:schemeClr val="accent3"/>
            </a:solidFill>
            <a:ln>
              <a:noFill/>
            </a:ln>
            <a:effectLst/>
          </c:spPr>
          <c:invertIfNegative val="0"/>
          <c:val>
            <c:numRef>
              <c:f>'DASHBOARD '!$R$44:$R$48</c:f>
              <c:numCache>
                <c:formatCode>General</c:formatCode>
                <c:ptCount val="5"/>
                <c:pt idx="0">
                  <c:v>#N/A</c:v>
                </c:pt>
                <c:pt idx="1">
                  <c:v>0</c:v>
                </c:pt>
                <c:pt idx="2">
                  <c:v>#N/A</c:v>
                </c:pt>
                <c:pt idx="3">
                  <c:v>0</c:v>
                </c:pt>
                <c:pt idx="4">
                  <c:v>#N/A</c:v>
                </c:pt>
              </c:numCache>
            </c:numRef>
          </c:val>
          <c:extLst>
            <c:ext xmlns:c16="http://schemas.microsoft.com/office/drawing/2014/chart" uri="{C3380CC4-5D6E-409C-BE32-E72D297353CC}">
              <c16:uniqueId val="{00000002-2390-4668-A431-3280422D54A0}"/>
            </c:ext>
          </c:extLst>
        </c:ser>
        <c:dLbls>
          <c:showLegendKey val="0"/>
          <c:showVal val="0"/>
          <c:showCatName val="0"/>
          <c:showSerName val="0"/>
          <c:showPercent val="0"/>
          <c:showBubbleSize val="0"/>
        </c:dLbls>
        <c:gapWidth val="25"/>
        <c:axId val="2005609935"/>
        <c:axId val="2005610415"/>
        <c:extLst>
          <c:ext xmlns:c15="http://schemas.microsoft.com/office/drawing/2012/chart" uri="{02D57815-91ED-43cb-92C2-25804820EDAC}">
            <c15:filteredBarSeries>
              <c15:ser>
                <c:idx val="1"/>
                <c:order val="1"/>
                <c:tx>
                  <c:v>Series2+'DASHBOARD '!$R$43</c:v>
                </c:tx>
                <c:spPr>
                  <a:solidFill>
                    <a:schemeClr val="accent2"/>
                  </a:solidFill>
                  <a:ln>
                    <a:noFill/>
                  </a:ln>
                  <a:effectLst/>
                </c:spPr>
                <c:invertIfNegative val="0"/>
                <c:val>
                  <c:numRef>
                    <c:extLst>
                      <c:ext uri="{02D57815-91ED-43cb-92C2-25804820EDAC}">
                        <c15:formulaRef>
                          <c15:sqref>'DASHBOARD '!$R$44:$R$48</c15:sqref>
                        </c15:formulaRef>
                      </c:ext>
                    </c:extLst>
                    <c:numCache>
                      <c:formatCode>General</c:formatCode>
                      <c:ptCount val="5"/>
                      <c:pt idx="0">
                        <c:v>#N/A</c:v>
                      </c:pt>
                      <c:pt idx="1">
                        <c:v>0</c:v>
                      </c:pt>
                      <c:pt idx="2">
                        <c:v>#N/A</c:v>
                      </c:pt>
                      <c:pt idx="3">
                        <c:v>0</c:v>
                      </c:pt>
                      <c:pt idx="4">
                        <c:v>#N/A</c:v>
                      </c:pt>
                    </c:numCache>
                  </c:numRef>
                </c:val>
                <c:extLst>
                  <c:ext xmlns:c16="http://schemas.microsoft.com/office/drawing/2014/chart" uri="{C3380CC4-5D6E-409C-BE32-E72D297353CC}">
                    <c16:uniqueId val="{00000001-2390-4668-A431-3280422D54A0}"/>
                  </c:ext>
                </c:extLst>
              </c15:ser>
            </c15:filteredBarSeries>
          </c:ext>
        </c:extLst>
      </c:barChart>
      <c:catAx>
        <c:axId val="2005609935"/>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05610415"/>
        <c:crosses val="autoZero"/>
        <c:auto val="1"/>
        <c:lblAlgn val="ctr"/>
        <c:lblOffset val="100"/>
        <c:noMultiLvlLbl val="0"/>
      </c:catAx>
      <c:valAx>
        <c:axId val="2005610415"/>
        <c:scaling>
          <c:orientation val="minMax"/>
        </c:scaling>
        <c:delete val="0"/>
        <c:axPos val="b"/>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0560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2023 .xlsx]DASHBOARD !PivotTable7</c:name>
    <c:fmtId val="6"/>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rPr>
              <a:t>Female</a:t>
            </a:r>
            <a:r>
              <a:rPr lang="en-IN" b="1" baseline="0">
                <a:solidFill>
                  <a:schemeClr val="accent5"/>
                </a:solidFill>
              </a:rPr>
              <a:t> vs </a:t>
            </a:r>
            <a:r>
              <a:rPr lang="en-IN" b="1" baseline="0">
                <a:solidFill>
                  <a:schemeClr val="accent4">
                    <a:lumMod val="60000"/>
                    <a:lumOff val="40000"/>
                  </a:schemeClr>
                </a:solidFill>
              </a:rPr>
              <a:t>Male</a:t>
            </a:r>
            <a:r>
              <a:rPr lang="en-IN" b="1" baseline="0">
                <a:solidFill>
                  <a:schemeClr val="accent5"/>
                </a:solidFill>
              </a:rPr>
              <a:t> Callers </a:t>
            </a:r>
          </a:p>
        </c:rich>
      </c:tx>
      <c:layout>
        <c:manualLayout>
          <c:xMode val="edge"/>
          <c:yMode val="edge"/>
          <c:x val="8.5185779347067586E-2"/>
          <c:y val="0.12672504334227083"/>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solidFill>
              <a:schemeClr val="accent4">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 '!$D$67:$D$68</c:f>
              <c:strCache>
                <c:ptCount val="1"/>
                <c:pt idx="0">
                  <c:v>Female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'!$C$69:$C$72</c:f>
              <c:strCache>
                <c:ptCount val="3"/>
                <c:pt idx="0">
                  <c:v>Cincinnati</c:v>
                </c:pt>
                <c:pt idx="1">
                  <c:v>Cleveland</c:v>
                </c:pt>
                <c:pt idx="2">
                  <c:v>Columbus</c:v>
                </c:pt>
              </c:strCache>
            </c:strRef>
          </c:cat>
          <c:val>
            <c:numRef>
              <c:f>'DASHBOARD '!$D$69:$D$72</c:f>
              <c:numCache>
                <c:formatCode>0</c:formatCode>
                <c:ptCount val="3"/>
                <c:pt idx="0">
                  <c:v>144</c:v>
                </c:pt>
                <c:pt idx="1">
                  <c:v>326</c:v>
                </c:pt>
                <c:pt idx="2">
                  <c:v>129</c:v>
                </c:pt>
              </c:numCache>
            </c:numRef>
          </c:val>
          <c:extLst>
            <c:ext xmlns:c16="http://schemas.microsoft.com/office/drawing/2014/chart" uri="{C3380CC4-5D6E-409C-BE32-E72D297353CC}">
              <c16:uniqueId val="{00000000-0156-47D4-A4CC-14A594B85155}"/>
            </c:ext>
          </c:extLst>
        </c:ser>
        <c:ser>
          <c:idx val="1"/>
          <c:order val="1"/>
          <c:tx>
            <c:strRef>
              <c:f>'DASHBOARD '!$E$67:$E$68</c:f>
              <c:strCache>
                <c:ptCount val="1"/>
                <c:pt idx="0">
                  <c:v>Male</c:v>
                </c:pt>
              </c:strCache>
            </c:strRef>
          </c:tx>
          <c:spPr>
            <a:solidFill>
              <a:schemeClr val="accent4">
                <a:lumMod val="60000"/>
                <a:lumOff val="40000"/>
              </a:schemeClr>
            </a:solidFill>
            <a:ln>
              <a:solidFill>
                <a:schemeClr val="accent4">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'!$C$69:$C$72</c:f>
              <c:strCache>
                <c:ptCount val="3"/>
                <c:pt idx="0">
                  <c:v>Cincinnati</c:v>
                </c:pt>
                <c:pt idx="1">
                  <c:v>Cleveland</c:v>
                </c:pt>
                <c:pt idx="2">
                  <c:v>Columbus</c:v>
                </c:pt>
              </c:strCache>
            </c:strRef>
          </c:cat>
          <c:val>
            <c:numRef>
              <c:f>'DASHBOARD '!$E$69:$E$72</c:f>
              <c:numCache>
                <c:formatCode>0</c:formatCode>
                <c:ptCount val="3"/>
                <c:pt idx="0">
                  <c:v>132</c:v>
                </c:pt>
                <c:pt idx="1">
                  <c:v>63</c:v>
                </c:pt>
                <c:pt idx="2">
                  <c:v>206</c:v>
                </c:pt>
              </c:numCache>
            </c:numRef>
          </c:val>
          <c:extLst>
            <c:ext xmlns:c16="http://schemas.microsoft.com/office/drawing/2014/chart" uri="{C3380CC4-5D6E-409C-BE32-E72D297353CC}">
              <c16:uniqueId val="{00000001-0156-47D4-A4CC-14A594B85155}"/>
            </c:ext>
          </c:extLst>
        </c:ser>
        <c:dLbls>
          <c:dLblPos val="ctr"/>
          <c:showLegendKey val="0"/>
          <c:showVal val="1"/>
          <c:showCatName val="0"/>
          <c:showSerName val="0"/>
          <c:showPercent val="0"/>
          <c:showBubbleSize val="0"/>
        </c:dLbls>
        <c:gapWidth val="25"/>
        <c:overlap val="100"/>
        <c:axId val="2015393039"/>
        <c:axId val="2015389679"/>
      </c:barChart>
      <c:catAx>
        <c:axId val="2015393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89679"/>
        <c:crosses val="autoZero"/>
        <c:auto val="1"/>
        <c:lblAlgn val="ctr"/>
        <c:lblOffset val="100"/>
        <c:noMultiLvlLbl val="0"/>
      </c:catAx>
      <c:valAx>
        <c:axId val="2015389679"/>
        <c:scaling>
          <c:orientation val="minMax"/>
        </c:scaling>
        <c:delete val="1"/>
        <c:axPos val="l"/>
        <c:numFmt formatCode="0" sourceLinked="1"/>
        <c:majorTickMark val="out"/>
        <c:minorTickMark val="none"/>
        <c:tickLblPos val="nextTo"/>
        <c:crossAx val="2015393039"/>
        <c:crosses val="autoZero"/>
        <c:crossBetween val="between"/>
      </c:valAx>
      <c:spPr>
        <a:noFill/>
        <a:ln w="0">
          <a:solidFill>
            <a:schemeClr val="accent4">
              <a:lumMod val="60000"/>
              <a:lumOff val="4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2023 .xlsx]DASHBOARD !Rep Satisfaction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5"/>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6"/>
              </a:gs>
              <a:gs pos="100000">
                <a:schemeClr val="accent6"/>
              </a:gs>
              <a:gs pos="30000">
                <a:schemeClr val="accent5"/>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 '!$J$61</c:f>
              <c:strCache>
                <c:ptCount val="1"/>
                <c:pt idx="0">
                  <c:v>Total</c:v>
                </c:pt>
              </c:strCache>
            </c:strRef>
          </c:tx>
          <c:spPr>
            <a:gradFill>
              <a:gsLst>
                <a:gs pos="100000">
                  <a:schemeClr val="accent6"/>
                </a:gs>
                <a:gs pos="100000">
                  <a:schemeClr val="accent6"/>
                </a:gs>
                <a:gs pos="30000">
                  <a:schemeClr val="accent5"/>
                </a:gs>
              </a:gsLst>
              <a:lin ang="5400000" scaled="1"/>
            </a:gradFill>
            <a:ln>
              <a:noFill/>
            </a:ln>
            <a:effectLst/>
          </c:spPr>
          <c:invertIfNegative val="0"/>
          <c:cat>
            <c:strRef>
              <c:f>'DASHBOARD '!$I$62:$I$67</c:f>
              <c:strCache>
                <c:ptCount val="5"/>
                <c:pt idx="0">
                  <c:v>1</c:v>
                </c:pt>
                <c:pt idx="1">
                  <c:v>2</c:v>
                </c:pt>
                <c:pt idx="2">
                  <c:v>3</c:v>
                </c:pt>
                <c:pt idx="3">
                  <c:v>4</c:v>
                </c:pt>
                <c:pt idx="4">
                  <c:v>5</c:v>
                </c:pt>
              </c:strCache>
            </c:strRef>
          </c:cat>
          <c:val>
            <c:numRef>
              <c:f>'DASHBOARD '!$J$62:$J$67</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C019-40B9-8F63-82E97EFBB600}"/>
            </c:ext>
          </c:extLst>
        </c:ser>
        <c:dLbls>
          <c:showLegendKey val="0"/>
          <c:showVal val="0"/>
          <c:showCatName val="0"/>
          <c:showSerName val="0"/>
          <c:showPercent val="0"/>
          <c:showBubbleSize val="0"/>
        </c:dLbls>
        <c:gapWidth val="10"/>
        <c:overlap val="100"/>
        <c:axId val="96287584"/>
        <c:axId val="96296224"/>
      </c:barChart>
      <c:catAx>
        <c:axId val="9628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96224"/>
        <c:crosses val="autoZero"/>
        <c:auto val="1"/>
        <c:lblAlgn val="ctr"/>
        <c:lblOffset val="100"/>
        <c:noMultiLvlLbl val="0"/>
      </c:catAx>
      <c:valAx>
        <c:axId val="962962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8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3</xdr:col>
      <xdr:colOff>234950</xdr:colOff>
      <xdr:row>0</xdr:row>
      <xdr:rowOff>177800</xdr:rowOff>
    </xdr:from>
    <xdr:to>
      <xdr:col>6</xdr:col>
      <xdr:colOff>82550</xdr:colOff>
      <xdr:row>15</xdr:row>
      <xdr:rowOff>130172</xdr:rowOff>
    </xdr:to>
    <mc:AlternateContent xmlns:mc="http://schemas.openxmlformats.org/markup-compatibility/2006" xmlns:a14="http://schemas.microsoft.com/office/drawing/2010/main">
      <mc:Choice Requires="a14">
        <xdr:graphicFrame macro="">
          <xdr:nvGraphicFramePr>
            <xdr:cNvPr id="3" name="Representative">
              <a:extLst>
                <a:ext uri="{FF2B5EF4-FFF2-40B4-BE49-F238E27FC236}">
                  <a16:creationId xmlns:a16="http://schemas.microsoft.com/office/drawing/2014/main" id="{11F8C29B-0671-4180-02A5-9DE1BD7D7C19}"/>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3746500" y="1778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365125</xdr:colOff>
      <xdr:row>0</xdr:row>
      <xdr:rowOff>88900</xdr:rowOff>
    </xdr:from>
    <xdr:to>
      <xdr:col>13</xdr:col>
      <xdr:colOff>314325</xdr:colOff>
      <xdr:row>15</xdr:row>
      <xdr:rowOff>69850</xdr:rowOff>
    </xdr:to>
    <xdr:graphicFrame macro="">
      <xdr:nvGraphicFramePr>
        <xdr:cNvPr id="4" name="Chart 3">
          <a:extLst>
            <a:ext uri="{FF2B5EF4-FFF2-40B4-BE49-F238E27FC236}">
              <a16:creationId xmlns:a16="http://schemas.microsoft.com/office/drawing/2014/main" id="{45CCB47F-8F38-A54B-8CA4-3F9E17D58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114299</xdr:colOff>
      <xdr:row>2</xdr:row>
      <xdr:rowOff>0</xdr:rowOff>
    </xdr:from>
    <xdr:to>
      <xdr:col>9</xdr:col>
      <xdr:colOff>615950</xdr:colOff>
      <xdr:row>16</xdr:row>
      <xdr:rowOff>76200</xdr:rowOff>
    </xdr:to>
    <xdr:graphicFrame macro="">
      <xdr:nvGraphicFramePr>
        <xdr:cNvPr id="2" name="Chart 1">
          <a:extLst>
            <a:ext uri="{FF2B5EF4-FFF2-40B4-BE49-F238E27FC236}">
              <a16:creationId xmlns:a16="http://schemas.microsoft.com/office/drawing/2014/main" id="{4562D22C-A7F0-1747-445F-2C2832A80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228600</xdr:colOff>
      <xdr:row>6</xdr:row>
      <xdr:rowOff>0</xdr:rowOff>
    </xdr:from>
    <xdr:to>
      <xdr:col>11</xdr:col>
      <xdr:colOff>406400</xdr:colOff>
      <xdr:row>16</xdr:row>
      <xdr:rowOff>6350</xdr:rowOff>
    </xdr:to>
    <mc:AlternateContent xmlns:mc="http://schemas.openxmlformats.org/markup-compatibility/2006" xmlns:a14="http://schemas.microsoft.com/office/drawing/2010/main">
      <mc:Choice Requires="a14">
        <xdr:graphicFrame macro="">
          <xdr:nvGraphicFramePr>
            <xdr:cNvPr id="3" name="Representative 1">
              <a:extLst>
                <a:ext uri="{FF2B5EF4-FFF2-40B4-BE49-F238E27FC236}">
                  <a16:creationId xmlns:a16="http://schemas.microsoft.com/office/drawing/2014/main" id="{80DFA938-4CC4-DCBE-8857-A007A8A4313F}"/>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8051800" y="1104900"/>
              <a:ext cx="838200" cy="149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257175</xdr:colOff>
      <xdr:row>20</xdr:row>
      <xdr:rowOff>76200</xdr:rowOff>
    </xdr:from>
    <xdr:to>
      <xdr:col>9</xdr:col>
      <xdr:colOff>206375</xdr:colOff>
      <xdr:row>35</xdr:row>
      <xdr:rowOff>57150</xdr:rowOff>
    </xdr:to>
    <xdr:graphicFrame macro="">
      <xdr:nvGraphicFramePr>
        <xdr:cNvPr id="4" name="Chart 3">
          <a:extLst>
            <a:ext uri="{FF2B5EF4-FFF2-40B4-BE49-F238E27FC236}">
              <a16:creationId xmlns:a16="http://schemas.microsoft.com/office/drawing/2014/main" id="{7D092E64-D466-1D7C-8229-A18C71357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92075</xdr:colOff>
      <xdr:row>38</xdr:row>
      <xdr:rowOff>76200</xdr:rowOff>
    </xdr:from>
    <xdr:to>
      <xdr:col>9</xdr:col>
      <xdr:colOff>41275</xdr:colOff>
      <xdr:row>53</xdr:row>
      <xdr:rowOff>57150</xdr:rowOff>
    </xdr:to>
    <xdr:graphicFrame macro="">
      <xdr:nvGraphicFramePr>
        <xdr:cNvPr id="5" name="Chart 4">
          <a:extLst>
            <a:ext uri="{FF2B5EF4-FFF2-40B4-BE49-F238E27FC236}">
              <a16:creationId xmlns:a16="http://schemas.microsoft.com/office/drawing/2014/main" id="{4FD1A507-3E95-71A3-1C73-62611D789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63500</xdr:rowOff>
    </xdr:from>
    <xdr:to>
      <xdr:col>6</xdr:col>
      <xdr:colOff>419100</xdr:colOff>
      <xdr:row>25</xdr:row>
      <xdr:rowOff>44450</xdr:rowOff>
    </xdr:to>
    <xdr:graphicFrame macro="">
      <xdr:nvGraphicFramePr>
        <xdr:cNvPr id="2" name="Chart 1">
          <a:extLst>
            <a:ext uri="{FF2B5EF4-FFF2-40B4-BE49-F238E27FC236}">
              <a16:creationId xmlns:a16="http://schemas.microsoft.com/office/drawing/2014/main" id="{4246325F-513D-4461-ABAB-C8828C65B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36812</xdr:colOff>
      <xdr:row>3</xdr:row>
      <xdr:rowOff>0</xdr:rowOff>
    </xdr:from>
    <xdr:to>
      <xdr:col>4</xdr:col>
      <xdr:colOff>138044</xdr:colOff>
      <xdr:row>8</xdr:row>
      <xdr:rowOff>138042</xdr:rowOff>
    </xdr:to>
    <xdr:sp macro="" textlink="'Pivots '!A4">
      <xdr:nvSpPr>
        <xdr:cNvPr id="2" name="Rectangle 1">
          <a:extLst>
            <a:ext uri="{FF2B5EF4-FFF2-40B4-BE49-F238E27FC236}">
              <a16:creationId xmlns:a16="http://schemas.microsoft.com/office/drawing/2014/main" id="{75BF784E-18D6-208E-C734-1DE0A087392C}"/>
            </a:ext>
          </a:extLst>
        </xdr:cNvPr>
        <xdr:cNvSpPr/>
      </xdr:nvSpPr>
      <xdr:spPr>
        <a:xfrm>
          <a:off x="404928" y="524565"/>
          <a:ext cx="1426449" cy="1012318"/>
        </a:xfrm>
        <a:prstGeom prst="rect">
          <a:avLst/>
        </a:prstGeom>
        <a:ln>
          <a:noFill/>
        </a:ln>
        <a:effectLst>
          <a:outerShdw blurRad="63500" sx="102000" sy="102000" algn="ctr"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9C4FC75B-4C33-45D9-8EB5-A023E3E5F527}" type="TxLink">
            <a:rPr lang="en-US" sz="2800" b="1" i="0" u="none" strike="noStrike" cap="none" spc="0">
              <a:ln w="0"/>
              <a:solidFill>
                <a:schemeClr val="bg1"/>
              </a:solidFill>
              <a:effectLst>
                <a:outerShdw blurRad="38100" dist="25400" dir="5400000" algn="ctr" rotWithShape="0">
                  <a:srgbClr val="6E747A">
                    <a:alpha val="43000"/>
                  </a:srgbClr>
                </a:outerShdw>
              </a:effectLst>
              <a:latin typeface="Aptos Display" panose="020B0004020202020204" pitchFamily="34" charset="0"/>
              <a:cs typeface="Arial"/>
            </a:rPr>
            <a:pPr algn="ctr"/>
            <a:t>1000</a:t>
          </a:fld>
          <a:endParaRPr lang="en-IN" sz="2800" b="1" cap="none" spc="0">
            <a:ln w="0"/>
            <a:solidFill>
              <a:schemeClr val="bg1"/>
            </a:solidFill>
            <a:effectLst>
              <a:outerShdw blurRad="38100" dist="25400" dir="5400000" algn="ctr" rotWithShape="0">
                <a:srgbClr val="6E747A">
                  <a:alpha val="43000"/>
                </a:srgbClr>
              </a:outerShdw>
            </a:effectLst>
            <a:latin typeface="Aptos Display" panose="020B0004020202020204" pitchFamily="34" charset="0"/>
          </a:endParaRPr>
        </a:p>
      </xdr:txBody>
    </xdr:sp>
    <xdr:clientData/>
  </xdr:twoCellAnchor>
  <xdr:twoCellAnchor>
    <xdr:from>
      <xdr:col>2</xdr:col>
      <xdr:colOff>9203</xdr:colOff>
      <xdr:row>10</xdr:row>
      <xdr:rowOff>-1</xdr:rowOff>
    </xdr:from>
    <xdr:to>
      <xdr:col>4</xdr:col>
      <xdr:colOff>110435</xdr:colOff>
      <xdr:row>16</xdr:row>
      <xdr:rowOff>46014</xdr:rowOff>
    </xdr:to>
    <xdr:sp macro="" textlink="'Pivots '!B4">
      <xdr:nvSpPr>
        <xdr:cNvPr id="11" name="Rectangle 10">
          <a:extLst>
            <a:ext uri="{FF2B5EF4-FFF2-40B4-BE49-F238E27FC236}">
              <a16:creationId xmlns:a16="http://schemas.microsoft.com/office/drawing/2014/main" id="{48E1D48C-7DEF-4BC8-AC93-E0AFB560F5A6}"/>
            </a:ext>
          </a:extLst>
        </xdr:cNvPr>
        <xdr:cNvSpPr/>
      </xdr:nvSpPr>
      <xdr:spPr>
        <a:xfrm>
          <a:off x="377319" y="1748550"/>
          <a:ext cx="1426449" cy="1095145"/>
        </a:xfrm>
        <a:prstGeom prst="rect">
          <a:avLst/>
        </a:prstGeom>
        <a:ln>
          <a:noFill/>
        </a:ln>
        <a:effectLst>
          <a:outerShdw blurRad="63500" sx="102000" sy="102000" algn="ctr"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000" b="1" i="0" u="none" strike="noStrike" cap="none" spc="0">
            <a:ln w="0"/>
            <a:solidFill>
              <a:schemeClr val="bg1"/>
            </a:solidFill>
            <a:effectLst>
              <a:outerShdw blurRad="38100" dist="25400" dir="5400000" algn="ctr" rotWithShape="0">
                <a:srgbClr val="6E747A">
                  <a:alpha val="43000"/>
                </a:srgbClr>
              </a:outerShdw>
            </a:effectLst>
            <a:latin typeface="Aptos Display" panose="020B0004020202020204" pitchFamily="34" charset="0"/>
            <a:ea typeface="+mn-ea"/>
            <a:cs typeface="Arial"/>
          </a:endParaRPr>
        </a:p>
        <a:p>
          <a:pPr marL="0" indent="0" algn="ctr"/>
          <a:fld id="{F5FE8060-0E3F-453A-87AF-2BA336318262}" type="TxLink">
            <a:rPr lang="en-US" sz="2000" b="1" i="0" u="none" strike="noStrike" cap="none" spc="0">
              <a:ln w="0"/>
              <a:solidFill>
                <a:schemeClr val="bg1"/>
              </a:solidFill>
              <a:effectLst>
                <a:outerShdw blurRad="38100" dist="25400" dir="5400000" algn="ctr" rotWithShape="0">
                  <a:srgbClr val="6E747A">
                    <a:alpha val="43000"/>
                  </a:srgbClr>
                </a:outerShdw>
              </a:effectLst>
              <a:latin typeface="Aptos Display" panose="020B0004020202020204" pitchFamily="34" charset="0"/>
              <a:ea typeface="+mn-ea"/>
              <a:cs typeface="Arial"/>
            </a:rPr>
            <a:pPr marL="0" indent="0" algn="ctr"/>
            <a:t>₹ 96,623</a:t>
          </a:fld>
          <a:endParaRPr lang="en-US" sz="2000" b="1" i="0" u="none" strike="noStrike" cap="none" spc="0">
            <a:ln w="0"/>
            <a:solidFill>
              <a:schemeClr val="bg1"/>
            </a:solidFill>
            <a:effectLst>
              <a:outerShdw blurRad="38100" dist="25400" dir="5400000" algn="ctr" rotWithShape="0">
                <a:srgbClr val="6E747A">
                  <a:alpha val="43000"/>
                </a:srgbClr>
              </a:outerShdw>
            </a:effectLst>
            <a:latin typeface="Aptos Display" panose="020B0004020202020204" pitchFamily="34" charset="0"/>
            <a:ea typeface="+mn-ea"/>
            <a:cs typeface="Arial"/>
          </a:endParaRPr>
        </a:p>
        <a:p>
          <a:pPr marL="0" indent="0" algn="ctr"/>
          <a:endParaRPr lang="en-IN" sz="2800" b="1" i="0" u="none" strike="noStrike" cap="none" spc="0">
            <a:ln w="0"/>
            <a:solidFill>
              <a:schemeClr val="bg1"/>
            </a:solidFill>
            <a:effectLst>
              <a:outerShdw blurRad="38100" dist="25400" dir="5400000" algn="ctr" rotWithShape="0">
                <a:srgbClr val="6E747A">
                  <a:alpha val="43000"/>
                </a:srgbClr>
              </a:outerShdw>
            </a:effectLst>
            <a:latin typeface="Aptos Display" panose="020B0004020202020204" pitchFamily="34" charset="0"/>
            <a:ea typeface="+mn-ea"/>
            <a:cs typeface="Arial"/>
          </a:endParaRPr>
        </a:p>
      </xdr:txBody>
    </xdr:sp>
    <xdr:clientData/>
  </xdr:twoCellAnchor>
  <xdr:twoCellAnchor>
    <xdr:from>
      <xdr:col>2</xdr:col>
      <xdr:colOff>0</xdr:colOff>
      <xdr:row>17</xdr:row>
      <xdr:rowOff>101232</xdr:rowOff>
    </xdr:from>
    <xdr:to>
      <xdr:col>4</xdr:col>
      <xdr:colOff>101232</xdr:colOff>
      <xdr:row>23</xdr:row>
      <xdr:rowOff>64419</xdr:rowOff>
    </xdr:to>
    <xdr:sp macro="" textlink="'Pivots '!C4">
      <xdr:nvSpPr>
        <xdr:cNvPr id="12" name="Rectangle 11">
          <a:extLst>
            <a:ext uri="{FF2B5EF4-FFF2-40B4-BE49-F238E27FC236}">
              <a16:creationId xmlns:a16="http://schemas.microsoft.com/office/drawing/2014/main" id="{1F19FB2F-91D9-46FD-9427-BD4607ACB1C2}"/>
            </a:ext>
          </a:extLst>
        </xdr:cNvPr>
        <xdr:cNvSpPr/>
      </xdr:nvSpPr>
      <xdr:spPr>
        <a:xfrm>
          <a:off x="368116" y="3073768"/>
          <a:ext cx="1426449" cy="1012318"/>
        </a:xfrm>
        <a:prstGeom prst="rect">
          <a:avLst/>
        </a:prstGeom>
        <a:ln>
          <a:noFill/>
        </a:ln>
        <a:effectLst>
          <a:outerShdw blurRad="63500" sx="102000" sy="102000" algn="ctr"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723B6F3-25AB-4519-8567-B85AF0C0C029}" type="TxLink">
            <a:rPr lang="en-US" sz="2400" b="1" i="0" u="none" strike="noStrike" cap="none" spc="0">
              <a:ln w="0"/>
              <a:solidFill>
                <a:schemeClr val="bg1"/>
              </a:solidFill>
              <a:effectLst>
                <a:outerShdw blurRad="38100" dist="25400" dir="5400000" algn="ctr" rotWithShape="0">
                  <a:srgbClr val="6E747A">
                    <a:alpha val="43000"/>
                  </a:srgbClr>
                </a:outerShdw>
              </a:effectLst>
              <a:latin typeface="Arial"/>
              <a:ea typeface="+mn-ea"/>
              <a:cs typeface="Arial"/>
            </a:rPr>
            <a:pPr marL="0" indent="0" algn="ctr"/>
            <a:t>89850</a:t>
          </a:fld>
          <a:endParaRPr lang="en-US" sz="2400" b="1" i="0" u="none" strike="noStrike" cap="none" spc="0">
            <a:ln w="0"/>
            <a:solidFill>
              <a:schemeClr val="bg1"/>
            </a:solidFill>
            <a:effectLst>
              <a:outerShdw blurRad="38100" dist="25400" dir="5400000" algn="ctr" rotWithShape="0">
                <a:srgbClr val="6E747A">
                  <a:alpha val="43000"/>
                </a:srgbClr>
              </a:outerShdw>
            </a:effectLst>
            <a:latin typeface="Arial"/>
            <a:ea typeface="+mn-ea"/>
            <a:cs typeface="Arial"/>
          </a:endParaRPr>
        </a:p>
        <a:p>
          <a:pPr marL="0" indent="0" algn="ctr"/>
          <a:endParaRPr lang="en-IN" sz="5400" b="1" i="0" u="none" strike="noStrike" cap="none" spc="0">
            <a:ln w="0"/>
            <a:solidFill>
              <a:schemeClr val="bg1"/>
            </a:solidFill>
            <a:effectLst>
              <a:outerShdw blurRad="38100" dist="25400" dir="5400000" algn="ctr" rotWithShape="0">
                <a:srgbClr val="6E747A">
                  <a:alpha val="43000"/>
                </a:srgbClr>
              </a:outerShdw>
            </a:effectLst>
            <a:latin typeface="Aptos Display" panose="020B0004020202020204" pitchFamily="34" charset="0"/>
            <a:ea typeface="+mn-ea"/>
            <a:cs typeface="Arial"/>
          </a:endParaRPr>
        </a:p>
      </xdr:txBody>
    </xdr:sp>
    <xdr:clientData/>
  </xdr:twoCellAnchor>
  <xdr:twoCellAnchor editAs="oneCell">
    <xdr:from>
      <xdr:col>2</xdr:col>
      <xdr:colOff>174856</xdr:colOff>
      <xdr:row>3</xdr:row>
      <xdr:rowOff>46016</xdr:rowOff>
    </xdr:from>
    <xdr:to>
      <xdr:col>2</xdr:col>
      <xdr:colOff>433805</xdr:colOff>
      <xdr:row>4</xdr:row>
      <xdr:rowOff>119639</xdr:rowOff>
    </xdr:to>
    <xdr:pic>
      <xdr:nvPicPr>
        <xdr:cNvPr id="14" name="Graphic 13" descr="Receiver with solid fill">
          <a:extLst>
            <a:ext uri="{FF2B5EF4-FFF2-40B4-BE49-F238E27FC236}">
              <a16:creationId xmlns:a16="http://schemas.microsoft.com/office/drawing/2014/main" id="{25169614-A7B1-49AE-A495-C16FC33B64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972" y="570581"/>
          <a:ext cx="258949" cy="248478"/>
        </a:xfrm>
        <a:prstGeom prst="rect">
          <a:avLst/>
        </a:prstGeom>
      </xdr:spPr>
    </xdr:pic>
    <xdr:clientData/>
  </xdr:twoCellAnchor>
  <xdr:twoCellAnchor>
    <xdr:from>
      <xdr:col>2</xdr:col>
      <xdr:colOff>487754</xdr:colOff>
      <xdr:row>3</xdr:row>
      <xdr:rowOff>36812</xdr:rowOff>
    </xdr:from>
    <xdr:to>
      <xdr:col>3</xdr:col>
      <xdr:colOff>496956</xdr:colOff>
      <xdr:row>4</xdr:row>
      <xdr:rowOff>73623</xdr:rowOff>
    </xdr:to>
    <xdr:sp macro="" textlink="">
      <xdr:nvSpPr>
        <xdr:cNvPr id="15" name="TextBox 14">
          <a:extLst>
            <a:ext uri="{FF2B5EF4-FFF2-40B4-BE49-F238E27FC236}">
              <a16:creationId xmlns:a16="http://schemas.microsoft.com/office/drawing/2014/main" id="{F15538A9-052B-C654-DAF1-AC455C32F3E1}"/>
            </a:ext>
          </a:extLst>
        </xdr:cNvPr>
        <xdr:cNvSpPr txBox="1"/>
      </xdr:nvSpPr>
      <xdr:spPr>
        <a:xfrm>
          <a:off x="855870" y="561377"/>
          <a:ext cx="671811" cy="211666"/>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rPr>
            <a:t>Calls</a:t>
          </a:r>
        </a:p>
      </xdr:txBody>
    </xdr:sp>
    <xdr:clientData/>
  </xdr:twoCellAnchor>
  <xdr:twoCellAnchor>
    <xdr:from>
      <xdr:col>2</xdr:col>
      <xdr:colOff>460145</xdr:colOff>
      <xdr:row>7</xdr:row>
      <xdr:rowOff>46014</xdr:rowOff>
    </xdr:from>
    <xdr:to>
      <xdr:col>3</xdr:col>
      <xdr:colOff>312898</xdr:colOff>
      <xdr:row>8</xdr:row>
      <xdr:rowOff>9202</xdr:rowOff>
    </xdr:to>
    <xdr:sp macro="" textlink="'Pivots '!A10">
      <xdr:nvSpPr>
        <xdr:cNvPr id="17" name="TextBox 16">
          <a:extLst>
            <a:ext uri="{FF2B5EF4-FFF2-40B4-BE49-F238E27FC236}">
              <a16:creationId xmlns:a16="http://schemas.microsoft.com/office/drawing/2014/main" id="{EAC484E8-B177-4311-5F32-FB22B7734CE8}"/>
            </a:ext>
          </a:extLst>
        </xdr:cNvPr>
        <xdr:cNvSpPr txBox="1"/>
      </xdr:nvSpPr>
      <xdr:spPr>
        <a:xfrm>
          <a:off x="828261" y="1270000"/>
          <a:ext cx="515362" cy="138043"/>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5E9BD3-B0C2-4DD5-BBBC-BB0094447539}" type="TxLink">
            <a:rPr lang="en-US" sz="1100" b="1" i="0" u="none" strike="noStrike">
              <a:solidFill>
                <a:schemeClr val="bg1"/>
              </a:solidFill>
              <a:latin typeface="Arial"/>
              <a:cs typeface="Arial"/>
            </a:rPr>
            <a:pPr algn="ctr"/>
            <a:t>189</a:t>
          </a:fld>
          <a:endParaRPr lang="en-IN" sz="1100" b="1">
            <a:solidFill>
              <a:schemeClr val="bg1"/>
            </a:solidFill>
          </a:endParaRPr>
        </a:p>
      </xdr:txBody>
    </xdr:sp>
    <xdr:clientData/>
  </xdr:twoCellAnchor>
  <xdr:twoCellAnchor>
    <xdr:from>
      <xdr:col>1</xdr:col>
      <xdr:colOff>156449</xdr:colOff>
      <xdr:row>30</xdr:row>
      <xdr:rowOff>138043</xdr:rowOff>
    </xdr:from>
    <xdr:to>
      <xdr:col>4</xdr:col>
      <xdr:colOff>73623</xdr:colOff>
      <xdr:row>36</xdr:row>
      <xdr:rowOff>101230</xdr:rowOff>
    </xdr:to>
    <xdr:sp macro="" textlink="'Pivots '!E4">
      <xdr:nvSpPr>
        <xdr:cNvPr id="19" name="Rectangle 18">
          <a:extLst>
            <a:ext uri="{FF2B5EF4-FFF2-40B4-BE49-F238E27FC236}">
              <a16:creationId xmlns:a16="http://schemas.microsoft.com/office/drawing/2014/main" id="{54685F61-BC9F-443E-BC4E-F0E224BADA95}"/>
            </a:ext>
          </a:extLst>
        </xdr:cNvPr>
        <xdr:cNvSpPr/>
      </xdr:nvSpPr>
      <xdr:spPr>
        <a:xfrm>
          <a:off x="340507" y="5383695"/>
          <a:ext cx="1426449" cy="1012318"/>
        </a:xfrm>
        <a:prstGeom prst="rect">
          <a:avLst/>
        </a:prstGeom>
        <a:effectLst>
          <a:outerShdw blurRad="63500" sx="102000" sy="102000" algn="ctr"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CDE63BCB-F814-4B00-8071-430D7A8CCEAF}" type="TxLink">
            <a:rPr lang="en-US" sz="2800" b="1" i="0" u="none" strike="noStrike" cap="none" spc="0">
              <a:ln w="0"/>
              <a:solidFill>
                <a:schemeClr val="bg1"/>
              </a:solidFill>
              <a:effectLst>
                <a:outerShdw blurRad="38100" dist="25400" dir="5400000" algn="ctr" rotWithShape="0">
                  <a:srgbClr val="6E747A">
                    <a:alpha val="43000"/>
                  </a:srgbClr>
                </a:outerShdw>
              </a:effectLst>
              <a:latin typeface="Arial"/>
              <a:cs typeface="Arial"/>
            </a:rPr>
            <a:pPr algn="ctr"/>
            <a:t>307</a:t>
          </a:fld>
          <a:endParaRPr lang="en-US" sz="6000" b="1" i="0" u="none" strike="noStrike" cap="none" spc="0">
            <a:ln w="0"/>
            <a:solidFill>
              <a:schemeClr val="bg1"/>
            </a:solidFill>
            <a:effectLst>
              <a:outerShdw blurRad="38100" dist="25400" dir="5400000" algn="ctr" rotWithShape="0">
                <a:srgbClr val="6E747A">
                  <a:alpha val="43000"/>
                </a:srgbClr>
              </a:outerShdw>
            </a:effectLst>
            <a:latin typeface="Aptos Display" panose="020B0004020202020204" pitchFamily="34" charset="0"/>
            <a:cs typeface="Arial"/>
          </a:endParaRPr>
        </a:p>
      </xdr:txBody>
    </xdr:sp>
    <xdr:clientData/>
  </xdr:twoCellAnchor>
  <xdr:twoCellAnchor>
    <xdr:from>
      <xdr:col>2</xdr:col>
      <xdr:colOff>441740</xdr:colOff>
      <xdr:row>10</xdr:row>
      <xdr:rowOff>138044</xdr:rowOff>
    </xdr:from>
    <xdr:to>
      <xdr:col>3</xdr:col>
      <xdr:colOff>496957</xdr:colOff>
      <xdr:row>12</xdr:row>
      <xdr:rowOff>18406</xdr:rowOff>
    </xdr:to>
    <xdr:sp macro="" textlink="">
      <xdr:nvSpPr>
        <xdr:cNvPr id="20" name="TextBox 19">
          <a:extLst>
            <a:ext uri="{FF2B5EF4-FFF2-40B4-BE49-F238E27FC236}">
              <a16:creationId xmlns:a16="http://schemas.microsoft.com/office/drawing/2014/main" id="{B6DD37D2-D3D0-81C1-51E7-E9AC05C220B6}"/>
            </a:ext>
          </a:extLst>
        </xdr:cNvPr>
        <xdr:cNvSpPr txBox="1"/>
      </xdr:nvSpPr>
      <xdr:spPr>
        <a:xfrm>
          <a:off x="809856" y="1886595"/>
          <a:ext cx="717826" cy="230072"/>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Amount</a:t>
          </a:r>
          <a:r>
            <a:rPr lang="en-IN" sz="1100">
              <a:solidFill>
                <a:schemeClr val="bg1"/>
              </a:solidFill>
            </a:rPr>
            <a:t> </a:t>
          </a:r>
        </a:p>
      </xdr:txBody>
    </xdr:sp>
    <xdr:clientData/>
  </xdr:twoCellAnchor>
  <xdr:twoCellAnchor>
    <xdr:from>
      <xdr:col>2</xdr:col>
      <xdr:colOff>303696</xdr:colOff>
      <xdr:row>15</xdr:row>
      <xdr:rowOff>0</xdr:rowOff>
    </xdr:from>
    <xdr:to>
      <xdr:col>3</xdr:col>
      <xdr:colOff>506158</xdr:colOff>
      <xdr:row>16</xdr:row>
      <xdr:rowOff>18406</xdr:rowOff>
    </xdr:to>
    <xdr:sp macro="" textlink="'Pivots '!B10">
      <xdr:nvSpPr>
        <xdr:cNvPr id="21" name="TextBox 20">
          <a:extLst>
            <a:ext uri="{FF2B5EF4-FFF2-40B4-BE49-F238E27FC236}">
              <a16:creationId xmlns:a16="http://schemas.microsoft.com/office/drawing/2014/main" id="{04D16FEA-A2C1-41EB-AA23-A8C9A798DC89}"/>
            </a:ext>
          </a:extLst>
        </xdr:cNvPr>
        <xdr:cNvSpPr txBox="1"/>
      </xdr:nvSpPr>
      <xdr:spPr>
        <a:xfrm>
          <a:off x="671812" y="2622826"/>
          <a:ext cx="865071" cy="193261"/>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8CACE2-F495-4B44-B8A0-9E5EF2C3592C}" type="TxLink">
            <a:rPr lang="en-US" sz="1100" b="1" i="0" u="none" strike="noStrike">
              <a:solidFill>
                <a:schemeClr val="bg1"/>
              </a:solidFill>
              <a:latin typeface="Arial"/>
              <a:cs typeface="Arial"/>
            </a:rPr>
            <a:pPr/>
            <a:t>₹ 18,415</a:t>
          </a:fld>
          <a:endParaRPr lang="en-IN" sz="1100" b="1">
            <a:solidFill>
              <a:schemeClr val="bg1"/>
            </a:solidFill>
          </a:endParaRPr>
        </a:p>
      </xdr:txBody>
    </xdr:sp>
    <xdr:clientData/>
  </xdr:twoCellAnchor>
  <xdr:twoCellAnchor editAs="oneCell">
    <xdr:from>
      <xdr:col>2</xdr:col>
      <xdr:colOff>27609</xdr:colOff>
      <xdr:row>10</xdr:row>
      <xdr:rowOff>36811</xdr:rowOff>
    </xdr:from>
    <xdr:to>
      <xdr:col>2</xdr:col>
      <xdr:colOff>437259</xdr:colOff>
      <xdr:row>12</xdr:row>
      <xdr:rowOff>97562</xdr:rowOff>
    </xdr:to>
    <xdr:pic>
      <xdr:nvPicPr>
        <xdr:cNvPr id="22" name="Graphic 21" descr="Call center with solid fill">
          <a:extLst>
            <a:ext uri="{FF2B5EF4-FFF2-40B4-BE49-F238E27FC236}">
              <a16:creationId xmlns:a16="http://schemas.microsoft.com/office/drawing/2014/main" id="{2192B3A4-540D-4A1B-8152-2A83B029174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95725" y="1785362"/>
          <a:ext cx="409650" cy="410462"/>
        </a:xfrm>
        <a:prstGeom prst="rect">
          <a:avLst/>
        </a:prstGeom>
      </xdr:spPr>
    </xdr:pic>
    <xdr:clientData/>
  </xdr:twoCellAnchor>
  <xdr:twoCellAnchor>
    <xdr:from>
      <xdr:col>2</xdr:col>
      <xdr:colOff>312898</xdr:colOff>
      <xdr:row>17</xdr:row>
      <xdr:rowOff>138044</xdr:rowOff>
    </xdr:from>
    <xdr:to>
      <xdr:col>3</xdr:col>
      <xdr:colOff>487753</xdr:colOff>
      <xdr:row>19</xdr:row>
      <xdr:rowOff>18406</xdr:rowOff>
    </xdr:to>
    <xdr:sp macro="" textlink="">
      <xdr:nvSpPr>
        <xdr:cNvPr id="24" name="TextBox 23">
          <a:extLst>
            <a:ext uri="{FF2B5EF4-FFF2-40B4-BE49-F238E27FC236}">
              <a16:creationId xmlns:a16="http://schemas.microsoft.com/office/drawing/2014/main" id="{39B59457-5973-F224-CAD3-CB4632EE6BE8}"/>
            </a:ext>
          </a:extLst>
        </xdr:cNvPr>
        <xdr:cNvSpPr txBox="1"/>
      </xdr:nvSpPr>
      <xdr:spPr>
        <a:xfrm>
          <a:off x="681014" y="3110580"/>
          <a:ext cx="837464" cy="230072"/>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Duration </a:t>
          </a:r>
        </a:p>
      </xdr:txBody>
    </xdr:sp>
    <xdr:clientData/>
  </xdr:twoCellAnchor>
  <xdr:twoCellAnchor>
    <xdr:from>
      <xdr:col>2</xdr:col>
      <xdr:colOff>220870</xdr:colOff>
      <xdr:row>21</xdr:row>
      <xdr:rowOff>119637</xdr:rowOff>
    </xdr:from>
    <xdr:to>
      <xdr:col>3</xdr:col>
      <xdr:colOff>395725</xdr:colOff>
      <xdr:row>23</xdr:row>
      <xdr:rowOff>-1</xdr:rowOff>
    </xdr:to>
    <xdr:sp macro="" textlink="'Pivots '!C10">
      <xdr:nvSpPr>
        <xdr:cNvPr id="25" name="TextBox 24">
          <a:extLst>
            <a:ext uri="{FF2B5EF4-FFF2-40B4-BE49-F238E27FC236}">
              <a16:creationId xmlns:a16="http://schemas.microsoft.com/office/drawing/2014/main" id="{0351DBEF-1E5F-43A6-89B3-86B9761F8283}"/>
            </a:ext>
          </a:extLst>
        </xdr:cNvPr>
        <xdr:cNvSpPr txBox="1"/>
      </xdr:nvSpPr>
      <xdr:spPr>
        <a:xfrm>
          <a:off x="588986" y="3791594"/>
          <a:ext cx="837464" cy="230072"/>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EB6DA5B-EC55-4471-92F1-88DE82A4F913}" type="TxLink">
            <a:rPr lang="en-US" sz="1100" b="1" i="0" u="none" strike="noStrike">
              <a:solidFill>
                <a:schemeClr val="bg1"/>
              </a:solidFill>
              <a:latin typeface="Arial"/>
              <a:cs typeface="Arial"/>
            </a:rPr>
            <a:pPr algn="ctr"/>
            <a:t>16834</a:t>
          </a:fld>
          <a:endParaRPr lang="en-IN" sz="1100" b="1">
            <a:solidFill>
              <a:schemeClr val="bg1"/>
            </a:solidFill>
          </a:endParaRPr>
        </a:p>
      </xdr:txBody>
    </xdr:sp>
    <xdr:clientData/>
  </xdr:twoCellAnchor>
  <xdr:twoCellAnchor editAs="oneCell">
    <xdr:from>
      <xdr:col>2</xdr:col>
      <xdr:colOff>0</xdr:colOff>
      <xdr:row>17</xdr:row>
      <xdr:rowOff>101232</xdr:rowOff>
    </xdr:from>
    <xdr:to>
      <xdr:col>2</xdr:col>
      <xdr:colOff>358913</xdr:colOff>
      <xdr:row>19</xdr:row>
      <xdr:rowOff>103179</xdr:rowOff>
    </xdr:to>
    <xdr:pic>
      <xdr:nvPicPr>
        <xdr:cNvPr id="26" name="Graphic 25" descr="Hourglass Finished with solid fill">
          <a:extLst>
            <a:ext uri="{FF2B5EF4-FFF2-40B4-BE49-F238E27FC236}">
              <a16:creationId xmlns:a16="http://schemas.microsoft.com/office/drawing/2014/main" id="{30041738-5F17-49BC-BF73-806CA211851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68116" y="3073768"/>
          <a:ext cx="358913" cy="351657"/>
        </a:xfrm>
        <a:prstGeom prst="rect">
          <a:avLst/>
        </a:prstGeom>
      </xdr:spPr>
    </xdr:pic>
    <xdr:clientData/>
  </xdr:twoCellAnchor>
  <xdr:twoCellAnchor>
    <xdr:from>
      <xdr:col>1</xdr:col>
      <xdr:colOff>174855</xdr:colOff>
      <xdr:row>24</xdr:row>
      <xdr:rowOff>46014</xdr:rowOff>
    </xdr:from>
    <xdr:to>
      <xdr:col>4</xdr:col>
      <xdr:colOff>92029</xdr:colOff>
      <xdr:row>30</xdr:row>
      <xdr:rowOff>9202</xdr:rowOff>
    </xdr:to>
    <xdr:sp macro="" textlink="'Pivots '!D4">
      <xdr:nvSpPr>
        <xdr:cNvPr id="27" name="Rectangle 26">
          <a:extLst>
            <a:ext uri="{FF2B5EF4-FFF2-40B4-BE49-F238E27FC236}">
              <a16:creationId xmlns:a16="http://schemas.microsoft.com/office/drawing/2014/main" id="{5834FED9-E56B-4D76-81E6-9E9CB2F91334}"/>
            </a:ext>
          </a:extLst>
        </xdr:cNvPr>
        <xdr:cNvSpPr/>
      </xdr:nvSpPr>
      <xdr:spPr>
        <a:xfrm>
          <a:off x="358913" y="4242536"/>
          <a:ext cx="1426449" cy="1012318"/>
        </a:xfrm>
        <a:prstGeom prst="rect">
          <a:avLst/>
        </a:prstGeom>
        <a:ln>
          <a:noFill/>
        </a:ln>
        <a:effectLst>
          <a:outerShdw blurRad="63500" sx="102000" sy="102000" algn="ctr"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70D85FBF-EFEF-47A5-AF8E-683023B0F59E}" type="TxLink">
            <a:rPr lang="en-US" sz="2400" b="1" i="0" u="none" strike="noStrike" cap="none" spc="0">
              <a:ln w="0"/>
              <a:solidFill>
                <a:schemeClr val="bg1"/>
              </a:solidFill>
              <a:effectLst>
                <a:outerShdw blurRad="38100" dist="25400" dir="5400000" algn="ctr" rotWithShape="0">
                  <a:srgbClr val="6E747A">
                    <a:alpha val="43000"/>
                  </a:srgbClr>
                </a:outerShdw>
              </a:effectLst>
              <a:latin typeface="Arial"/>
              <a:cs typeface="Arial"/>
            </a:rPr>
            <a:pPr algn="ctr"/>
            <a:t>4</a:t>
          </a:fld>
          <a:endParaRPr lang="en-IN" sz="5400" b="1" cap="none" spc="0">
            <a:ln w="0"/>
            <a:solidFill>
              <a:schemeClr val="bg1"/>
            </a:solidFill>
            <a:effectLst>
              <a:outerShdw blurRad="38100" dist="25400" dir="5400000" algn="ctr" rotWithShape="0">
                <a:srgbClr val="6E747A">
                  <a:alpha val="43000"/>
                </a:srgbClr>
              </a:outerShdw>
            </a:effectLst>
            <a:latin typeface="Aptos Display" panose="020B0004020202020204" pitchFamily="34" charset="0"/>
          </a:endParaRPr>
        </a:p>
      </xdr:txBody>
    </xdr:sp>
    <xdr:clientData/>
  </xdr:twoCellAnchor>
  <xdr:twoCellAnchor>
    <xdr:from>
      <xdr:col>2</xdr:col>
      <xdr:colOff>184058</xdr:colOff>
      <xdr:row>24</xdr:row>
      <xdr:rowOff>92029</xdr:rowOff>
    </xdr:from>
    <xdr:to>
      <xdr:col>4</xdr:col>
      <xdr:colOff>36812</xdr:colOff>
      <xdr:row>25</xdr:row>
      <xdr:rowOff>101232</xdr:rowOff>
    </xdr:to>
    <xdr:sp macro="" textlink="">
      <xdr:nvSpPr>
        <xdr:cNvPr id="28" name="TextBox 27">
          <a:extLst>
            <a:ext uri="{FF2B5EF4-FFF2-40B4-BE49-F238E27FC236}">
              <a16:creationId xmlns:a16="http://schemas.microsoft.com/office/drawing/2014/main" id="{748EE066-CEBE-4218-89C6-0A68BC3A1316}"/>
            </a:ext>
          </a:extLst>
        </xdr:cNvPr>
        <xdr:cNvSpPr txBox="1"/>
      </xdr:nvSpPr>
      <xdr:spPr>
        <a:xfrm>
          <a:off x="552174" y="4288551"/>
          <a:ext cx="1177971" cy="184058"/>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Avg Rating</a:t>
          </a:r>
          <a:r>
            <a:rPr lang="en-IN" sz="1200" b="1" baseline="0">
              <a:solidFill>
                <a:schemeClr val="bg1"/>
              </a:solidFill>
            </a:rPr>
            <a:t> </a:t>
          </a:r>
          <a:r>
            <a:rPr lang="en-IN" sz="1200" b="1">
              <a:solidFill>
                <a:schemeClr val="bg1"/>
              </a:solidFill>
            </a:rPr>
            <a:t> </a:t>
          </a:r>
        </a:p>
      </xdr:txBody>
    </xdr:sp>
    <xdr:clientData/>
  </xdr:twoCellAnchor>
  <xdr:twoCellAnchor>
    <xdr:from>
      <xdr:col>2</xdr:col>
      <xdr:colOff>253632</xdr:colOff>
      <xdr:row>28</xdr:row>
      <xdr:rowOff>41965</xdr:rowOff>
    </xdr:from>
    <xdr:to>
      <xdr:col>3</xdr:col>
      <xdr:colOff>428487</xdr:colOff>
      <xdr:row>29</xdr:row>
      <xdr:rowOff>97182</xdr:rowOff>
    </xdr:to>
    <xdr:sp macro="" textlink="'Pivots '!D10">
      <xdr:nvSpPr>
        <xdr:cNvPr id="29" name="TextBox 28">
          <a:extLst>
            <a:ext uri="{FF2B5EF4-FFF2-40B4-BE49-F238E27FC236}">
              <a16:creationId xmlns:a16="http://schemas.microsoft.com/office/drawing/2014/main" id="{8148F33B-6636-407B-840D-A49A7B56E846}"/>
            </a:ext>
          </a:extLst>
        </xdr:cNvPr>
        <xdr:cNvSpPr txBox="1"/>
      </xdr:nvSpPr>
      <xdr:spPr>
        <a:xfrm>
          <a:off x="621748" y="4937907"/>
          <a:ext cx="837464" cy="230072"/>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D9A16A-0760-4377-8C56-5DE4EE8596DF}" type="TxLink">
            <a:rPr lang="en-US" sz="1200" b="1" i="0" u="none" strike="noStrike">
              <a:solidFill>
                <a:schemeClr val="bg1"/>
              </a:solidFill>
              <a:latin typeface="Arial"/>
              <a:cs typeface="Arial"/>
            </a:rPr>
            <a:pPr algn="ctr"/>
            <a:t>4</a:t>
          </a:fld>
          <a:endParaRPr lang="en-IN" sz="1400" b="1">
            <a:solidFill>
              <a:schemeClr val="bg1"/>
            </a:solidFill>
          </a:endParaRPr>
        </a:p>
      </xdr:txBody>
    </xdr:sp>
    <xdr:clientData/>
  </xdr:twoCellAnchor>
  <xdr:twoCellAnchor editAs="oneCell">
    <xdr:from>
      <xdr:col>2</xdr:col>
      <xdr:colOff>36811</xdr:colOff>
      <xdr:row>30</xdr:row>
      <xdr:rowOff>156449</xdr:rowOff>
    </xdr:from>
    <xdr:to>
      <xdr:col>2</xdr:col>
      <xdr:colOff>401258</xdr:colOff>
      <xdr:row>32</xdr:row>
      <xdr:rowOff>156449</xdr:rowOff>
    </xdr:to>
    <xdr:pic>
      <xdr:nvPicPr>
        <xdr:cNvPr id="30" name="Graphic 29" descr="Star-struck face outline with solid fill">
          <a:extLst>
            <a:ext uri="{FF2B5EF4-FFF2-40B4-BE49-F238E27FC236}">
              <a16:creationId xmlns:a16="http://schemas.microsoft.com/office/drawing/2014/main" id="{D4287FD7-B8C7-42F4-8CB9-FFD9EE1E586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4927" y="5402101"/>
          <a:ext cx="364447" cy="349710"/>
        </a:xfrm>
        <a:prstGeom prst="rect">
          <a:avLst/>
        </a:prstGeom>
      </xdr:spPr>
    </xdr:pic>
    <xdr:clientData/>
  </xdr:twoCellAnchor>
  <xdr:twoCellAnchor>
    <xdr:from>
      <xdr:col>2</xdr:col>
      <xdr:colOff>469349</xdr:colOff>
      <xdr:row>31</xdr:row>
      <xdr:rowOff>46015</xdr:rowOff>
    </xdr:from>
    <xdr:to>
      <xdr:col>3</xdr:col>
      <xdr:colOff>469348</xdr:colOff>
      <xdr:row>32</xdr:row>
      <xdr:rowOff>9203</xdr:rowOff>
    </xdr:to>
    <xdr:sp macro="" textlink="">
      <xdr:nvSpPr>
        <xdr:cNvPr id="31" name="TextBox 30">
          <a:extLst>
            <a:ext uri="{FF2B5EF4-FFF2-40B4-BE49-F238E27FC236}">
              <a16:creationId xmlns:a16="http://schemas.microsoft.com/office/drawing/2014/main" id="{A635BA0D-D36C-4F2D-BA41-B14773077880}"/>
            </a:ext>
          </a:extLst>
        </xdr:cNvPr>
        <xdr:cNvSpPr txBox="1"/>
      </xdr:nvSpPr>
      <xdr:spPr>
        <a:xfrm>
          <a:off x="837465" y="5466522"/>
          <a:ext cx="662608" cy="138043"/>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5</a:t>
          </a:r>
          <a:r>
            <a:rPr lang="en-IN" sz="1200" b="1" baseline="0">
              <a:solidFill>
                <a:schemeClr val="bg1"/>
              </a:solidFill>
            </a:rPr>
            <a:t> star </a:t>
          </a:r>
          <a:endParaRPr lang="en-IN" sz="1200" b="1">
            <a:solidFill>
              <a:schemeClr val="bg1"/>
            </a:solidFill>
          </a:endParaRPr>
        </a:p>
      </xdr:txBody>
    </xdr:sp>
    <xdr:clientData/>
  </xdr:twoCellAnchor>
  <xdr:twoCellAnchor>
    <xdr:from>
      <xdr:col>2</xdr:col>
      <xdr:colOff>78777</xdr:colOff>
      <xdr:row>35</xdr:row>
      <xdr:rowOff>14356</xdr:rowOff>
    </xdr:from>
    <xdr:to>
      <xdr:col>3</xdr:col>
      <xdr:colOff>594139</xdr:colOff>
      <xdr:row>36</xdr:row>
      <xdr:rowOff>23559</xdr:rowOff>
    </xdr:to>
    <xdr:sp macro="" textlink="'Pivots '!E10">
      <xdr:nvSpPr>
        <xdr:cNvPr id="32" name="TextBox 31">
          <a:extLst>
            <a:ext uri="{FF2B5EF4-FFF2-40B4-BE49-F238E27FC236}">
              <a16:creationId xmlns:a16="http://schemas.microsoft.com/office/drawing/2014/main" id="{8FBBE416-C4D5-4CA5-93F9-423AFABC2BE3}"/>
            </a:ext>
          </a:extLst>
        </xdr:cNvPr>
        <xdr:cNvSpPr txBox="1"/>
      </xdr:nvSpPr>
      <xdr:spPr>
        <a:xfrm>
          <a:off x="446893" y="6134284"/>
          <a:ext cx="1177971" cy="184058"/>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9631A1-A108-4438-87FF-D2F5D5B2014E}" type="TxLink">
            <a:rPr lang="en-US" sz="1200" b="1" i="0" u="none" strike="noStrike">
              <a:solidFill>
                <a:schemeClr val="bg1"/>
              </a:solidFill>
              <a:latin typeface="Arial"/>
              <a:cs typeface="Arial"/>
            </a:rPr>
            <a:pPr algn="ctr"/>
            <a:t>60</a:t>
          </a:fld>
          <a:endParaRPr lang="en-IN" sz="1400" b="1">
            <a:solidFill>
              <a:schemeClr val="bg1"/>
            </a:solidFill>
          </a:endParaRPr>
        </a:p>
      </xdr:txBody>
    </xdr:sp>
    <xdr:clientData/>
  </xdr:twoCellAnchor>
  <xdr:twoCellAnchor editAs="oneCell">
    <xdr:from>
      <xdr:col>2</xdr:col>
      <xdr:colOff>1</xdr:colOff>
      <xdr:row>24</xdr:row>
      <xdr:rowOff>46014</xdr:rowOff>
    </xdr:from>
    <xdr:to>
      <xdr:col>2</xdr:col>
      <xdr:colOff>352700</xdr:colOff>
      <xdr:row>26</xdr:row>
      <xdr:rowOff>27608</xdr:rowOff>
    </xdr:to>
    <xdr:pic>
      <xdr:nvPicPr>
        <xdr:cNvPr id="33" name="Graphic 32" descr="Shopping cart with solid fill">
          <a:extLst>
            <a:ext uri="{FF2B5EF4-FFF2-40B4-BE49-F238E27FC236}">
              <a16:creationId xmlns:a16="http://schemas.microsoft.com/office/drawing/2014/main" id="{CDB57630-A226-496C-8F88-109E3078BB3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68117" y="4242536"/>
          <a:ext cx="352699" cy="331305"/>
        </a:xfrm>
        <a:prstGeom prst="rect">
          <a:avLst/>
        </a:prstGeom>
      </xdr:spPr>
    </xdr:pic>
    <xdr:clientData/>
  </xdr:twoCellAnchor>
  <xdr:twoCellAnchor editAs="oneCell">
    <xdr:from>
      <xdr:col>11</xdr:col>
      <xdr:colOff>276088</xdr:colOff>
      <xdr:row>19</xdr:row>
      <xdr:rowOff>128841</xdr:rowOff>
    </xdr:from>
    <xdr:to>
      <xdr:col>12</xdr:col>
      <xdr:colOff>741250</xdr:colOff>
      <xdr:row>30</xdr:row>
      <xdr:rowOff>71693</xdr:rowOff>
    </xdr:to>
    <mc:AlternateContent xmlns:mc="http://schemas.openxmlformats.org/markup-compatibility/2006" xmlns:a14="http://schemas.microsoft.com/office/drawing/2010/main">
      <mc:Choice Requires="a14">
        <xdr:graphicFrame macro="">
          <xdr:nvGraphicFramePr>
            <xdr:cNvPr id="34" name="Representative 2">
              <a:extLst>
                <a:ext uri="{FF2B5EF4-FFF2-40B4-BE49-F238E27FC236}">
                  <a16:creationId xmlns:a16="http://schemas.microsoft.com/office/drawing/2014/main" id="{6D866244-474D-4E28-99E8-AB329E90C004}"/>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9514314" y="3641825"/>
              <a:ext cx="1542671" cy="18683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285290</xdr:colOff>
      <xdr:row>2</xdr:row>
      <xdr:rowOff>138044</xdr:rowOff>
    </xdr:from>
    <xdr:to>
      <xdr:col>10</xdr:col>
      <xdr:colOff>598189</xdr:colOff>
      <xdr:row>19</xdr:row>
      <xdr:rowOff>0</xdr:rowOff>
    </xdr:to>
    <xdr:graphicFrame macro="">
      <xdr:nvGraphicFramePr>
        <xdr:cNvPr id="36" name="Chart 35">
          <a:extLst>
            <a:ext uri="{FF2B5EF4-FFF2-40B4-BE49-F238E27FC236}">
              <a16:creationId xmlns:a16="http://schemas.microsoft.com/office/drawing/2014/main" id="{838BB863-C5F1-4F27-8217-A8977FAAF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635001</xdr:colOff>
      <xdr:row>2</xdr:row>
      <xdr:rowOff>147247</xdr:rowOff>
    </xdr:from>
    <xdr:to>
      <xdr:col>13</xdr:col>
      <xdr:colOff>230074</xdr:colOff>
      <xdr:row>19</xdr:row>
      <xdr:rowOff>27608</xdr:rowOff>
    </xdr:to>
    <xdr:graphicFrame macro="">
      <xdr:nvGraphicFramePr>
        <xdr:cNvPr id="37" name="Chart 36">
          <a:extLst>
            <a:ext uri="{FF2B5EF4-FFF2-40B4-BE49-F238E27FC236}">
              <a16:creationId xmlns:a16="http://schemas.microsoft.com/office/drawing/2014/main" id="{C0062181-0E19-C071-3A90-90B086A92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276087</xdr:colOff>
      <xdr:row>19</xdr:row>
      <xdr:rowOff>73622</xdr:rowOff>
    </xdr:from>
    <xdr:to>
      <xdr:col>8</xdr:col>
      <xdr:colOff>653405</xdr:colOff>
      <xdr:row>39</xdr:row>
      <xdr:rowOff>138043</xdr:rowOff>
    </xdr:to>
    <xdr:graphicFrame macro="">
      <xdr:nvGraphicFramePr>
        <xdr:cNvPr id="38" name="Chart 37">
          <a:extLst>
            <a:ext uri="{FF2B5EF4-FFF2-40B4-BE49-F238E27FC236}">
              <a16:creationId xmlns:a16="http://schemas.microsoft.com/office/drawing/2014/main" id="{D0528F99-D2ED-0414-8F79-E2F433E3CB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690218</xdr:colOff>
      <xdr:row>19</xdr:row>
      <xdr:rowOff>138044</xdr:rowOff>
    </xdr:from>
    <xdr:to>
      <xdr:col>11</xdr:col>
      <xdr:colOff>202464</xdr:colOff>
      <xdr:row>39</xdr:row>
      <xdr:rowOff>165652</xdr:rowOff>
    </xdr:to>
    <xdr:graphicFrame macro="">
      <xdr:nvGraphicFramePr>
        <xdr:cNvPr id="39" name="Chart 38">
          <a:extLst>
            <a:ext uri="{FF2B5EF4-FFF2-40B4-BE49-F238E27FC236}">
              <a16:creationId xmlns:a16="http://schemas.microsoft.com/office/drawing/2014/main" id="{E02EADD2-649B-0DAF-FC88-753C09F1FF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276087</xdr:colOff>
      <xdr:row>2</xdr:row>
      <xdr:rowOff>138043</xdr:rowOff>
    </xdr:from>
    <xdr:to>
      <xdr:col>16</xdr:col>
      <xdr:colOff>754639</xdr:colOff>
      <xdr:row>19</xdr:row>
      <xdr:rowOff>27609</xdr:rowOff>
    </xdr:to>
    <xdr:graphicFrame macro="">
      <xdr:nvGraphicFramePr>
        <xdr:cNvPr id="41" name="Chart 40">
          <a:extLst>
            <a:ext uri="{FF2B5EF4-FFF2-40B4-BE49-F238E27FC236}">
              <a16:creationId xmlns:a16="http://schemas.microsoft.com/office/drawing/2014/main" id="{EBC67DD6-FEC8-4223-BEEE-4B823FF15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791449</xdr:colOff>
      <xdr:row>2</xdr:row>
      <xdr:rowOff>119638</xdr:rowOff>
    </xdr:from>
    <xdr:to>
      <xdr:col>21</xdr:col>
      <xdr:colOff>276086</xdr:colOff>
      <xdr:row>19</xdr:row>
      <xdr:rowOff>18406</xdr:rowOff>
    </xdr:to>
    <xdr:graphicFrame macro="">
      <xdr:nvGraphicFramePr>
        <xdr:cNvPr id="43" name="Chart 42">
          <a:extLst>
            <a:ext uri="{FF2B5EF4-FFF2-40B4-BE49-F238E27FC236}">
              <a16:creationId xmlns:a16="http://schemas.microsoft.com/office/drawing/2014/main" id="{98BD9A5D-8C21-4897-AE0C-1FDDD7ECF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ana priya" refreshedDate="46184.690589467595" createdVersion="8" refreshedVersion="8" minRefreshableVersion="3" recordCount="1000" xr:uid="{03AA09FC-7397-4B97-8DC8-B7EF1A920E31}">
  <cacheSource type="worksheet">
    <worksheetSource name="calls"/>
  </cacheSource>
  <cacheFields count="18">
    <cacheField name="Call number" numFmtId="0">
      <sharedItems count="1000">
        <s v="Call_7271"/>
        <s v="Call_7272"/>
        <s v="Call_7273"/>
        <s v="Call_7274"/>
        <s v="Call_7275"/>
        <s v="Call_7276"/>
        <s v="Call_7277"/>
        <s v="Call_7278"/>
        <s v="Call_7279"/>
        <s v="Call_7280"/>
        <s v="Call_7281"/>
        <s v="Call_7282"/>
        <s v="Call_7283"/>
        <s v="Call_7284"/>
        <s v="Call_7285"/>
        <s v="Call_7286"/>
        <s v="Call_7287"/>
        <s v="Call_7288"/>
        <s v="Call_7289"/>
        <s v="Call_7290"/>
        <s v="Call_7291"/>
        <s v="Call_7292"/>
        <s v="Call_7293"/>
        <s v="Call_7294"/>
        <s v="Call_7295"/>
        <s v="Call_7296"/>
        <s v="Call_7297"/>
        <s v="Call_7298"/>
        <s v="Call_7299"/>
        <s v="Call_7300"/>
        <s v="Call_7301"/>
        <s v="Call_7302"/>
        <s v="Call_7303"/>
        <s v="Call_7304"/>
        <s v="Call_7305"/>
        <s v="Call_7306"/>
        <s v="Call_7307"/>
        <s v="Call_7308"/>
        <s v="Call_7309"/>
        <s v="Call_7310"/>
        <s v="Call_7311"/>
        <s v="Call_7312"/>
        <s v="Call_7313"/>
        <s v="Call_7314"/>
        <s v="Call_7315"/>
        <s v="Call_7316"/>
        <s v="Call_7317"/>
        <s v="Call_7318"/>
        <s v="Call_7319"/>
        <s v="Call_7320"/>
        <s v="Call_7321"/>
        <s v="Call_7322"/>
        <s v="Call_7323"/>
        <s v="Call_7324"/>
        <s v="Call_7325"/>
        <s v="Call_7326"/>
        <s v="Call_7327"/>
        <s v="Call_7328"/>
        <s v="Call_7329"/>
        <s v="Call_7330"/>
        <s v="Call_7331"/>
        <s v="Call_7332"/>
        <s v="Call_7333"/>
        <s v="Call_7334"/>
        <s v="Call_7335"/>
        <s v="Call_7336"/>
        <s v="Call_7337"/>
        <s v="Call_7338"/>
        <s v="Call_7339"/>
        <s v="Call_7340"/>
        <s v="Call_7341"/>
        <s v="Call_7342"/>
        <s v="Call_7343"/>
        <s v="Call_7344"/>
        <s v="Call_7345"/>
        <s v="Call_7346"/>
        <s v="Call_7347"/>
        <s v="Call_7348"/>
        <s v="Call_7349"/>
        <s v="Call_7350"/>
        <s v="Call_7351"/>
        <s v="Call_7352"/>
        <s v="Call_7353"/>
        <s v="Call_7354"/>
        <s v="Call_7355"/>
        <s v="Call_7356"/>
        <s v="Call_7357"/>
        <s v="Call_7358"/>
        <s v="Call_7359"/>
        <s v="Call_7360"/>
        <s v="Call_7361"/>
        <s v="Call_7362"/>
        <s v="Call_7363"/>
        <s v="Call_7364"/>
        <s v="Call_7365"/>
        <s v="Call_7366"/>
        <s v="Call_7367"/>
        <s v="Call_7368"/>
        <s v="Call_7369"/>
        <s v="Call_7370"/>
        <s v="Call_7371"/>
        <s v="Call_7372"/>
        <s v="Call_7373"/>
        <s v="Call_7374"/>
        <s v="Call_7375"/>
        <s v="Call_7376"/>
        <s v="Call_7377"/>
        <s v="Call_7378"/>
        <s v="Call_7379"/>
        <s v="Call_7380"/>
        <s v="Call_7381"/>
        <s v="Call_7382"/>
        <s v="Call_7383"/>
        <s v="Call_7384"/>
        <s v="Call_7385"/>
        <s v="Call_7386"/>
        <s v="Call_7387"/>
        <s v="Call_7388"/>
        <s v="Call_7389"/>
        <s v="Call_7390"/>
        <s v="Call_7391"/>
        <s v="Call_7392"/>
        <s v="Call_7393"/>
        <s v="Call_7394"/>
        <s v="Call_7395"/>
        <s v="Call_7396"/>
        <s v="Call_7397"/>
        <s v="Call_7398"/>
        <s v="Call_7399"/>
        <s v="Call_7400"/>
        <s v="Call_7401"/>
        <s v="Call_7402"/>
        <s v="Call_7403"/>
        <s v="Call_7404"/>
        <s v="Call_7405"/>
        <s v="Call_7406"/>
        <s v="Call_7407"/>
        <s v="Call_7408"/>
        <s v="Call_7409"/>
        <s v="Call_7410"/>
        <s v="Call_7411"/>
        <s v="Call_7412"/>
        <s v="Call_7413"/>
        <s v="Call_7414"/>
        <s v="Call_7415"/>
        <s v="Call_7416"/>
        <s v="Call_7417"/>
        <s v="Call_7418"/>
        <s v="Call_7419"/>
        <s v="Call_7420"/>
        <s v="Call_7421"/>
        <s v="Call_7422"/>
        <s v="Call_7423"/>
        <s v="Call_7424"/>
        <s v="Call_7425"/>
        <s v="Call_7426"/>
        <s v="Call_7427"/>
        <s v="Call_7428"/>
        <s v="Call_7429"/>
        <s v="Call_7430"/>
        <s v="Call_7431"/>
        <s v="Call_7432"/>
        <s v="Call_7433"/>
        <s v="Call_7434"/>
        <s v="Call_7435"/>
        <s v="Call_7436"/>
        <s v="Call_7437"/>
        <s v="Call_7438"/>
        <s v="Call_7439"/>
        <s v="Call_7440"/>
        <s v="Call_7441"/>
        <s v="Call_7442"/>
        <s v="Call_7443"/>
        <s v="Call_7444"/>
        <s v="Call_7445"/>
        <s v="Call_7446"/>
        <s v="Call_7447"/>
        <s v="Call_7448"/>
        <s v="Call_7449"/>
        <s v="Call_7450"/>
        <s v="Call_7451"/>
        <s v="Call_7452"/>
        <s v="Call_7453"/>
        <s v="Call_7454"/>
        <s v="Call_7455"/>
        <s v="Call_7456"/>
        <s v="Call_7457"/>
        <s v="Call_7458"/>
        <s v="Call_7459"/>
        <s v="Call_7460"/>
        <s v="Call_7461"/>
        <s v="Call_7462"/>
        <s v="Call_7463"/>
        <s v="Call_7464"/>
        <s v="Call_7465"/>
        <s v="Call_7466"/>
        <s v="Call_7467"/>
        <s v="Call_7468"/>
        <s v="Call_7469"/>
        <s v="Call_7470"/>
        <s v="Call_7471"/>
        <s v="Call_7472"/>
        <s v="Call_7473"/>
        <s v="Call_7474"/>
        <s v="Call_7475"/>
        <s v="Call_7476"/>
        <s v="Call_7477"/>
        <s v="Call_7478"/>
        <s v="Call_7479"/>
        <s v="Call_7480"/>
        <s v="Call_7481"/>
        <s v="Call_7482"/>
        <s v="Call_7483"/>
        <s v="Call_7484"/>
        <s v="Call_7485"/>
        <s v="Call_7486"/>
        <s v="Call_7487"/>
        <s v="Call_7488"/>
        <s v="Call_7489"/>
        <s v="Call_7490"/>
        <s v="Call_7491"/>
        <s v="Call_7492"/>
        <s v="Call_7493"/>
        <s v="Call_7494"/>
        <s v="Call_7495"/>
        <s v="Call_7496"/>
        <s v="Call_7497"/>
        <s v="Call_7498"/>
        <s v="Call_7499"/>
        <s v="Call_7500"/>
        <s v="Call_7501"/>
        <s v="Call_7502"/>
        <s v="Call_7503"/>
        <s v="Call_7504"/>
        <s v="Call_7505"/>
        <s v="Call_7506"/>
        <s v="Call_7507"/>
        <s v="Call_7508"/>
        <s v="Call_7509"/>
        <s v="Call_7510"/>
        <s v="Call_7511"/>
        <s v="Call_7512"/>
        <s v="Call_7513"/>
        <s v="Call_7514"/>
        <s v="Call_7515"/>
        <s v="Call_7516"/>
        <s v="Call_7517"/>
        <s v="Call_7518"/>
        <s v="Call_7519"/>
        <s v="Call_7520"/>
        <s v="Call_7521"/>
        <s v="Call_7522"/>
        <s v="Call_7523"/>
        <s v="Call_7524"/>
        <s v="Call_7525"/>
        <s v="Call_7526"/>
        <s v="Call_7527"/>
        <s v="Call_7528"/>
        <s v="Call_7529"/>
        <s v="Call_7530"/>
        <s v="Call_7531"/>
        <s v="Call_7532"/>
        <s v="Call_7533"/>
        <s v="Call_7534"/>
        <s v="Call_7535"/>
        <s v="Call_7536"/>
        <s v="Call_7537"/>
        <s v="Call_7538"/>
        <s v="Call_7539"/>
        <s v="Call_7540"/>
        <s v="Call_7541"/>
        <s v="Call_7542"/>
        <s v="Call_7543"/>
        <s v="Call_7544"/>
        <s v="Call_7545"/>
        <s v="Call_7546"/>
        <s v="Call_7547"/>
        <s v="Call_7548"/>
        <s v="Call_7549"/>
        <s v="Call_7550"/>
        <s v="Call_7551"/>
        <s v="Call_7552"/>
        <s v="Call_7553"/>
        <s v="Call_7554"/>
        <s v="Call_7555"/>
        <s v="Call_7556"/>
        <s v="Call_7557"/>
        <s v="Call_7558"/>
        <s v="Call_7559"/>
        <s v="Call_7560"/>
        <s v="Call_7561"/>
        <s v="Call_7562"/>
        <s v="Call_7563"/>
        <s v="Call_7564"/>
        <s v="Call_7565"/>
        <s v="Call_7566"/>
        <s v="Call_7567"/>
        <s v="Call_7568"/>
        <s v="Call_7569"/>
        <s v="Call_7570"/>
        <s v="Call_7571"/>
        <s v="Call_7572"/>
        <s v="Call_7573"/>
        <s v="Call_7574"/>
        <s v="Call_7575"/>
        <s v="Call_7576"/>
        <s v="Call_7577"/>
        <s v="Call_7578"/>
        <s v="Call_7579"/>
        <s v="Call_7580"/>
        <s v="Call_7581"/>
        <s v="Call_7582"/>
        <s v="Call_7583"/>
        <s v="Call_7584"/>
        <s v="Call_7585"/>
        <s v="Call_7586"/>
        <s v="Call_7587"/>
        <s v="Call_7588"/>
        <s v="Call_7589"/>
        <s v="Call_7590"/>
        <s v="Call_7591"/>
        <s v="Call_7592"/>
        <s v="Call_7593"/>
        <s v="Call_7594"/>
        <s v="Call_7595"/>
        <s v="Call_7596"/>
        <s v="Call_7597"/>
        <s v="Call_7598"/>
        <s v="Call_7599"/>
        <s v="Call_7600"/>
        <s v="Call_7601"/>
        <s v="Call_7602"/>
        <s v="Call_7603"/>
        <s v="Call_7604"/>
        <s v="Call_7605"/>
        <s v="Call_7606"/>
        <s v="Call_7607"/>
        <s v="Call_7608"/>
        <s v="Call_7609"/>
        <s v="Call_7610"/>
        <s v="Call_7611"/>
        <s v="Call_7612"/>
        <s v="Call_7613"/>
        <s v="Call_7614"/>
        <s v="Call_7615"/>
        <s v="Call_7616"/>
        <s v="Call_7617"/>
        <s v="Call_7618"/>
        <s v="Call_7619"/>
        <s v="Call_7620"/>
        <s v="Call_7621"/>
        <s v="Call_7622"/>
        <s v="Call_7623"/>
        <s v="Call_7624"/>
        <s v="Call_7625"/>
        <s v="Call_7626"/>
        <s v="Call_7627"/>
        <s v="Call_7628"/>
        <s v="Call_7629"/>
        <s v="Call_7630"/>
        <s v="Call_7631"/>
        <s v="Call_7632"/>
        <s v="Call_7633"/>
        <s v="Call_7634"/>
        <s v="Call_7635"/>
        <s v="Call_7636"/>
        <s v="Call_7637"/>
        <s v="Call_7638"/>
        <s v="Call_7639"/>
        <s v="Call_7640"/>
        <s v="Call_7641"/>
        <s v="Call_7642"/>
        <s v="Call_7643"/>
        <s v="Call_7644"/>
        <s v="Call_7645"/>
        <s v="Call_7646"/>
        <s v="Call_7647"/>
        <s v="Call_7648"/>
        <s v="Call_7649"/>
        <s v="Call_7650"/>
        <s v="Call_7651"/>
        <s v="Call_7652"/>
        <s v="Call_7653"/>
        <s v="Call_7654"/>
        <s v="Call_7655"/>
        <s v="Call_7656"/>
        <s v="Call_7657"/>
        <s v="Call_7658"/>
        <s v="Call_7659"/>
        <s v="Call_7660"/>
        <s v="Call_7661"/>
        <s v="Call_7662"/>
        <s v="Call_7663"/>
        <s v="Call_7664"/>
        <s v="Call_7665"/>
        <s v="Call_7666"/>
        <s v="Call_7667"/>
        <s v="Call_7668"/>
        <s v="Call_7669"/>
        <s v="Call_7670"/>
        <s v="Call_7671"/>
        <s v="Call_7672"/>
        <s v="Call_7673"/>
        <s v="Call_7674"/>
        <s v="Call_7675"/>
        <s v="Call_7676"/>
        <s v="Call_7677"/>
        <s v="Call_7678"/>
        <s v="Call_7679"/>
        <s v="Call_7680"/>
        <s v="Call_7681"/>
        <s v="Call_7682"/>
        <s v="Call_7683"/>
        <s v="Call_7684"/>
        <s v="Call_7685"/>
        <s v="Call_7686"/>
        <s v="Call_7687"/>
        <s v="Call_7688"/>
        <s v="Call_7689"/>
        <s v="Call_7690"/>
        <s v="Call_7691"/>
        <s v="Call_7692"/>
        <s v="Call_7693"/>
        <s v="Call_7694"/>
        <s v="Call_7695"/>
        <s v="Call_7696"/>
        <s v="Call_7697"/>
        <s v="Call_7698"/>
        <s v="Call_7699"/>
        <s v="Call_7700"/>
        <s v="Call_7701"/>
        <s v="Call_7702"/>
        <s v="Call_7703"/>
        <s v="Call_7704"/>
        <s v="Call_7705"/>
        <s v="Call_7706"/>
        <s v="Call_7707"/>
        <s v="Call_7708"/>
        <s v="Call_7709"/>
        <s v="Call_7710"/>
        <s v="Call_7711"/>
        <s v="Call_7712"/>
        <s v="Call_7713"/>
        <s v="Call_7714"/>
        <s v="Call_7715"/>
        <s v="Call_7716"/>
        <s v="Call_7717"/>
        <s v="Call_7718"/>
        <s v="Call_7719"/>
        <s v="Call_7720"/>
        <s v="Call_7721"/>
        <s v="Call_7722"/>
        <s v="Call_7723"/>
        <s v="Call_7724"/>
        <s v="Call_7725"/>
        <s v="Call_7726"/>
        <s v="Call_7727"/>
        <s v="Call_7728"/>
        <s v="Call_7729"/>
        <s v="Call_7730"/>
        <s v="Call_7731"/>
        <s v="Call_7732"/>
        <s v="Call_7733"/>
        <s v="Call_7734"/>
        <s v="Call_7735"/>
        <s v="Call_7736"/>
        <s v="Call_7737"/>
        <s v="Call_7738"/>
        <s v="Call_7739"/>
        <s v="Call_7740"/>
        <s v="Call_7741"/>
        <s v="Call_7742"/>
        <s v="Call_7743"/>
        <s v="Call_7744"/>
        <s v="Call_7745"/>
        <s v="Call_7746"/>
        <s v="Call_7747"/>
        <s v="Call_7748"/>
        <s v="Call_7749"/>
        <s v="Call_7750"/>
        <s v="Call_7751"/>
        <s v="Call_7752"/>
        <s v="Call_7753"/>
        <s v="Call_7754"/>
        <s v="Call_7755"/>
        <s v="Call_7756"/>
        <s v="Call_7757"/>
        <s v="Call_7758"/>
        <s v="Call_7759"/>
        <s v="Call_7760"/>
        <s v="Call_7761"/>
        <s v="Call_7762"/>
        <s v="Call_7763"/>
        <s v="Call_7764"/>
        <s v="Call_7765"/>
        <s v="Call_7766"/>
        <s v="Call_7767"/>
        <s v="Call_7768"/>
        <s v="Call_7769"/>
        <s v="Call_7770"/>
        <s v="Call_7771"/>
        <s v="Call_7772"/>
        <s v="Call_7773"/>
        <s v="Call_7774"/>
        <s v="Call_7775"/>
        <s v="Call_7776"/>
        <s v="Call_7777"/>
        <s v="Call_7778"/>
        <s v="Call_7779"/>
        <s v="Call_7780"/>
        <s v="Call_7781"/>
        <s v="Call_7782"/>
        <s v="Call_7783"/>
        <s v="Call_7784"/>
        <s v="Call_7785"/>
        <s v="Call_7786"/>
        <s v="Call_7787"/>
        <s v="Call_7788"/>
        <s v="Call_7789"/>
        <s v="Call_7790"/>
        <s v="Call_7791"/>
        <s v="Call_7792"/>
        <s v="Call_7793"/>
        <s v="Call_7794"/>
        <s v="Call_7795"/>
        <s v="Call_7796"/>
        <s v="Call_7797"/>
        <s v="Call_7798"/>
        <s v="Call_7799"/>
        <s v="Call_7800"/>
        <s v="Call_7801"/>
        <s v="Call_7802"/>
        <s v="Call_7803"/>
        <s v="Call_7804"/>
        <s v="Call_7805"/>
        <s v="Call_7806"/>
        <s v="Call_7807"/>
        <s v="Call_7808"/>
        <s v="Call_7809"/>
        <s v="Call_7810"/>
        <s v="Call_7811"/>
        <s v="Call_7812"/>
        <s v="Call_7813"/>
        <s v="Call_7814"/>
        <s v="Call_7815"/>
        <s v="Call_7816"/>
        <s v="Call_7817"/>
        <s v="Call_7818"/>
        <s v="Call_7819"/>
        <s v="Call_7820"/>
        <s v="Call_7821"/>
        <s v="Call_7822"/>
        <s v="Call_7823"/>
        <s v="Call_7824"/>
        <s v="Call_7825"/>
        <s v="Call_7826"/>
        <s v="Call_7827"/>
        <s v="Call_7828"/>
        <s v="Call_7829"/>
        <s v="Call_7830"/>
        <s v="Call_7831"/>
        <s v="Call_7832"/>
        <s v="Call_7833"/>
        <s v="Call_7834"/>
        <s v="Call_7835"/>
        <s v="Call_7836"/>
        <s v="Call_7837"/>
        <s v="Call_7838"/>
        <s v="Call_7839"/>
        <s v="Call_7840"/>
        <s v="Call_7841"/>
        <s v="Call_7842"/>
        <s v="Call_7843"/>
        <s v="Call_7844"/>
        <s v="Call_7845"/>
        <s v="Call_7846"/>
        <s v="Call_7847"/>
        <s v="Call_7848"/>
        <s v="Call_7849"/>
        <s v="Call_7850"/>
        <s v="Call_7851"/>
        <s v="Call_7852"/>
        <s v="Call_7853"/>
        <s v="Call_7854"/>
        <s v="Call_7855"/>
        <s v="Call_7856"/>
        <s v="Call_7857"/>
        <s v="Call_7858"/>
        <s v="Call_7859"/>
        <s v="Call_7860"/>
        <s v="Call_7861"/>
        <s v="Call_7862"/>
        <s v="Call_7863"/>
        <s v="Call_7864"/>
        <s v="Call_7865"/>
        <s v="Call_7866"/>
        <s v="Call_7867"/>
        <s v="Call_7868"/>
        <s v="Call_7869"/>
        <s v="Call_7870"/>
        <s v="Call_7871"/>
        <s v="Call_7872"/>
        <s v="Call_7873"/>
        <s v="Call_7874"/>
        <s v="Call_7875"/>
        <s v="Call_7876"/>
        <s v="Call_7877"/>
        <s v="Call_7878"/>
        <s v="Call_7879"/>
        <s v="Call_7880"/>
        <s v="Call_7881"/>
        <s v="Call_7882"/>
        <s v="Call_7883"/>
        <s v="Call_7884"/>
        <s v="Call_7885"/>
        <s v="Call_7886"/>
        <s v="Call_7887"/>
        <s v="Call_7888"/>
        <s v="Call_7889"/>
        <s v="Call_7890"/>
        <s v="Call_7891"/>
        <s v="Call_7892"/>
        <s v="Call_7893"/>
        <s v="Call_7894"/>
        <s v="Call_7895"/>
        <s v="Call_7896"/>
        <s v="Call_7897"/>
        <s v="Call_7898"/>
        <s v="Call_7899"/>
        <s v="Call_7900"/>
        <s v="Call_7901"/>
        <s v="Call_7902"/>
        <s v="Call_7903"/>
        <s v="Call_7904"/>
        <s v="Call_7905"/>
        <s v="Call_7906"/>
        <s v="Call_7907"/>
        <s v="Call_7908"/>
        <s v="Call_7909"/>
        <s v="Call_7910"/>
        <s v="Call_7911"/>
        <s v="Call_7912"/>
        <s v="Call_7913"/>
        <s v="Call_7914"/>
        <s v="Call_7915"/>
        <s v="Call_7916"/>
        <s v="Call_7917"/>
        <s v="Call_7918"/>
        <s v="Call_7919"/>
        <s v="Call_7920"/>
        <s v="Call_7921"/>
        <s v="Call_7922"/>
        <s v="Call_7923"/>
        <s v="Call_7924"/>
        <s v="Call_7925"/>
        <s v="Call_7926"/>
        <s v="Call_7927"/>
        <s v="Call_7928"/>
        <s v="Call_7929"/>
        <s v="Call_7930"/>
        <s v="Call_7931"/>
        <s v="Call_7932"/>
        <s v="Call_7933"/>
        <s v="Call_7934"/>
        <s v="Call_7935"/>
        <s v="Call_7936"/>
        <s v="Call_7937"/>
        <s v="Call_7938"/>
        <s v="Call_7939"/>
        <s v="Call_7940"/>
        <s v="Call_7941"/>
        <s v="Call_7942"/>
        <s v="Call_7943"/>
        <s v="Call_7944"/>
        <s v="Call_7945"/>
        <s v="Call_7946"/>
        <s v="Call_7947"/>
        <s v="Call_7948"/>
        <s v="Call_7949"/>
        <s v="Call_7950"/>
        <s v="Call_7951"/>
        <s v="Call_7952"/>
        <s v="Call_7953"/>
        <s v="Call_7954"/>
        <s v="Call_7955"/>
        <s v="Call_7956"/>
        <s v="Call_7957"/>
        <s v="Call_7958"/>
        <s v="Call_7959"/>
        <s v="Call_7960"/>
        <s v="Call_7961"/>
        <s v="Call_7962"/>
        <s v="Call_7963"/>
        <s v="Call_7964"/>
        <s v="Call_7965"/>
        <s v="Call_7966"/>
        <s v="Call_7967"/>
        <s v="Call_7968"/>
        <s v="Call_7969"/>
        <s v="Call_7970"/>
        <s v="Call_7971"/>
        <s v="Call_7972"/>
        <s v="Call_7973"/>
        <s v="Call_7974"/>
        <s v="Call_7975"/>
        <s v="Call_7976"/>
        <s v="Call_7977"/>
        <s v="Call_7978"/>
        <s v="Call_7979"/>
        <s v="Call_7980"/>
        <s v="Call_7981"/>
        <s v="Call_7982"/>
        <s v="Call_7983"/>
        <s v="Call_7984"/>
        <s v="Call_7985"/>
        <s v="Call_7986"/>
        <s v="Call_7987"/>
        <s v="Call_7988"/>
        <s v="Call_7989"/>
        <s v="Call_7990"/>
        <s v="Call_7991"/>
        <s v="Call_7992"/>
        <s v="Call_7993"/>
        <s v="Call_7994"/>
        <s v="Call_7995"/>
        <s v="Call_7996"/>
        <s v="Call_7997"/>
        <s v="Call_7998"/>
        <s v="Call_7999"/>
        <s v="Call_8000"/>
        <s v="Call_8001"/>
        <s v="Call_8002"/>
        <s v="Call_8003"/>
        <s v="Call_8004"/>
        <s v="Call_8005"/>
        <s v="Call_8006"/>
        <s v="Call_8007"/>
        <s v="Call_8008"/>
        <s v="Call_8009"/>
        <s v="Call_8010"/>
        <s v="Call_8011"/>
        <s v="Call_8012"/>
        <s v="Call_8013"/>
        <s v="Call_8014"/>
        <s v="Call_8015"/>
        <s v="Call_8016"/>
        <s v="Call_8017"/>
        <s v="Call_8018"/>
        <s v="Call_8019"/>
        <s v="Call_8020"/>
        <s v="Call_8021"/>
        <s v="Call_8022"/>
        <s v="Call_8023"/>
        <s v="Call_8024"/>
        <s v="Call_8025"/>
        <s v="Call_8026"/>
        <s v="Call_8027"/>
        <s v="Call_8028"/>
        <s v="Call_8029"/>
        <s v="Call_8030"/>
        <s v="Call_8031"/>
        <s v="Call_8032"/>
        <s v="Call_8033"/>
        <s v="Call_8034"/>
        <s v="Call_8035"/>
        <s v="Call_8036"/>
        <s v="Call_8037"/>
        <s v="Call_8038"/>
        <s v="Call_8039"/>
        <s v="Call_8040"/>
        <s v="Call_8041"/>
        <s v="Call_8042"/>
        <s v="Call_8043"/>
        <s v="Call_8044"/>
        <s v="Call_8045"/>
        <s v="Call_8046"/>
        <s v="Call_8047"/>
        <s v="Call_8048"/>
        <s v="Call_8049"/>
        <s v="Call_8050"/>
        <s v="Call_8051"/>
        <s v="Call_8052"/>
        <s v="Call_8053"/>
        <s v="Call_8054"/>
        <s v="Call_8055"/>
        <s v="Call_8056"/>
        <s v="Call_8057"/>
        <s v="Call_8058"/>
        <s v="Call_8059"/>
        <s v="Call_8060"/>
        <s v="Call_8061"/>
        <s v="Call_8062"/>
        <s v="Call_8063"/>
        <s v="Call_8064"/>
        <s v="Call_8065"/>
        <s v="Call_8066"/>
        <s v="Call_8067"/>
        <s v="Call_8068"/>
        <s v="Call_8069"/>
        <s v="Call_8070"/>
        <s v="Call_8071"/>
        <s v="Call_8072"/>
        <s v="Call_8073"/>
        <s v="Call_8074"/>
        <s v="Call_8075"/>
        <s v="Call_8076"/>
        <s v="Call_8077"/>
        <s v="Call_8078"/>
        <s v="Call_8079"/>
        <s v="Call_8080"/>
        <s v="Call_8081"/>
        <s v="Call_8082"/>
        <s v="Call_8083"/>
        <s v="Call_8084"/>
        <s v="Call_8085"/>
        <s v="Call_8086"/>
        <s v="Call_8087"/>
        <s v="Call_8088"/>
        <s v="Call_8089"/>
        <s v="Call_8090"/>
        <s v="Call_8091"/>
        <s v="Call_8092"/>
        <s v="Call_8093"/>
        <s v="Call_8094"/>
        <s v="Call_8095"/>
        <s v="Call_8096"/>
        <s v="Call_8097"/>
        <s v="Call_8098"/>
        <s v="Call_8099"/>
        <s v="Call_8100"/>
        <s v="Call_8101"/>
        <s v="Call_8102"/>
        <s v="Call_8103"/>
        <s v="Call_8104"/>
        <s v="Call_8105"/>
        <s v="Call_8106"/>
        <s v="Call_8107"/>
        <s v="Call_8108"/>
        <s v="Call_8109"/>
        <s v="Call_8110"/>
        <s v="Call_8111"/>
        <s v="Call_8112"/>
        <s v="Call_8113"/>
        <s v="Call_8114"/>
        <s v="Call_8115"/>
        <s v="Call_8116"/>
        <s v="Call_8117"/>
        <s v="Call_8118"/>
        <s v="Call_8119"/>
        <s v="Call_8120"/>
        <s v="Call_8121"/>
        <s v="Call_8122"/>
        <s v="Call_8123"/>
        <s v="Call_8124"/>
        <s v="Call_8125"/>
        <s v="Call_8126"/>
        <s v="Call_8127"/>
        <s v="Call_8128"/>
        <s v="Call_8129"/>
        <s v="Call_8130"/>
        <s v="Call_8131"/>
        <s v="Call_8132"/>
        <s v="Call_8133"/>
        <s v="Call_8134"/>
        <s v="Call_8135"/>
        <s v="Call_8136"/>
        <s v="Call_8137"/>
        <s v="Call_8138"/>
        <s v="Call_8139"/>
        <s v="Call_8140"/>
        <s v="Call_8141"/>
        <s v="Call_8142"/>
        <s v="Call_8143"/>
        <s v="Call_8144"/>
        <s v="Call_8145"/>
        <s v="Call_8146"/>
        <s v="Call_8147"/>
        <s v="Call_8148"/>
        <s v="Call_8149"/>
        <s v="Call_8150"/>
        <s v="Call_8151"/>
        <s v="Call_8152"/>
        <s v="Call_8153"/>
        <s v="Call_8154"/>
        <s v="Call_8155"/>
        <s v="Call_8156"/>
        <s v="Call_8157"/>
        <s v="Call_8158"/>
        <s v="Call_8159"/>
        <s v="Call_8160"/>
        <s v="Call_8161"/>
        <s v="Call_8162"/>
        <s v="Call_8163"/>
        <s v="Call_8164"/>
        <s v="Call_8165"/>
        <s v="Call_8166"/>
        <s v="Call_8167"/>
        <s v="Call_8168"/>
        <s v="Call_8169"/>
        <s v="Call_8170"/>
        <s v="Call_8171"/>
        <s v="Call_8172"/>
        <s v="Call_8173"/>
        <s v="Call_8174"/>
        <s v="Call_8175"/>
        <s v="Call_8176"/>
        <s v="Call_8177"/>
        <s v="Call_8178"/>
        <s v="Call_8179"/>
        <s v="Call_8180"/>
        <s v="Call_8181"/>
        <s v="Call_8182"/>
        <s v="Call_8183"/>
        <s v="Call_8184"/>
        <s v="Call_8185"/>
        <s v="Call_8186"/>
        <s v="Call_8187"/>
        <s v="Call_8188"/>
        <s v="Call_8189"/>
        <s v="Call_8190"/>
        <s v="Call_8191"/>
        <s v="Call_8192"/>
        <s v="Call_8193"/>
        <s v="Call_8194"/>
        <s v="Call_8195"/>
        <s v="Call_8196"/>
        <s v="Call_8197"/>
        <s v="Call_8198"/>
        <s v="Call_8199"/>
        <s v="Call_8200"/>
        <s v="Call_8201"/>
        <s v="Call_8202"/>
        <s v="Call_8203"/>
        <s v="Call_8204"/>
        <s v="Call_8205"/>
        <s v="Call_8206"/>
        <s v="Call_8207"/>
        <s v="Call_8208"/>
        <s v="Call_8209"/>
        <s v="Call_8210"/>
        <s v="Call_8211"/>
        <s v="Call_8212"/>
        <s v="Call_8213"/>
        <s v="Call_8214"/>
        <s v="Call_8215"/>
        <s v="Call_8216"/>
        <s v="Call_8217"/>
        <s v="Call_8218"/>
        <s v="Call_8219"/>
        <s v="Call_8220"/>
        <s v="Call_8221"/>
        <s v="Call_8222"/>
        <s v="Call_8223"/>
        <s v="Call_8224"/>
        <s v="Call_8225"/>
        <s v="Call_8226"/>
        <s v="Call_8227"/>
        <s v="Call_8228"/>
        <s v="Call_8229"/>
        <s v="Call_8230"/>
        <s v="Call_8231"/>
        <s v="Call_8232"/>
        <s v="Call_8233"/>
        <s v="Call_8234"/>
        <s v="Call_8235"/>
        <s v="Call_8236"/>
        <s v="Call_8237"/>
        <s v="Call_8238"/>
        <s v="Call_8239"/>
        <s v="Call_8240"/>
        <s v="Call_8241"/>
        <s v="Call_8242"/>
        <s v="Call_8243"/>
        <s v="Call_8244"/>
        <s v="Call_8245"/>
        <s v="Call_8246"/>
        <s v="Call_8247"/>
        <s v="Call_8248"/>
        <s v="Call_8249"/>
        <s v="Call_8250"/>
        <s v="Call_8251"/>
        <s v="Call_8252"/>
        <s v="Call_8253"/>
        <s v="Call_8254"/>
        <s v="Call_8255"/>
        <s v="Call_8256"/>
        <s v="Call_8257"/>
        <s v="Call_8258"/>
        <s v="Call_8259"/>
        <s v="Call_8260"/>
        <s v="Call_8261"/>
        <s v="Call_8262"/>
        <s v="Call_8263"/>
        <s v="Call_8264"/>
        <s v="Call_8265"/>
        <s v="Call_8266"/>
        <s v="Call_8267"/>
        <s v="Call_8268"/>
        <s v="Call_8269"/>
        <s v="Call_827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5"/>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7"/>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acheField>
    <cacheField name="Day of week" numFmtId="0">
      <sharedItems/>
    </cacheField>
    <cacheField name="Duration Bucket"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ount="6">
        <n v="5"/>
        <n v="3"/>
        <n v="4"/>
        <n v="2"/>
        <n v="0"/>
        <n v="1"/>
      </sharedItems>
    </cacheField>
    <cacheField name="FY2" numFmtId="0">
      <sharedItems containsSemiMixedTypes="0" containsString="0" containsNumber="1" containsInteger="1" minValue="2023" maxValue="2024" count="2">
        <n v="2023"/>
        <n v="2024"/>
      </sharedItems>
    </cacheField>
    <cacheField name="DAY OF WEEK2" numFmtId="0">
      <sharedItems count="7">
        <s v="Sunday"/>
        <s v="Monday"/>
        <s v="Tuesday"/>
        <s v="Wednesday"/>
        <s v="Thursday"/>
        <s v="Friday"/>
        <s v="Saturday"/>
      </sharedItems>
    </cacheField>
    <cacheField name="DURATION BUCKET2" numFmtId="0">
      <sharedItems/>
    </cacheField>
    <cacheField name="Rating Round" numFmtId="0">
      <sharedItems containsSemiMixedTypes="0" containsString="0" containsNumber="1" containsInteger="1" minValue="0" maxValue="5"/>
    </cacheField>
    <cacheField name="Duration2" numFmtId="0" databaseField="0">
      <fieldGroup base="2">
        <discretePr count="164">
          <x v="5"/>
          <x v="5"/>
          <x v="3"/>
          <x v="6"/>
          <x v="2"/>
          <x v="4"/>
          <x v="5"/>
          <x v="1"/>
          <x v="2"/>
          <x v="5"/>
          <x v="6"/>
          <x v="4"/>
          <x v="6"/>
          <x v="2"/>
          <x v="8"/>
          <x v="4"/>
          <x v="1"/>
          <x v="2"/>
          <x v="1"/>
          <x v="3"/>
          <x v="2"/>
          <x v="3"/>
          <x v="4"/>
          <x v="7"/>
          <x v="3"/>
          <x v="4"/>
          <x v="1"/>
          <x v="7"/>
          <x v="5"/>
          <x v="3"/>
          <x v="4"/>
          <x v="4"/>
          <x v="5"/>
          <x v="3"/>
          <x v="4"/>
          <x v="6"/>
          <x v="0"/>
          <x v="6"/>
          <x v="5"/>
          <x v="1"/>
          <x v="7"/>
          <x v="4"/>
          <x v="3"/>
          <x v="7"/>
          <x v="2"/>
          <x v="4"/>
          <x v="5"/>
          <x v="3"/>
          <x v="4"/>
          <x v="6"/>
          <x v="5"/>
          <x v="3"/>
          <x v="7"/>
          <x v="3"/>
          <x v="2"/>
          <x v="6"/>
          <x v="7"/>
          <x v="8"/>
          <x v="5"/>
          <x v="5"/>
          <x v="2"/>
          <x v="7"/>
          <x v="2"/>
          <x v="3"/>
          <x v="2"/>
          <x v="6"/>
          <x v="5"/>
          <x v="3"/>
          <x v="2"/>
          <x v="4"/>
          <x v="7"/>
          <x v="2"/>
          <x v="7"/>
          <x v="2"/>
          <x v="4"/>
          <x v="5"/>
          <x v="6"/>
          <x v="3"/>
          <x v="1"/>
          <x v="0"/>
          <x v="1"/>
          <x v="1"/>
          <x v="2"/>
          <x v="3"/>
          <x v="3"/>
          <x v="7"/>
          <x v="5"/>
          <x v="6"/>
          <x v="7"/>
          <x v="7"/>
          <x v="3"/>
          <x v="0"/>
          <x v="6"/>
          <x v="2"/>
          <x v="8"/>
          <x v="3"/>
          <x v="4"/>
          <x v="5"/>
          <x v="1"/>
          <x v="5"/>
          <x v="0"/>
          <x v="1"/>
          <x v="4"/>
          <x v="2"/>
          <x v="6"/>
          <x v="0"/>
          <x v="4"/>
          <x v="4"/>
          <x v="2"/>
          <x v="2"/>
          <x v="6"/>
          <x v="7"/>
          <x v="7"/>
          <x v="3"/>
          <x v="6"/>
          <x v="6"/>
          <x v="6"/>
          <x v="4"/>
          <x v="6"/>
          <x v="7"/>
          <x v="3"/>
          <x v="1"/>
          <x v="6"/>
          <x v="1"/>
          <x v="7"/>
          <x v="1"/>
          <x v="0"/>
          <x v="7"/>
          <x v="1"/>
          <x v="4"/>
          <x v="5"/>
          <x v="3"/>
          <x v="0"/>
          <x v="8"/>
          <x v="5"/>
          <x v="1"/>
          <x v="8"/>
          <x v="1"/>
          <x v="0"/>
          <x v="7"/>
          <x v="0"/>
          <x v="5"/>
          <x v="1"/>
          <x v="2"/>
          <x v="1"/>
          <x v="2"/>
          <x v="5"/>
          <x v="1"/>
          <x v="7"/>
          <x v="7"/>
          <x v="6"/>
          <x v="6"/>
          <x v="8"/>
          <x v="8"/>
          <x v="0"/>
          <x v="8"/>
          <x v="4"/>
          <x v="0"/>
          <x v="0"/>
          <x v="0"/>
          <x v="8"/>
          <x v="8"/>
          <x v="0"/>
          <x v="0"/>
        </discretePr>
        <groupItems count="9">
          <s v="Group1"/>
          <s v="Group2"/>
          <s v="Group3"/>
          <s v="Group4"/>
          <s v="Group5"/>
          <s v="Group6"/>
          <s v="Group7"/>
          <s v="Group8"/>
          <s v="Group9"/>
        </groupItems>
      </fieldGroup>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5670186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priya" refreshedDate="46186.795854629629" backgroundQuery="1" createdVersion="8" refreshedVersion="8" minRefreshableVersion="3" recordCount="0" supportSubquery="1" supportAdvancedDrill="1" xr:uid="{FB6D9BA9-193E-42AF-B801-F9DE91A65FC9}">
  <cacheSource type="external" connectionId="1"/>
  <cacheFields count="5">
    <cacheField name="[Measures].[Call Count ]" caption="Call Count " numFmtId="0" hierarchy="22" level="32767"/>
    <cacheField name="[Measures].[Total Amount]" caption="Total Amount" numFmtId="0" hierarchy="23" level="32767"/>
    <cacheField name="[Measures].[Total Duration ]" caption="Total Duration " numFmtId="0" hierarchy="24" level="32767"/>
    <cacheField name="[Measures].[Avg Rating ]" caption="Avg Rating " numFmtId="0" hierarchy="25" level="32767"/>
    <cacheField name="[Measures].[5* Calls ]" caption="5* Calls " numFmtId="0" hierarchy="26"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FY2]" caption="FY2" attribute="1" defaultMemberUniqueName="[calls].[FY2].[All]" allUniqueName="[calls].[FY2].[All]" dimensionUniqueName="[calls]" displayFolder="" count="0" memberValueDatatype="20" unbalanced="0"/>
    <cacheHierarchy uniqueName="[calls].[DAY OF WEEK2]" caption="DAY OF WEEK2" attribute="1" defaultMemberUniqueName="[calls].[DAY OF WEEK2].[All]" allUniqueName="[calls].[DAY OF WEEK2].[All]" dimensionUniqueName="[calls]" displayFolder="" count="0" memberValueDatatype="130" unbalanced="0"/>
    <cacheHierarchy uniqueName="[calls].[DURATION BUCKET2]" caption="DURATION BUCKET2" attribute="1" defaultMemberUniqueName="[calls].[DURATION BUCKET2].[All]" allUniqueName="[calls].[DURATION BUCKET2].[All]" dimensionUniqueName="[calls]" displayFolder="" count="0" memberValueDatatype="130" unbalanced="0"/>
    <cacheHierarchy uniqueName="[calls].[Rating Round]" caption="Rating Round" attribute="1" defaultMemberUniqueName="[calls].[Rating Round].[All]" allUniqueName="[calls].[Rating Roun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 caption="Call Count "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 caption="Total Duration " measure="1" displayFolder="" measureGroup="calls" count="0" oneField="1">
      <fieldsUsage count="1">
        <fieldUsage x="2"/>
      </fieldsUsage>
    </cacheHierarchy>
    <cacheHierarchy uniqueName="[Measures].[Avg Rating ]" caption="Avg Rating " measure="1" displayFolder="" measureGroup="calls" count="0" oneField="1">
      <fieldsUsage count="1">
        <fieldUsage x="3"/>
      </fieldsUsage>
    </cacheHierarchy>
    <cacheHierarchy uniqueName="[Measures].[5* Calls ]" caption="5* Calls "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priya" refreshedDate="46186.843457754629" backgroundQuery="1" createdVersion="8" refreshedVersion="8" minRefreshableVersion="3" recordCount="0" supportSubquery="1" supportAdvancedDrill="1" xr:uid="{1801116D-DCE2-4D4C-8AFC-4EDDE6CF6D20}">
  <cacheSource type="external" connectionId="1"/>
  <cacheFields count="4">
    <cacheField name="[customers].[Customer ID].[Customer ID]" caption="Customer ID" numFmtId="0" hierarchy="16" level="1">
      <sharedItems containsSemiMixedTypes="0" containsNonDate="0" containsString="0"/>
    </cacheField>
    <cacheField name="[customers].[City].[City]" caption="City" numFmtId="0" hierarchy="19" level="1">
      <sharedItems count="3">
        <s v="Cincinnati"/>
        <s v="Cleveland"/>
        <s v="Columbus"/>
      </sharedItems>
    </cacheField>
    <cacheField name="[customers].[Gedner].[Gedner]" caption="Gedner" numFmtId="0" hierarchy="17" level="1">
      <sharedItems count="2">
        <s v="Female"/>
        <s v="Male"/>
      </sharedItems>
    </cacheField>
    <cacheField name="[Measures].[Call Count ]" caption="Call Count " numFmtId="0" hierarchy="22"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FY2]" caption="FY2" attribute="1" defaultMemberUniqueName="[calls].[FY2].[All]" allUniqueName="[calls].[FY2].[All]" dimensionUniqueName="[calls]" displayFolder="" count="0" memberValueDatatype="20" unbalanced="0"/>
    <cacheHierarchy uniqueName="[calls].[DAY OF WEEK2]" caption="DAY OF WEEK2" attribute="1" defaultMemberUniqueName="[calls].[DAY OF WEEK2].[All]" allUniqueName="[calls].[DAY OF WEEK2].[All]" dimensionUniqueName="[calls]" displayFolder="" count="0" memberValueDatatype="130" unbalanced="0"/>
    <cacheHierarchy uniqueName="[calls].[DURATION BUCKET2]" caption="DURATION BUCKET2" attribute="1" defaultMemberUniqueName="[calls].[DURATION BUCKET2].[All]" allUniqueName="[calls].[DURATION BUCKET2].[All]" dimensionUniqueName="[calls]" displayFolder="" count="0" memberValueDatatype="130" unbalanced="0"/>
    <cacheHierarchy uniqueName="[calls].[Rating Round]" caption="Rating Round" attribute="1" defaultMemberUniqueName="[calls].[Rating Round].[All]" allUniqueName="[calls].[Rating Roun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0"/>
      </fieldsUsage>
    </cacheHierarchy>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 caption="Call Count "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 caption="Total Duration " measure="1" displayFolder="" measureGroup="calls" count="0"/>
    <cacheHierarchy uniqueName="[Measures].[Avg Rating ]" caption="Avg Rating "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priya" refreshedDate="46190.713716203703" backgroundQuery="1" createdVersion="8" refreshedVersion="8" minRefreshableVersion="3" recordCount="0" supportSubquery="1" supportAdvancedDrill="1" xr:uid="{E16BEBF9-C357-4DD1-8E92-20C23E7E446E}">
  <cacheSource type="external" connectionId="1"/>
  <cacheFields count="6">
    <cacheField name="[Measures].[Call Count ]" caption="Call Count " numFmtId="0" hierarchy="22" level="32767"/>
    <cacheField name="[Measures].[Total Amount]" caption="Total Amount" numFmtId="0" hierarchy="23" level="32767"/>
    <cacheField name="[Measures].[Total Duration ]" caption="Total Duration " numFmtId="0" hierarchy="24" level="32767"/>
    <cacheField name="[Measures].[Avg Rating ]" caption="Avg Rating " numFmtId="0" hierarchy="25" level="32767"/>
    <cacheField name="[Measures].[5* Calls ]" caption="5* Calls " numFmtId="0" hierarchy="26" level="32767"/>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FY2]" caption="FY2" attribute="1" defaultMemberUniqueName="[calls].[FY2].[All]" allUniqueName="[calls].[FY2].[All]" dimensionUniqueName="[calls]" displayFolder="" count="0" memberValueDatatype="20" unbalanced="0"/>
    <cacheHierarchy uniqueName="[calls].[DAY OF WEEK2]" caption="DAY OF WEEK2" attribute="1" defaultMemberUniqueName="[calls].[DAY OF WEEK2].[All]" allUniqueName="[calls].[DAY OF WEEK2].[All]" dimensionUniqueName="[calls]" displayFolder="" count="0" memberValueDatatype="130" unbalanced="0"/>
    <cacheHierarchy uniqueName="[calls].[DURATION BUCKET2]" caption="DURATION BUCKET2" attribute="1" defaultMemberUniqueName="[calls].[DURATION BUCKET2].[All]" allUniqueName="[calls].[DURATION BUCKET2].[All]" dimensionUniqueName="[calls]" displayFolder="" count="0" memberValueDatatype="130" unbalanced="0"/>
    <cacheHierarchy uniqueName="[calls].[Rating Round]" caption="Rating Round" attribute="1" defaultMemberUniqueName="[calls].[Rating Round].[All]" allUniqueName="[calls].[Rating Roun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 caption="Call Count "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 caption="Total Duration " measure="1" displayFolder="" measureGroup="calls" count="0" oneField="1">
      <fieldsUsage count="1">
        <fieldUsage x="2"/>
      </fieldsUsage>
    </cacheHierarchy>
    <cacheHierarchy uniqueName="[Measures].[Avg Rating ]" caption="Avg Rating " measure="1" displayFolder="" measureGroup="calls" count="0" oneField="1">
      <fieldsUsage count="1">
        <fieldUsage x="3"/>
      </fieldsUsage>
    </cacheHierarchy>
    <cacheHierarchy uniqueName="[Measures].[5* Calls ]" caption="5* Calls "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priya" refreshedDate="46190.713718981482" backgroundQuery="1" createdVersion="8" refreshedVersion="8" minRefreshableVersion="3" recordCount="0" supportSubquery="1" supportAdvancedDrill="1" xr:uid="{60BAEC05-7A7D-435A-8084-716EAB897901}">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12-30T00:00:00" count="152">
        <d v="2023-01-01T00:00:00"/>
        <d v="2023-01-03T00:00:00"/>
        <d v="2023-01-04T00:00:00"/>
        <d v="2023-01-05T00:00:00"/>
        <d v="2023-01-08T00:00:00"/>
        <d v="2023-01-14T00:00:00"/>
        <d v="2023-01-16T00:00:00"/>
        <d v="2023-01-18T00:00:00"/>
        <d v="2023-01-20T00:00:00"/>
        <d v="2023-01-23T00:00:00"/>
        <d v="2023-01-24T00:00:00"/>
        <d v="2023-01-26T00:00:00"/>
        <d v="2023-01-30T00:00:00"/>
        <d v="2023-02-02T00:00:00"/>
        <d v="2023-02-07T00:00:00"/>
        <d v="2023-02-08T00:00:00"/>
        <d v="2023-02-12T00:00:00"/>
        <d v="2023-02-15T00:00:00"/>
        <d v="2023-02-16T00:00:00"/>
        <d v="2023-02-18T00:00:00"/>
        <d v="2023-02-24T00:00:00"/>
        <d v="2023-03-01T00:00:00"/>
        <d v="2023-03-02T00:00:00"/>
        <d v="2023-03-03T00:00:00"/>
        <d v="2023-03-04T00:00:00"/>
        <d v="2023-03-05T00:00:00"/>
        <d v="2023-03-06T00:00:00"/>
        <d v="2023-03-07T00:00:00"/>
        <d v="2023-03-08T00:00:00"/>
        <d v="2023-03-10T00:00:00"/>
        <d v="2023-03-12T00:00:00"/>
        <d v="2023-03-14T00:00:00"/>
        <d v="2023-03-15T00:00:00"/>
        <d v="2023-03-16T00:00:00"/>
        <d v="2023-03-18T00:00:00"/>
        <d v="2023-03-19T00:00:00"/>
        <d v="2023-03-20T00:00:00"/>
        <d v="2023-03-21T00:00:00"/>
        <d v="2023-03-22T00:00:00"/>
        <d v="2023-03-25T00:00:00"/>
        <d v="2023-03-26T00:00:00"/>
        <d v="2023-03-27T00:00:00"/>
        <d v="2023-03-28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d v="2023-05-01T00:00:00"/>
        <d v="2023-05-03T00:00:00"/>
        <d v="2023-05-04T00:00:00"/>
        <d v="2023-05-08T00:00:00"/>
        <d v="2023-05-09T00:00:00"/>
        <d v="2023-05-14T00:00:00"/>
        <d v="2023-05-16T00:00:00"/>
        <d v="2023-05-17T00:00:00"/>
        <d v="2023-05-24T00:00:00"/>
        <d v="2023-05-26T00:00:00"/>
        <d v="2023-05-30T00:00:00"/>
        <d v="2023-05-31T00:00:00"/>
        <d v="2023-06-01T00:00:00"/>
        <d v="2023-06-04T00:00:00"/>
        <d v="2023-06-05T00:00:00"/>
        <d v="2023-06-06T00:00:00"/>
        <d v="2023-06-14T00:00:00"/>
        <d v="2023-06-21T00:00:00"/>
        <d v="2023-06-23T00:00:00"/>
        <d v="2023-06-26T00:00:00"/>
        <d v="2023-06-27T00:00:00"/>
        <d v="2023-07-01T00:00:00"/>
        <d v="2023-07-02T00:00:00"/>
        <d v="2023-07-07T00:00:00"/>
        <d v="2023-07-11T00:00:00"/>
        <d v="2023-07-12T00:00:00"/>
        <d v="2023-07-13T00:00:00"/>
        <d v="2023-07-20T00:00:00"/>
        <d v="2023-07-25T00:00:00"/>
        <d v="2023-07-31T00:00:00"/>
        <d v="2023-08-03T00:00:00"/>
        <d v="2023-08-04T00:00:00"/>
        <d v="2023-08-05T00:00:00"/>
        <d v="2023-08-08T00:00:00"/>
        <d v="2023-08-13T00:00:00"/>
        <d v="2023-08-17T00:00:00"/>
        <d v="2023-08-21T00:00:00"/>
        <d v="2023-08-24T00:00:00"/>
        <d v="2023-08-25T00:00:00"/>
        <d v="2023-08-26T00:00:00"/>
        <d v="2023-08-30T00:00:00"/>
        <d v="2023-08-31T00:00:00"/>
        <d v="2023-09-03T00:00:00"/>
        <d v="2023-09-08T00:00:00"/>
        <d v="2023-09-09T00:00:00"/>
        <d v="2023-09-10T00:00:00"/>
        <d v="2023-09-12T00:00:00"/>
        <d v="2023-09-16T00:00:00"/>
        <d v="2023-09-21T00:00:00"/>
        <d v="2023-09-24T00:00:00"/>
        <d v="2023-09-27T00:00:00"/>
        <d v="2023-09-29T00:00:00"/>
        <d v="2023-10-01T00:00:00"/>
        <d v="2023-10-03T00:00:00"/>
        <d v="2023-10-05T00:00:00"/>
        <d v="2023-10-10T00:00:00"/>
        <d v="2023-10-12T00:00:00"/>
        <d v="2023-10-13T00:00:00"/>
        <d v="2023-10-15T00:00:00"/>
        <d v="2023-10-16T00:00:00"/>
        <d v="2023-10-18T00:00:00"/>
        <d v="2023-10-19T00:00:00"/>
        <d v="2023-10-22T00:00:00"/>
        <d v="2023-10-24T00:00:00"/>
        <d v="2023-10-25T00:00:00"/>
        <d v="2023-10-29T00:00:00"/>
        <d v="2023-11-01T00:00:00"/>
        <d v="2023-11-06T00:00:00"/>
        <d v="2023-11-08T00:00:00"/>
        <d v="2023-11-10T00:00:00"/>
        <d v="2023-11-14T00:00:00"/>
        <d v="2023-11-15T00:00:00"/>
        <d v="2023-11-16T00:00:00"/>
        <d v="2023-11-17T00:00:00"/>
        <d v="2023-11-18T00:00:00"/>
        <d v="2023-11-21T00:00:00"/>
        <d v="2023-11-24T00:00:00"/>
        <d v="2023-11-27T00:00:00"/>
        <d v="2023-11-28T00:00:00"/>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5" level="1">
      <sharedItems count="12">
        <s v="Jan"/>
        <s v="Feb"/>
        <s v="Mar"/>
        <s v="Apr"/>
        <s v="May"/>
        <s v="Jun"/>
        <s v="Jul"/>
        <s v="Aug"/>
        <s v="Sep"/>
        <s v="Oct"/>
        <s v="Nov"/>
        <s v="Dec"/>
      </sharedItems>
    </cacheField>
    <cacheField name="[Measures].[Call Count ]" caption="Call Count " numFmtId="0" hierarchy="22" level="32767"/>
    <cacheField name="Unsupported0" numFmtId="0" hierarchy="30" level="32767">
      <extLst>
        <ext xmlns:x14="http://schemas.microsoft.com/office/spreadsheetml/2009/9/main" uri="{63CAB8AC-B538-458d-9737-405883B0398D}">
          <x14:cacheField ignore="1"/>
        </ext>
      </extLst>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FY2]" caption="FY2" attribute="1" defaultMemberUniqueName="[calls].[FY2].[All]" allUniqueName="[calls].[FY2].[All]" dimensionUniqueName="[calls]" displayFolder="" count="0" memberValueDatatype="20" unbalanced="0"/>
    <cacheHierarchy uniqueName="[calls].[DAY OF WEEK2]" caption="DAY OF WEEK2" attribute="1" defaultMemberUniqueName="[calls].[DAY OF WEEK2].[All]" allUniqueName="[calls].[DAY OF WEEK2].[All]" dimensionUniqueName="[calls]" displayFolder="" count="0" memberValueDatatype="130" unbalanced="0"/>
    <cacheHierarchy uniqueName="[calls].[DURATION BUCKET2]" caption="DURATION BUCKET2" attribute="1" defaultMemberUniqueName="[calls].[DURATION BUCKET2].[All]" allUniqueName="[calls].[DURATION BUCKET2].[All]" dimensionUniqueName="[calls]" displayFolder="" count="0" memberValueDatatype="130" unbalanced="0"/>
    <cacheHierarchy uniqueName="[calls].[Rating Round]" caption="Rating Round" attribute="1" defaultMemberUniqueName="[calls].[Rating Round].[All]" allUniqueName="[calls].[Rating Roun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 caption="Call Count "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 caption="Total Duration " measure="1" displayFolder="" measureGroup="calls" count="0"/>
    <cacheHierarchy uniqueName="[Measures].[Avg Rating ]" caption="Avg Rating "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priya" refreshedDate="46190.713722222223" backgroundQuery="1" createdVersion="8" refreshedVersion="8" minRefreshableVersion="3" recordCount="0" supportSubquery="1" supportAdvancedDrill="1" xr:uid="{6159403D-4707-4031-A2C9-36748BBAFB00}">
  <cacheSource type="external" connectionId="1"/>
  <cacheFields count="3">
    <cacheField name="[calls].[Representative].[Representative]" caption="Representative" numFmtId="0" hierarchy="3" level="1">
      <sharedItems containsSemiMixedTypes="0" containsNonDate="0" containsString="0"/>
    </cacheField>
    <cacheField name="[calls].[DAY OF WEEK2].[DAY OF WEEK2]" caption="DAY OF WEEK2" numFmtId="0" hierarchy="12" level="1">
      <sharedItems count="7">
        <s v="Friday"/>
        <s v="Monday"/>
        <s v="Saturday"/>
        <s v="Sunday"/>
        <s v="Thursday"/>
        <s v="Tuesday"/>
        <s v="Wednesday"/>
      </sharedItems>
    </cacheField>
    <cacheField name="[Measures].[Call Count ]" caption="Call Count " numFmtId="0" hierarchy="22"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FY2]" caption="FY2" attribute="1" defaultMemberUniqueName="[calls].[FY2].[All]" allUniqueName="[calls].[FY2].[All]" dimensionUniqueName="[calls]" displayFolder="" count="0" memberValueDatatype="20" unbalanced="0"/>
    <cacheHierarchy uniqueName="[calls].[DAY OF WEEK2]" caption="DAY OF WEEK2" attribute="1" defaultMemberUniqueName="[calls].[DAY OF WEEK2].[All]" allUniqueName="[calls].[DAY OF WEEK2].[All]" dimensionUniqueName="[calls]" displayFolder="" count="2" memberValueDatatype="130" unbalanced="0">
      <fieldsUsage count="2">
        <fieldUsage x="-1"/>
        <fieldUsage x="1"/>
      </fieldsUsage>
    </cacheHierarchy>
    <cacheHierarchy uniqueName="[calls].[DURATION BUCKET2]" caption="DURATION BUCKET2" attribute="1" defaultMemberUniqueName="[calls].[DURATION BUCKET2].[All]" allUniqueName="[calls].[DURATION BUCKET2].[All]" dimensionUniqueName="[calls]" displayFolder="" count="0" memberValueDatatype="130" unbalanced="0"/>
    <cacheHierarchy uniqueName="[calls].[Rating Round]" caption="Rating Round" attribute="1" defaultMemberUniqueName="[calls].[Rating Round].[All]" allUniqueName="[calls].[Rating Roun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 caption="Call Count "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 caption="Total Duration " measure="1" displayFolder="" measureGroup="calls" count="0"/>
    <cacheHierarchy uniqueName="[Measures].[Avg Rating ]" caption="Avg Rating "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priya" refreshedDate="46190.713725347225" backgroundQuery="1" createdVersion="8" refreshedVersion="8" minRefreshableVersion="3" recordCount="0" supportSubquery="1" supportAdvancedDrill="1" xr:uid="{19310F30-15D1-4363-BDCA-0B3245DADD22}">
  <cacheSource type="external" connectionId="1"/>
  <cacheFields count="1">
    <cacheField name="[calls].[Representative].[Representative]" caption="Representative" numFmtId="0" hierarchy="3" level="1">
      <sharedItems count="1">
        <s v="R01"/>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FY2]" caption="FY2" attribute="1" defaultMemberUniqueName="[calls].[FY2].[All]" allUniqueName="[calls].[FY2].[All]" dimensionUniqueName="[calls]" displayFolder="" count="0" memberValueDatatype="20" unbalanced="0"/>
    <cacheHierarchy uniqueName="[calls].[DAY OF WEEK2]" caption="DAY OF WEEK2" attribute="1" defaultMemberUniqueName="[calls].[DAY OF WEEK2].[All]" allUniqueName="[calls].[DAY OF WEEK2].[All]" dimensionUniqueName="[calls]" displayFolder="" count="0" memberValueDatatype="130" unbalanced="0"/>
    <cacheHierarchy uniqueName="[calls].[DURATION BUCKET2]" caption="DURATION BUCKET2" attribute="1" defaultMemberUniqueName="[calls].[DURATION BUCKET2].[All]" allUniqueName="[calls].[DURATION BUCKET2].[All]" dimensionUniqueName="[calls]" displayFolder="" count="0" memberValueDatatype="130" unbalanced="0"/>
    <cacheHierarchy uniqueName="[calls].[Rating Round]" caption="Rating Round" attribute="1" defaultMemberUniqueName="[calls].[Rating Round].[All]" allUniqueName="[calls].[Rating Roun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 caption="Call Count " measure="1" displayFolder="" measureGroup="calls" count="0"/>
    <cacheHierarchy uniqueName="[Measures].[Total Amount]" caption="Total Amount" measure="1" displayFolder="" measureGroup="calls" count="0"/>
    <cacheHierarchy uniqueName="[Measures].[Total Duration ]" caption="Total Duration " measure="1" displayFolder="" measureGroup="calls" count="0"/>
    <cacheHierarchy uniqueName="[Measures].[Avg Rating ]" caption="Avg Rating "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priya" refreshedDate="46190.713728472219" backgroundQuery="1" createdVersion="8" refreshedVersion="8" minRefreshableVersion="3" recordCount="0" supportSubquery="1" supportAdvancedDrill="1" xr:uid="{97D62EA8-DC21-4887-A7D8-4D2CA930F534}">
  <cacheSource type="external" connectionId="1"/>
  <cacheFields count="3">
    <cacheField name="[Measures].[Call Count ]" caption="Call Count " numFmtId="0" hierarchy="22" level="32767"/>
    <cacheField name="[Measures].[Total Amount]" caption="Total Amount" numFmtId="0" hierarchy="23" level="32767"/>
    <cacheField name="[calls].[Representative].[Representative]" caption="Representative" numFmtId="0" hierarchy="3" level="1">
      <sharedItems count="1">
        <s v="R01"/>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FY2]" caption="FY2" attribute="1" defaultMemberUniqueName="[calls].[FY2].[All]" allUniqueName="[calls].[FY2].[All]" dimensionUniqueName="[calls]" displayFolder="" count="0" memberValueDatatype="20" unbalanced="0"/>
    <cacheHierarchy uniqueName="[calls].[DAY OF WEEK2]" caption="DAY OF WEEK2" attribute="1" defaultMemberUniqueName="[calls].[DAY OF WEEK2].[All]" allUniqueName="[calls].[DAY OF WEEK2].[All]" dimensionUniqueName="[calls]" displayFolder="" count="0" memberValueDatatype="130" unbalanced="0"/>
    <cacheHierarchy uniqueName="[calls].[DURATION BUCKET2]" caption="DURATION BUCKET2" attribute="1" defaultMemberUniqueName="[calls].[DURATION BUCKET2].[All]" allUniqueName="[calls].[DURATION BUCKET2].[All]" dimensionUniqueName="[calls]" displayFolder="" count="0" memberValueDatatype="130" unbalanced="0"/>
    <cacheHierarchy uniqueName="[calls].[Rating Round]" caption="Rating Round" attribute="1" defaultMemberUniqueName="[calls].[Rating Round].[All]" allUniqueName="[calls].[Rating Roun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 caption="Call Count "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 caption="Total Duration " measure="1" displayFolder="" measureGroup="calls" count="0"/>
    <cacheHierarchy uniqueName="[Measures].[Avg Rating ]" caption="Avg Rating "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priya" refreshedDate="46190.713731249998" backgroundQuery="1" createdVersion="8" refreshedVersion="8" minRefreshableVersion="3" recordCount="0" supportSubquery="1" supportAdvancedDrill="1" xr:uid="{38290028-D3A1-4575-9909-D1623033E965}">
  <cacheSource type="external" connectionId="1"/>
  <cacheFields count="3">
    <cacheField name="[Measures].[Call Count ]" caption="Call Count " numFmtId="0" hierarchy="22" level="32767"/>
    <cacheField name="[calls].[Rating Round].[Rating Round]" caption="Rating Round" numFmtId="0" hierarchy="14"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amp;[1]"/>
            <x15:cachedUniqueName index="1" name="[calls].[Rating Round].&amp;[2]"/>
            <x15:cachedUniqueName index="2" name="[calls].[Rating Round].&amp;[3]"/>
            <x15:cachedUniqueName index="3" name="[calls].[Rating Round].&amp;[4]"/>
            <x15:cachedUniqueName index="4" name="[calls].[Rating Round].&amp;[5]"/>
          </x15:cachedUniqueNames>
        </ext>
      </extLst>
    </cacheField>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FY2]" caption="FY2" attribute="1" defaultMemberUniqueName="[calls].[FY2].[All]" allUniqueName="[calls].[FY2].[All]" dimensionUniqueName="[calls]" displayFolder="" count="0" memberValueDatatype="20" unbalanced="0"/>
    <cacheHierarchy uniqueName="[calls].[DAY OF WEEK2]" caption="DAY OF WEEK2" attribute="1" defaultMemberUniqueName="[calls].[DAY OF WEEK2].[All]" allUniqueName="[calls].[DAY OF WEEK2].[All]" dimensionUniqueName="[calls]" displayFolder="" count="0" memberValueDatatype="130" unbalanced="0"/>
    <cacheHierarchy uniqueName="[calls].[DURATION BUCKET2]" caption="DURATION BUCKET2" attribute="1" defaultMemberUniqueName="[calls].[DURATION BUCKET2].[All]" allUniqueName="[calls].[DURATION BUCKET2].[All]" dimensionUniqueName="[calls]" displayFolder="" count="0" memberValueDatatype="130" unbalanced="0"/>
    <cacheHierarchy uniqueName="[calls].[Rating Round]" caption="Rating Round" attribute="1" defaultMemberUniqueName="[calls].[Rating Round].[All]" allUniqueName="[calls].[Rating Roun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 caption="Call Count "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 caption="Total Duration " measure="1" displayFolder="" measureGroup="calls" count="0"/>
    <cacheHierarchy uniqueName="[Measures].[Avg Rating ]" caption="Avg Rating "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priya" refreshedDate="46190.713734375" backgroundQuery="1" createdVersion="8" refreshedVersion="8" minRefreshableVersion="3" recordCount="0" supportSubquery="1" supportAdvancedDrill="1" xr:uid="{68A707FC-7173-48EA-9BDD-CA525F3CC0EC}">
  <cacheSource type="external" connectionId="1"/>
  <cacheFields count="4">
    <cacheField name="[customers].[City].[City]" caption="City" numFmtId="0" hierarchy="19" level="1">
      <sharedItems count="3">
        <s v="Cincinnati"/>
        <s v="Cleveland"/>
        <s v="Columbus"/>
      </sharedItems>
    </cacheField>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Measures].[Total Amount]" caption="Total Amount" numFmtId="0" hierarchy="23" level="32767"/>
    <cacheField name="[calls].[Representative].[Representative]" caption="Representative" numFmtId="0" hierarchy="3" level="1">
      <sharedItems count="3">
        <s v="R01"/>
        <s v="R04" u="1"/>
        <s v="R05" u="1"/>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1"/>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FY2]" caption="FY2" attribute="1" defaultMemberUniqueName="[calls].[FY2].[All]" allUniqueName="[calls].[FY2].[All]" dimensionUniqueName="[calls]" displayFolder="" count="0" memberValueDatatype="20" unbalanced="0"/>
    <cacheHierarchy uniqueName="[calls].[DAY OF WEEK2]" caption="DAY OF WEEK2" attribute="1" defaultMemberUniqueName="[calls].[DAY OF WEEK2].[All]" allUniqueName="[calls].[DAY OF WEEK2].[All]" dimensionUniqueName="[calls]" displayFolder="" count="0" memberValueDatatype="130" unbalanced="0"/>
    <cacheHierarchy uniqueName="[calls].[DURATION BUCKET2]" caption="DURATION BUCKET2" attribute="1" defaultMemberUniqueName="[calls].[DURATION BUCKET2].[All]" allUniqueName="[calls].[DURATION BUCKET2].[All]" dimensionUniqueName="[calls]" displayFolder="" count="0" memberValueDatatype="130" unbalanced="0"/>
    <cacheHierarchy uniqueName="[calls].[Rating Round]" caption="Rating Round" attribute="1" defaultMemberUniqueName="[calls].[Rating Round].[All]" allUniqueName="[calls].[Rating Roun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 caption="Call Count "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 caption="Total Duration " measure="1" displayFolder="" measureGroup="calls" count="0"/>
    <cacheHierarchy uniqueName="[Measures].[Avg Rating ]" caption="Avg Rating "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a priya" refreshedDate="46186.795848726855" backgroundQuery="1" createdVersion="3" refreshedVersion="8" minRefreshableVersion="3" recordCount="0" supportSubquery="1" supportAdvancedDrill="1" xr:uid="{18C7B3FE-DA5B-4C61-B40A-4A6C44886872}">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FY2]" caption="FY2" attribute="1" defaultMemberUniqueName="[calls].[FY2].[All]" allUniqueName="[calls].[FY2].[All]" dimensionUniqueName="[calls]" displayFolder="" count="0" memberValueDatatype="20" unbalanced="0"/>
    <cacheHierarchy uniqueName="[calls].[DAY OF WEEK2]" caption="DAY OF WEEK2" attribute="1" defaultMemberUniqueName="[calls].[DAY OF WEEK2].[All]" allUniqueName="[calls].[DAY OF WEEK2].[All]" dimensionUniqueName="[calls]" displayFolder="" count="0" memberValueDatatype="130" unbalanced="0"/>
    <cacheHierarchy uniqueName="[calls].[DURATION BUCKET2]" caption="DURATION BUCKET2" attribute="1" defaultMemberUniqueName="[calls].[DURATION BUCKET2].[All]" allUniqueName="[calls].[DURATION BUCKET2].[All]" dimensionUniqueName="[calls]" displayFolder="" count="0" memberValueDatatype="130" unbalanced="0"/>
    <cacheHierarchy uniqueName="[calls].[Rating Round]" caption="Rating Round" attribute="1" defaultMemberUniqueName="[calls].[Rating Round].[All]" allUniqueName="[calls].[Rating Roun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 caption="Call Count " measure="1" displayFolder="" measureGroup="calls" count="0"/>
    <cacheHierarchy uniqueName="[Measures].[Total Amount]" caption="Total Amount" measure="1" displayFolder="" measureGroup="calls" count="0"/>
    <cacheHierarchy uniqueName="[Measures].[Total Duration ]" caption="Total Duration " measure="1" displayFolder="" measureGroup="calls" count="0"/>
    <cacheHierarchy uniqueName="[Measures].[Avg Rating ]" caption="Avg Rating " measure="1" displayFolder="" measureGroup="calls" count="0"/>
    <cacheHierarchy uniqueName="[Measures].[5* Calls ]" caption="5* Calls "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184230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128"/>
    <n v="4.9000000000000004"/>
    <n v="2023"/>
    <s v="Sunday"/>
    <x v="0"/>
    <x v="0"/>
    <x v="0"/>
    <x v="0"/>
    <s v="1 TO 2 hours"/>
    <n v="5"/>
  </r>
  <r>
    <x v="1"/>
    <x v="1"/>
    <x v="1"/>
    <x v="0"/>
    <x v="0"/>
    <n v="135"/>
    <n v="2.9"/>
    <n v="2023"/>
    <s v="Sunday"/>
    <x v="0"/>
    <x v="1"/>
    <x v="0"/>
    <x v="0"/>
    <s v="1 TO 2 hours"/>
    <n v="3"/>
  </r>
  <r>
    <x v="2"/>
    <x v="2"/>
    <x v="2"/>
    <x v="1"/>
    <x v="0"/>
    <n v="66"/>
    <n v="4.7"/>
    <n v="2023"/>
    <s v="Sunday"/>
    <x v="0"/>
    <x v="0"/>
    <x v="0"/>
    <x v="0"/>
    <s v="1 TO 2 hours"/>
    <n v="5"/>
  </r>
  <r>
    <x v="3"/>
    <x v="3"/>
    <x v="1"/>
    <x v="1"/>
    <x v="0"/>
    <n v="22"/>
    <n v="2.9"/>
    <n v="2023"/>
    <s v="Sunday"/>
    <x v="0"/>
    <x v="1"/>
    <x v="0"/>
    <x v="0"/>
    <s v="1 TO 2 hours"/>
    <n v="3"/>
  </r>
  <r>
    <x v="4"/>
    <x v="4"/>
    <x v="3"/>
    <x v="2"/>
    <x v="1"/>
    <n v="31"/>
    <n v="2.8"/>
    <n v="2023"/>
    <s v="Monday"/>
    <x v="1"/>
    <x v="1"/>
    <x v="0"/>
    <x v="1"/>
    <s v="More than  2 hours"/>
    <n v="3"/>
  </r>
  <r>
    <x v="5"/>
    <x v="4"/>
    <x v="4"/>
    <x v="1"/>
    <x v="2"/>
    <n v="135"/>
    <n v="4.8"/>
    <n v="2023"/>
    <s v="Tuesday"/>
    <x v="2"/>
    <x v="0"/>
    <x v="0"/>
    <x v="2"/>
    <s v="30 TO 60 mins"/>
    <n v="5"/>
  </r>
  <r>
    <x v="6"/>
    <x v="5"/>
    <x v="5"/>
    <x v="0"/>
    <x v="2"/>
    <n v="60"/>
    <n v="4.7"/>
    <n v="2023"/>
    <s v="Tuesday"/>
    <x v="0"/>
    <x v="0"/>
    <x v="0"/>
    <x v="2"/>
    <s v="1 TO 2 hours"/>
    <n v="5"/>
  </r>
  <r>
    <x v="7"/>
    <x v="0"/>
    <x v="6"/>
    <x v="3"/>
    <x v="2"/>
    <n v="148"/>
    <n v="4.4000000000000004"/>
    <n v="2023"/>
    <s v="Tuesday"/>
    <x v="0"/>
    <x v="2"/>
    <x v="0"/>
    <x v="2"/>
    <s v="1 TO 2 hours"/>
    <n v="4"/>
  </r>
  <r>
    <x v="8"/>
    <x v="2"/>
    <x v="7"/>
    <x v="1"/>
    <x v="2"/>
    <n v="135"/>
    <n v="3.6"/>
    <n v="2023"/>
    <s v="Tuesday"/>
    <x v="2"/>
    <x v="2"/>
    <x v="0"/>
    <x v="2"/>
    <s v="30 TO 60 mins"/>
    <n v="4"/>
  </r>
  <r>
    <x v="9"/>
    <x v="6"/>
    <x v="8"/>
    <x v="4"/>
    <x v="2"/>
    <n v="105"/>
    <n v="2.9"/>
    <n v="2023"/>
    <s v="Tuesday"/>
    <x v="2"/>
    <x v="1"/>
    <x v="0"/>
    <x v="2"/>
    <s v="30 TO 60 mins"/>
    <n v="3"/>
  </r>
  <r>
    <x v="10"/>
    <x v="4"/>
    <x v="9"/>
    <x v="1"/>
    <x v="2"/>
    <n v="69"/>
    <n v="4.9000000000000004"/>
    <n v="2023"/>
    <s v="Tuesday"/>
    <x v="0"/>
    <x v="0"/>
    <x v="0"/>
    <x v="2"/>
    <s v="1 TO 2 hours"/>
    <n v="5"/>
  </r>
  <r>
    <x v="11"/>
    <x v="7"/>
    <x v="10"/>
    <x v="0"/>
    <x v="2"/>
    <n v="46"/>
    <n v="3.4"/>
    <n v="2023"/>
    <s v="Tuesday"/>
    <x v="1"/>
    <x v="1"/>
    <x v="0"/>
    <x v="2"/>
    <s v="More than  2 hours"/>
    <n v="3"/>
  </r>
  <r>
    <x v="12"/>
    <x v="8"/>
    <x v="11"/>
    <x v="1"/>
    <x v="3"/>
    <n v="108"/>
    <n v="3.5"/>
    <n v="2023"/>
    <s v="Wednesday"/>
    <x v="0"/>
    <x v="2"/>
    <x v="0"/>
    <x v="3"/>
    <s v="1 TO 2 hours"/>
    <n v="4"/>
  </r>
  <r>
    <x v="13"/>
    <x v="6"/>
    <x v="12"/>
    <x v="1"/>
    <x v="3"/>
    <n v="96"/>
    <n v="4"/>
    <n v="2023"/>
    <s v="Wednesday"/>
    <x v="1"/>
    <x v="2"/>
    <x v="0"/>
    <x v="3"/>
    <s v="More than  2 hours"/>
    <n v="4"/>
  </r>
  <r>
    <x v="14"/>
    <x v="7"/>
    <x v="13"/>
    <x v="2"/>
    <x v="3"/>
    <n v="68"/>
    <n v="4.9000000000000004"/>
    <n v="2023"/>
    <s v="Wednesday"/>
    <x v="2"/>
    <x v="0"/>
    <x v="0"/>
    <x v="3"/>
    <s v="30 TO 60 mins"/>
    <n v="5"/>
  </r>
  <r>
    <x v="15"/>
    <x v="6"/>
    <x v="14"/>
    <x v="0"/>
    <x v="4"/>
    <n v="24"/>
    <n v="4.8"/>
    <n v="2023"/>
    <s v="Thursday"/>
    <x v="1"/>
    <x v="0"/>
    <x v="0"/>
    <x v="4"/>
    <s v="More than  2 hours"/>
    <n v="5"/>
  </r>
  <r>
    <x v="16"/>
    <x v="6"/>
    <x v="15"/>
    <x v="2"/>
    <x v="4"/>
    <n v="195"/>
    <n v="3.9"/>
    <n v="2023"/>
    <s v="Thursday"/>
    <x v="0"/>
    <x v="2"/>
    <x v="0"/>
    <x v="4"/>
    <s v="1 TO 2 hours"/>
    <n v="4"/>
  </r>
  <r>
    <x v="17"/>
    <x v="9"/>
    <x v="16"/>
    <x v="4"/>
    <x v="4"/>
    <n v="28"/>
    <n v="3.8"/>
    <n v="2023"/>
    <s v="Thursday"/>
    <x v="3"/>
    <x v="2"/>
    <x v="0"/>
    <x v="4"/>
    <s v="10 TO 30 mins"/>
    <n v="4"/>
  </r>
  <r>
    <x v="18"/>
    <x v="5"/>
    <x v="17"/>
    <x v="1"/>
    <x v="4"/>
    <n v="170"/>
    <n v="4.3"/>
    <n v="2023"/>
    <s v="Thursday"/>
    <x v="2"/>
    <x v="2"/>
    <x v="0"/>
    <x v="4"/>
    <s v="30 TO 60 mins"/>
    <n v="4"/>
  </r>
  <r>
    <x v="19"/>
    <x v="10"/>
    <x v="13"/>
    <x v="0"/>
    <x v="5"/>
    <n v="30"/>
    <n v="4.4000000000000004"/>
    <n v="2023"/>
    <s v="Friday"/>
    <x v="2"/>
    <x v="2"/>
    <x v="0"/>
    <x v="5"/>
    <s v="30 TO 60 mins"/>
    <n v="4"/>
  </r>
  <r>
    <x v="20"/>
    <x v="1"/>
    <x v="3"/>
    <x v="0"/>
    <x v="5"/>
    <n v="72"/>
    <n v="5"/>
    <n v="2023"/>
    <s v="Friday"/>
    <x v="1"/>
    <x v="0"/>
    <x v="0"/>
    <x v="5"/>
    <s v="More than  2 hours"/>
    <n v="5"/>
  </r>
  <r>
    <x v="21"/>
    <x v="1"/>
    <x v="18"/>
    <x v="3"/>
    <x v="6"/>
    <n v="92"/>
    <n v="4.9000000000000004"/>
    <n v="2023"/>
    <s v="Saturday"/>
    <x v="2"/>
    <x v="0"/>
    <x v="0"/>
    <x v="6"/>
    <s v="30 TO 60 mins"/>
    <n v="5"/>
  </r>
  <r>
    <x v="22"/>
    <x v="0"/>
    <x v="19"/>
    <x v="3"/>
    <x v="7"/>
    <n v="165"/>
    <n v="4.5"/>
    <n v="2023"/>
    <s v="Sunday"/>
    <x v="0"/>
    <x v="0"/>
    <x v="0"/>
    <x v="0"/>
    <s v="1 TO 2 hours"/>
    <n v="5"/>
  </r>
  <r>
    <x v="23"/>
    <x v="11"/>
    <x v="20"/>
    <x v="1"/>
    <x v="7"/>
    <n v="140"/>
    <n v="2.1"/>
    <n v="2023"/>
    <s v="Sunday"/>
    <x v="2"/>
    <x v="3"/>
    <x v="0"/>
    <x v="0"/>
    <s v="30 TO 60 mins"/>
    <n v="2"/>
  </r>
  <r>
    <x v="24"/>
    <x v="6"/>
    <x v="17"/>
    <x v="2"/>
    <x v="7"/>
    <n v="111"/>
    <n v="3.3"/>
    <n v="2023"/>
    <s v="Sunday"/>
    <x v="2"/>
    <x v="1"/>
    <x v="0"/>
    <x v="0"/>
    <s v="30 TO 60 mins"/>
    <n v="3"/>
  </r>
  <r>
    <x v="25"/>
    <x v="12"/>
    <x v="16"/>
    <x v="0"/>
    <x v="8"/>
    <n v="63"/>
    <n v="4.0999999999999996"/>
    <n v="2023"/>
    <s v="Monday"/>
    <x v="3"/>
    <x v="2"/>
    <x v="0"/>
    <x v="1"/>
    <s v="10 TO 30 mins"/>
    <n v="4"/>
  </r>
  <r>
    <x v="26"/>
    <x v="8"/>
    <x v="21"/>
    <x v="0"/>
    <x v="8"/>
    <n v="80"/>
    <n v="4.2"/>
    <n v="2023"/>
    <s v="Monday"/>
    <x v="0"/>
    <x v="2"/>
    <x v="0"/>
    <x v="1"/>
    <s v="1 TO 2 hours"/>
    <n v="4"/>
  </r>
  <r>
    <x v="27"/>
    <x v="4"/>
    <x v="22"/>
    <x v="0"/>
    <x v="9"/>
    <n v="50"/>
    <n v="4.5999999999999996"/>
    <n v="2023"/>
    <s v="Tuesday"/>
    <x v="0"/>
    <x v="0"/>
    <x v="0"/>
    <x v="2"/>
    <s v="1 TO 2 hours"/>
    <n v="5"/>
  </r>
  <r>
    <x v="28"/>
    <x v="9"/>
    <x v="7"/>
    <x v="3"/>
    <x v="9"/>
    <n v="123"/>
    <n v="2.9"/>
    <n v="2023"/>
    <s v="Tuesday"/>
    <x v="2"/>
    <x v="1"/>
    <x v="0"/>
    <x v="2"/>
    <s v="30 TO 60 mins"/>
    <n v="3"/>
  </r>
  <r>
    <x v="29"/>
    <x v="11"/>
    <x v="23"/>
    <x v="2"/>
    <x v="9"/>
    <n v="110"/>
    <n v="4.8"/>
    <n v="2023"/>
    <s v="Tuesday"/>
    <x v="1"/>
    <x v="0"/>
    <x v="0"/>
    <x v="2"/>
    <s v="More than  2 hours"/>
    <n v="5"/>
  </r>
  <r>
    <x v="30"/>
    <x v="9"/>
    <x v="24"/>
    <x v="0"/>
    <x v="9"/>
    <n v="140"/>
    <n v="4.2"/>
    <n v="2023"/>
    <s v="Tuesday"/>
    <x v="0"/>
    <x v="2"/>
    <x v="0"/>
    <x v="2"/>
    <s v="1 TO 2 hours"/>
    <n v="4"/>
  </r>
  <r>
    <x v="31"/>
    <x v="4"/>
    <x v="25"/>
    <x v="0"/>
    <x v="10"/>
    <n v="42"/>
    <n v="3.7"/>
    <n v="2023"/>
    <s v="Thursday"/>
    <x v="0"/>
    <x v="2"/>
    <x v="0"/>
    <x v="4"/>
    <s v="1 TO 2 hours"/>
    <n v="4"/>
  </r>
  <r>
    <x v="32"/>
    <x v="4"/>
    <x v="26"/>
    <x v="2"/>
    <x v="10"/>
    <n v="170"/>
    <n v="5"/>
    <n v="2023"/>
    <s v="Thursday"/>
    <x v="3"/>
    <x v="0"/>
    <x v="0"/>
    <x v="4"/>
    <s v="10 TO 30 mins"/>
    <n v="5"/>
  </r>
  <r>
    <x v="33"/>
    <x v="10"/>
    <x v="27"/>
    <x v="1"/>
    <x v="11"/>
    <n v="105"/>
    <n v="5"/>
    <n v="2023"/>
    <s v="Saturday"/>
    <x v="1"/>
    <x v="0"/>
    <x v="0"/>
    <x v="6"/>
    <s v="More than  2 hours"/>
    <n v="5"/>
  </r>
  <r>
    <x v="34"/>
    <x v="13"/>
    <x v="28"/>
    <x v="0"/>
    <x v="12"/>
    <n v="125"/>
    <n v="4.8"/>
    <n v="2023"/>
    <s v="Sunday"/>
    <x v="0"/>
    <x v="0"/>
    <x v="0"/>
    <x v="0"/>
    <s v="1 TO 2 hours"/>
    <n v="5"/>
  </r>
  <r>
    <x v="35"/>
    <x v="9"/>
    <x v="29"/>
    <x v="4"/>
    <x v="12"/>
    <n v="26"/>
    <n v="2.4"/>
    <n v="2023"/>
    <s v="Sunday"/>
    <x v="0"/>
    <x v="3"/>
    <x v="0"/>
    <x v="0"/>
    <s v="1 TO 2 hours"/>
    <n v="2"/>
  </r>
  <r>
    <x v="36"/>
    <x v="11"/>
    <x v="30"/>
    <x v="4"/>
    <x v="13"/>
    <n v="120"/>
    <n v="3.1"/>
    <n v="2023"/>
    <s v="Monday"/>
    <x v="0"/>
    <x v="1"/>
    <x v="0"/>
    <x v="1"/>
    <s v="1 TO 2 hours"/>
    <n v="3"/>
  </r>
  <r>
    <x v="37"/>
    <x v="1"/>
    <x v="31"/>
    <x v="1"/>
    <x v="13"/>
    <n v="132"/>
    <n v="3.2"/>
    <n v="2023"/>
    <s v="Monday"/>
    <x v="0"/>
    <x v="1"/>
    <x v="0"/>
    <x v="1"/>
    <s v="1 TO 2 hours"/>
    <n v="3"/>
  </r>
  <r>
    <x v="38"/>
    <x v="11"/>
    <x v="22"/>
    <x v="3"/>
    <x v="14"/>
    <n v="86"/>
    <n v="2.4"/>
    <n v="2023"/>
    <s v="Tuesday"/>
    <x v="0"/>
    <x v="3"/>
    <x v="0"/>
    <x v="2"/>
    <s v="1 TO 2 hours"/>
    <n v="2"/>
  </r>
  <r>
    <x v="39"/>
    <x v="9"/>
    <x v="32"/>
    <x v="0"/>
    <x v="14"/>
    <n v="108"/>
    <n v="5"/>
    <n v="2023"/>
    <s v="Tuesday"/>
    <x v="0"/>
    <x v="0"/>
    <x v="0"/>
    <x v="2"/>
    <s v="1 TO 2 hours"/>
    <n v="5"/>
  </r>
  <r>
    <x v="40"/>
    <x v="1"/>
    <x v="33"/>
    <x v="3"/>
    <x v="14"/>
    <n v="96"/>
    <n v="4.7"/>
    <n v="2023"/>
    <s v="Tuesday"/>
    <x v="0"/>
    <x v="0"/>
    <x v="0"/>
    <x v="2"/>
    <s v="1 TO 2 hours"/>
    <n v="5"/>
  </r>
  <r>
    <x v="41"/>
    <x v="6"/>
    <x v="28"/>
    <x v="1"/>
    <x v="15"/>
    <n v="80"/>
    <n v="4.7"/>
    <n v="2023"/>
    <s v="Wednesday"/>
    <x v="0"/>
    <x v="0"/>
    <x v="0"/>
    <x v="3"/>
    <s v="1 TO 2 hours"/>
    <n v="5"/>
  </r>
  <r>
    <x v="42"/>
    <x v="9"/>
    <x v="34"/>
    <x v="0"/>
    <x v="15"/>
    <n v="155"/>
    <n v="4.0999999999999996"/>
    <n v="2023"/>
    <s v="Wednesday"/>
    <x v="0"/>
    <x v="2"/>
    <x v="0"/>
    <x v="3"/>
    <s v="1 TO 2 hours"/>
    <n v="4"/>
  </r>
  <r>
    <x v="43"/>
    <x v="7"/>
    <x v="35"/>
    <x v="4"/>
    <x v="15"/>
    <n v="168"/>
    <n v="4.0999999999999996"/>
    <n v="2023"/>
    <s v="Wednesday"/>
    <x v="1"/>
    <x v="2"/>
    <x v="0"/>
    <x v="3"/>
    <s v="More than  2 hours"/>
    <n v="4"/>
  </r>
  <r>
    <x v="44"/>
    <x v="13"/>
    <x v="28"/>
    <x v="2"/>
    <x v="15"/>
    <n v="56"/>
    <n v="3.6"/>
    <n v="2023"/>
    <s v="Wednesday"/>
    <x v="0"/>
    <x v="2"/>
    <x v="0"/>
    <x v="3"/>
    <s v="1 TO 2 hours"/>
    <n v="4"/>
  </r>
  <r>
    <x v="45"/>
    <x v="4"/>
    <x v="36"/>
    <x v="4"/>
    <x v="16"/>
    <n v="32"/>
    <n v="4.4000000000000004"/>
    <n v="2023"/>
    <s v="Thursday"/>
    <x v="3"/>
    <x v="2"/>
    <x v="0"/>
    <x v="4"/>
    <s v="10 TO 30 mins"/>
    <n v="4"/>
  </r>
  <r>
    <x v="46"/>
    <x v="3"/>
    <x v="37"/>
    <x v="2"/>
    <x v="16"/>
    <n v="78"/>
    <n v="4.4000000000000004"/>
    <n v="2023"/>
    <s v="Thursday"/>
    <x v="1"/>
    <x v="2"/>
    <x v="0"/>
    <x v="4"/>
    <s v="More than  2 hours"/>
    <n v="4"/>
  </r>
  <r>
    <x v="47"/>
    <x v="1"/>
    <x v="38"/>
    <x v="0"/>
    <x v="16"/>
    <n v="86"/>
    <n v="4"/>
    <n v="2023"/>
    <s v="Thursday"/>
    <x v="0"/>
    <x v="2"/>
    <x v="0"/>
    <x v="4"/>
    <s v="1 TO 2 hours"/>
    <n v="4"/>
  </r>
  <r>
    <x v="48"/>
    <x v="0"/>
    <x v="31"/>
    <x v="1"/>
    <x v="17"/>
    <n v="64"/>
    <n v="3.8"/>
    <n v="2023"/>
    <s v="Friday"/>
    <x v="0"/>
    <x v="2"/>
    <x v="0"/>
    <x v="5"/>
    <s v="1 TO 2 hours"/>
    <n v="4"/>
  </r>
  <r>
    <x v="49"/>
    <x v="12"/>
    <x v="39"/>
    <x v="1"/>
    <x v="17"/>
    <n v="96"/>
    <n v="3.6"/>
    <n v="2023"/>
    <s v="Friday"/>
    <x v="2"/>
    <x v="2"/>
    <x v="0"/>
    <x v="5"/>
    <s v="30 TO 60 mins"/>
    <n v="4"/>
  </r>
  <r>
    <x v="50"/>
    <x v="8"/>
    <x v="40"/>
    <x v="2"/>
    <x v="17"/>
    <n v="72"/>
    <n v="4.3"/>
    <n v="2023"/>
    <s v="Friday"/>
    <x v="1"/>
    <x v="2"/>
    <x v="0"/>
    <x v="5"/>
    <s v="More than  2 hours"/>
    <n v="4"/>
  </r>
  <r>
    <x v="51"/>
    <x v="7"/>
    <x v="41"/>
    <x v="3"/>
    <x v="18"/>
    <n v="135"/>
    <n v="3.8"/>
    <n v="2023"/>
    <s v="Saturday"/>
    <x v="0"/>
    <x v="2"/>
    <x v="0"/>
    <x v="6"/>
    <s v="1 TO 2 hours"/>
    <n v="4"/>
  </r>
  <r>
    <x v="52"/>
    <x v="7"/>
    <x v="42"/>
    <x v="4"/>
    <x v="18"/>
    <n v="140"/>
    <n v="4.5"/>
    <n v="2023"/>
    <s v="Saturday"/>
    <x v="0"/>
    <x v="0"/>
    <x v="0"/>
    <x v="6"/>
    <s v="1 TO 2 hours"/>
    <n v="5"/>
  </r>
  <r>
    <x v="53"/>
    <x v="14"/>
    <x v="43"/>
    <x v="2"/>
    <x v="18"/>
    <n v="69"/>
    <n v="4.5"/>
    <n v="2023"/>
    <s v="Saturday"/>
    <x v="1"/>
    <x v="0"/>
    <x v="0"/>
    <x v="6"/>
    <s v="More than  2 hours"/>
    <n v="5"/>
  </r>
  <r>
    <x v="54"/>
    <x v="7"/>
    <x v="44"/>
    <x v="0"/>
    <x v="19"/>
    <n v="136"/>
    <n v="4.5999999999999996"/>
    <n v="2023"/>
    <s v="Sunday"/>
    <x v="2"/>
    <x v="0"/>
    <x v="0"/>
    <x v="0"/>
    <s v="30 TO 60 mins"/>
    <n v="5"/>
  </r>
  <r>
    <x v="55"/>
    <x v="12"/>
    <x v="45"/>
    <x v="2"/>
    <x v="19"/>
    <n v="28"/>
    <n v="4.5"/>
    <n v="2023"/>
    <s v="Sunday"/>
    <x v="0"/>
    <x v="0"/>
    <x v="0"/>
    <x v="0"/>
    <s v="1 TO 2 hours"/>
    <n v="5"/>
  </r>
  <r>
    <x v="56"/>
    <x v="14"/>
    <x v="20"/>
    <x v="1"/>
    <x v="20"/>
    <n v="135"/>
    <n v="3.3"/>
    <n v="2023"/>
    <s v="Monday"/>
    <x v="2"/>
    <x v="1"/>
    <x v="0"/>
    <x v="1"/>
    <s v="30 TO 60 mins"/>
    <n v="3"/>
  </r>
  <r>
    <x v="57"/>
    <x v="11"/>
    <x v="46"/>
    <x v="1"/>
    <x v="20"/>
    <n v="126"/>
    <n v="2.2999999999999998"/>
    <n v="2023"/>
    <s v="Monday"/>
    <x v="0"/>
    <x v="3"/>
    <x v="0"/>
    <x v="1"/>
    <s v="1 TO 2 hours"/>
    <n v="2"/>
  </r>
  <r>
    <x v="58"/>
    <x v="4"/>
    <x v="47"/>
    <x v="0"/>
    <x v="20"/>
    <n v="160"/>
    <n v="4.3"/>
    <n v="2023"/>
    <s v="Monday"/>
    <x v="0"/>
    <x v="2"/>
    <x v="0"/>
    <x v="1"/>
    <s v="1 TO 2 hours"/>
    <n v="4"/>
  </r>
  <r>
    <x v="59"/>
    <x v="14"/>
    <x v="48"/>
    <x v="1"/>
    <x v="21"/>
    <n v="48"/>
    <n v="4.5999999999999996"/>
    <n v="2023"/>
    <s v="Tuesday"/>
    <x v="0"/>
    <x v="0"/>
    <x v="0"/>
    <x v="2"/>
    <s v="1 TO 2 hours"/>
    <n v="5"/>
  </r>
  <r>
    <x v="60"/>
    <x v="7"/>
    <x v="33"/>
    <x v="2"/>
    <x v="21"/>
    <n v="66"/>
    <n v="4"/>
    <n v="2023"/>
    <s v="Tuesday"/>
    <x v="0"/>
    <x v="2"/>
    <x v="0"/>
    <x v="2"/>
    <s v="1 TO 2 hours"/>
    <n v="4"/>
  </r>
  <r>
    <x v="61"/>
    <x v="6"/>
    <x v="49"/>
    <x v="3"/>
    <x v="21"/>
    <n v="126"/>
    <n v="2.5"/>
    <n v="2023"/>
    <s v="Tuesday"/>
    <x v="1"/>
    <x v="1"/>
    <x v="0"/>
    <x v="2"/>
    <s v="More than  2 hours"/>
    <n v="3"/>
  </r>
  <r>
    <x v="62"/>
    <x v="11"/>
    <x v="50"/>
    <x v="4"/>
    <x v="21"/>
    <n v="96"/>
    <n v="5"/>
    <n v="2023"/>
    <s v="Tuesday"/>
    <x v="0"/>
    <x v="0"/>
    <x v="0"/>
    <x v="2"/>
    <s v="1 TO 2 hours"/>
    <n v="5"/>
  </r>
  <r>
    <x v="63"/>
    <x v="7"/>
    <x v="51"/>
    <x v="0"/>
    <x v="22"/>
    <n v="90"/>
    <n v="3.8"/>
    <n v="2023"/>
    <s v="Wednesday"/>
    <x v="0"/>
    <x v="2"/>
    <x v="0"/>
    <x v="3"/>
    <s v="1 TO 2 hours"/>
    <n v="4"/>
  </r>
  <r>
    <x v="64"/>
    <x v="13"/>
    <x v="52"/>
    <x v="3"/>
    <x v="22"/>
    <n v="105"/>
    <n v="4.4000000000000004"/>
    <n v="2023"/>
    <s v="Wednesday"/>
    <x v="1"/>
    <x v="2"/>
    <x v="0"/>
    <x v="3"/>
    <s v="More than  2 hours"/>
    <n v="4"/>
  </r>
  <r>
    <x v="65"/>
    <x v="1"/>
    <x v="53"/>
    <x v="1"/>
    <x v="23"/>
    <n v="40"/>
    <n v="3.8"/>
    <n v="2023"/>
    <s v="Thursday"/>
    <x v="0"/>
    <x v="2"/>
    <x v="0"/>
    <x v="4"/>
    <s v="1 TO 2 hours"/>
    <n v="4"/>
  </r>
  <r>
    <x v="66"/>
    <x v="11"/>
    <x v="54"/>
    <x v="0"/>
    <x v="23"/>
    <n v="60"/>
    <n v="2"/>
    <n v="2023"/>
    <s v="Thursday"/>
    <x v="2"/>
    <x v="3"/>
    <x v="0"/>
    <x v="4"/>
    <s v="30 TO 60 mins"/>
    <n v="2"/>
  </r>
  <r>
    <x v="67"/>
    <x v="6"/>
    <x v="55"/>
    <x v="3"/>
    <x v="24"/>
    <n v="215"/>
    <n v="4.0999999999999996"/>
    <n v="2023"/>
    <s v="Friday"/>
    <x v="1"/>
    <x v="2"/>
    <x v="0"/>
    <x v="5"/>
    <s v="More than  2 hours"/>
    <n v="4"/>
  </r>
  <r>
    <x v="68"/>
    <x v="2"/>
    <x v="22"/>
    <x v="2"/>
    <x v="24"/>
    <n v="156"/>
    <n v="2.6"/>
    <n v="2023"/>
    <s v="Friday"/>
    <x v="0"/>
    <x v="1"/>
    <x v="0"/>
    <x v="5"/>
    <s v="1 TO 2 hours"/>
    <n v="3"/>
  </r>
  <r>
    <x v="69"/>
    <x v="10"/>
    <x v="56"/>
    <x v="4"/>
    <x v="24"/>
    <n v="54"/>
    <n v="0"/>
    <n v="2023"/>
    <s v="Friday"/>
    <x v="1"/>
    <x v="4"/>
    <x v="0"/>
    <x v="5"/>
    <s v="More than  2 hours"/>
    <n v="0"/>
  </r>
  <r>
    <x v="70"/>
    <x v="10"/>
    <x v="57"/>
    <x v="4"/>
    <x v="25"/>
    <n v="160"/>
    <n v="3.9"/>
    <n v="2023"/>
    <s v="Saturday"/>
    <x v="1"/>
    <x v="2"/>
    <x v="0"/>
    <x v="6"/>
    <s v="More than  2 hours"/>
    <n v="4"/>
  </r>
  <r>
    <x v="71"/>
    <x v="13"/>
    <x v="58"/>
    <x v="2"/>
    <x v="25"/>
    <n v="80"/>
    <n v="4.8"/>
    <n v="2023"/>
    <s v="Saturday"/>
    <x v="0"/>
    <x v="0"/>
    <x v="0"/>
    <x v="6"/>
    <s v="1 TO 2 hours"/>
    <n v="5"/>
  </r>
  <r>
    <x v="72"/>
    <x v="7"/>
    <x v="19"/>
    <x v="2"/>
    <x v="25"/>
    <n v="168"/>
    <n v="2.6"/>
    <n v="2023"/>
    <s v="Saturday"/>
    <x v="0"/>
    <x v="1"/>
    <x v="0"/>
    <x v="6"/>
    <s v="1 TO 2 hours"/>
    <n v="3"/>
  </r>
  <r>
    <x v="73"/>
    <x v="14"/>
    <x v="59"/>
    <x v="4"/>
    <x v="26"/>
    <n v="42"/>
    <n v="2.6"/>
    <n v="2023"/>
    <s v="Monday"/>
    <x v="0"/>
    <x v="1"/>
    <x v="0"/>
    <x v="1"/>
    <s v="1 TO 2 hours"/>
    <n v="3"/>
  </r>
  <r>
    <x v="74"/>
    <x v="2"/>
    <x v="60"/>
    <x v="2"/>
    <x v="26"/>
    <n v="205"/>
    <n v="3.6"/>
    <n v="2023"/>
    <s v="Monday"/>
    <x v="2"/>
    <x v="2"/>
    <x v="0"/>
    <x v="1"/>
    <s v="30 TO 60 mins"/>
    <n v="4"/>
  </r>
  <r>
    <x v="75"/>
    <x v="4"/>
    <x v="53"/>
    <x v="4"/>
    <x v="26"/>
    <n v="108"/>
    <n v="3.3"/>
    <n v="2023"/>
    <s v="Monday"/>
    <x v="0"/>
    <x v="1"/>
    <x v="0"/>
    <x v="1"/>
    <s v="1 TO 2 hours"/>
    <n v="3"/>
  </r>
  <r>
    <x v="76"/>
    <x v="6"/>
    <x v="61"/>
    <x v="1"/>
    <x v="26"/>
    <n v="78"/>
    <n v="1.9"/>
    <n v="2023"/>
    <s v="Monday"/>
    <x v="1"/>
    <x v="3"/>
    <x v="0"/>
    <x v="1"/>
    <s v="More than  2 hours"/>
    <n v="2"/>
  </r>
  <r>
    <x v="77"/>
    <x v="1"/>
    <x v="62"/>
    <x v="4"/>
    <x v="26"/>
    <n v="23"/>
    <n v="4.9000000000000004"/>
    <n v="2023"/>
    <s v="Monday"/>
    <x v="2"/>
    <x v="0"/>
    <x v="0"/>
    <x v="1"/>
    <s v="30 TO 60 mins"/>
    <n v="5"/>
  </r>
  <r>
    <x v="78"/>
    <x v="4"/>
    <x v="63"/>
    <x v="0"/>
    <x v="27"/>
    <n v="99"/>
    <n v="3.6"/>
    <n v="2023"/>
    <s v="Tuesday"/>
    <x v="0"/>
    <x v="2"/>
    <x v="0"/>
    <x v="2"/>
    <s v="1 TO 2 hours"/>
    <n v="4"/>
  </r>
  <r>
    <x v="79"/>
    <x v="9"/>
    <x v="42"/>
    <x v="4"/>
    <x v="28"/>
    <n v="148"/>
    <n v="4.5"/>
    <n v="2023"/>
    <s v="Wednesday"/>
    <x v="0"/>
    <x v="0"/>
    <x v="0"/>
    <x v="3"/>
    <s v="1 TO 2 hours"/>
    <n v="5"/>
  </r>
  <r>
    <x v="80"/>
    <x v="6"/>
    <x v="64"/>
    <x v="3"/>
    <x v="28"/>
    <n v="34"/>
    <n v="3.7"/>
    <n v="2023"/>
    <s v="Wednesday"/>
    <x v="2"/>
    <x v="2"/>
    <x v="0"/>
    <x v="3"/>
    <s v="30 TO 60 mins"/>
    <n v="4"/>
  </r>
  <r>
    <x v="81"/>
    <x v="4"/>
    <x v="65"/>
    <x v="4"/>
    <x v="28"/>
    <n v="86"/>
    <n v="4.8"/>
    <n v="2023"/>
    <s v="Wednesday"/>
    <x v="1"/>
    <x v="0"/>
    <x v="0"/>
    <x v="3"/>
    <s v="More than  2 hours"/>
    <n v="5"/>
  </r>
  <r>
    <x v="82"/>
    <x v="14"/>
    <x v="66"/>
    <x v="0"/>
    <x v="28"/>
    <n v="105"/>
    <n v="3.3"/>
    <n v="2023"/>
    <s v="Wednesday"/>
    <x v="0"/>
    <x v="1"/>
    <x v="0"/>
    <x v="3"/>
    <s v="1 TO 2 hours"/>
    <n v="3"/>
  </r>
  <r>
    <x v="83"/>
    <x v="1"/>
    <x v="67"/>
    <x v="0"/>
    <x v="28"/>
    <n v="62"/>
    <n v="3.1"/>
    <n v="2023"/>
    <s v="Wednesday"/>
    <x v="0"/>
    <x v="1"/>
    <x v="0"/>
    <x v="3"/>
    <s v="1 TO 2 hours"/>
    <n v="3"/>
  </r>
  <r>
    <x v="84"/>
    <x v="4"/>
    <x v="65"/>
    <x v="3"/>
    <x v="28"/>
    <n v="90"/>
    <n v="4.0999999999999996"/>
    <n v="2023"/>
    <s v="Wednesday"/>
    <x v="1"/>
    <x v="2"/>
    <x v="0"/>
    <x v="3"/>
    <s v="More than  2 hours"/>
    <n v="4"/>
  </r>
  <r>
    <x v="85"/>
    <x v="3"/>
    <x v="15"/>
    <x v="0"/>
    <x v="29"/>
    <n v="112"/>
    <n v="4.9000000000000004"/>
    <n v="2023"/>
    <s v="Thursday"/>
    <x v="0"/>
    <x v="0"/>
    <x v="0"/>
    <x v="4"/>
    <s v="1 TO 2 hours"/>
    <n v="5"/>
  </r>
  <r>
    <x v="86"/>
    <x v="11"/>
    <x v="41"/>
    <x v="0"/>
    <x v="29"/>
    <n v="135"/>
    <n v="4"/>
    <n v="2023"/>
    <s v="Thursday"/>
    <x v="0"/>
    <x v="2"/>
    <x v="0"/>
    <x v="4"/>
    <s v="1 TO 2 hours"/>
    <n v="4"/>
  </r>
  <r>
    <x v="87"/>
    <x v="1"/>
    <x v="68"/>
    <x v="1"/>
    <x v="29"/>
    <n v="34"/>
    <n v="2.1"/>
    <n v="2023"/>
    <s v="Thursday"/>
    <x v="2"/>
    <x v="3"/>
    <x v="0"/>
    <x v="4"/>
    <s v="30 TO 60 mins"/>
    <n v="2"/>
  </r>
  <r>
    <x v="88"/>
    <x v="14"/>
    <x v="69"/>
    <x v="2"/>
    <x v="29"/>
    <n v="155"/>
    <n v="4.5"/>
    <n v="2023"/>
    <s v="Thursday"/>
    <x v="0"/>
    <x v="0"/>
    <x v="0"/>
    <x v="4"/>
    <s v="1 TO 2 hours"/>
    <n v="5"/>
  </r>
  <r>
    <x v="89"/>
    <x v="3"/>
    <x v="70"/>
    <x v="2"/>
    <x v="30"/>
    <n v="124"/>
    <n v="4.9000000000000004"/>
    <n v="2023"/>
    <s v="Saturday"/>
    <x v="1"/>
    <x v="0"/>
    <x v="0"/>
    <x v="6"/>
    <s v="More than  2 hours"/>
    <n v="5"/>
  </r>
  <r>
    <x v="90"/>
    <x v="11"/>
    <x v="5"/>
    <x v="0"/>
    <x v="30"/>
    <n v="195"/>
    <n v="4.0999999999999996"/>
    <n v="2023"/>
    <s v="Saturday"/>
    <x v="0"/>
    <x v="2"/>
    <x v="0"/>
    <x v="6"/>
    <s v="1 TO 2 hours"/>
    <n v="4"/>
  </r>
  <r>
    <x v="91"/>
    <x v="13"/>
    <x v="71"/>
    <x v="2"/>
    <x v="31"/>
    <n v="78"/>
    <n v="4.5"/>
    <n v="2023"/>
    <s v="Sunday"/>
    <x v="2"/>
    <x v="0"/>
    <x v="0"/>
    <x v="0"/>
    <s v="30 TO 60 mins"/>
    <n v="5"/>
  </r>
  <r>
    <x v="92"/>
    <x v="5"/>
    <x v="10"/>
    <x v="3"/>
    <x v="32"/>
    <n v="35"/>
    <n v="4.8"/>
    <n v="2023"/>
    <s v="Tuesday"/>
    <x v="1"/>
    <x v="0"/>
    <x v="0"/>
    <x v="2"/>
    <s v="More than  2 hours"/>
    <n v="5"/>
  </r>
  <r>
    <x v="93"/>
    <x v="12"/>
    <x v="72"/>
    <x v="1"/>
    <x v="32"/>
    <n v="123"/>
    <n v="4.5999999999999996"/>
    <n v="2023"/>
    <s v="Tuesday"/>
    <x v="1"/>
    <x v="0"/>
    <x v="0"/>
    <x v="2"/>
    <s v="More than  2 hours"/>
    <n v="5"/>
  </r>
  <r>
    <x v="94"/>
    <x v="2"/>
    <x v="35"/>
    <x v="1"/>
    <x v="32"/>
    <n v="43"/>
    <n v="4.5999999999999996"/>
    <n v="2023"/>
    <s v="Tuesday"/>
    <x v="1"/>
    <x v="0"/>
    <x v="0"/>
    <x v="2"/>
    <s v="More than  2 hours"/>
    <n v="5"/>
  </r>
  <r>
    <x v="95"/>
    <x v="10"/>
    <x v="73"/>
    <x v="0"/>
    <x v="33"/>
    <n v="69"/>
    <n v="4.3"/>
    <n v="2023"/>
    <s v="Wednesday"/>
    <x v="2"/>
    <x v="2"/>
    <x v="0"/>
    <x v="3"/>
    <s v="30 TO 60 mins"/>
    <n v="4"/>
  </r>
  <r>
    <x v="96"/>
    <x v="12"/>
    <x v="48"/>
    <x v="1"/>
    <x v="33"/>
    <n v="130"/>
    <n v="5"/>
    <n v="2023"/>
    <s v="Wednesday"/>
    <x v="0"/>
    <x v="0"/>
    <x v="0"/>
    <x v="3"/>
    <s v="1 TO 2 hours"/>
    <n v="5"/>
  </r>
  <r>
    <x v="97"/>
    <x v="0"/>
    <x v="74"/>
    <x v="4"/>
    <x v="33"/>
    <n v="120"/>
    <n v="4"/>
    <n v="2023"/>
    <s v="Wednesday"/>
    <x v="0"/>
    <x v="2"/>
    <x v="0"/>
    <x v="3"/>
    <s v="1 TO 2 hours"/>
    <n v="4"/>
  </r>
  <r>
    <x v="98"/>
    <x v="13"/>
    <x v="64"/>
    <x v="0"/>
    <x v="34"/>
    <n v="84"/>
    <n v="4.5999999999999996"/>
    <n v="2023"/>
    <s v="Thursday"/>
    <x v="2"/>
    <x v="0"/>
    <x v="0"/>
    <x v="4"/>
    <s v="30 TO 60 mins"/>
    <n v="5"/>
  </r>
  <r>
    <x v="99"/>
    <x v="0"/>
    <x v="35"/>
    <x v="4"/>
    <x v="35"/>
    <n v="112"/>
    <n v="4.5"/>
    <n v="2023"/>
    <s v="Friday"/>
    <x v="1"/>
    <x v="0"/>
    <x v="0"/>
    <x v="5"/>
    <s v="More than  2 hours"/>
    <n v="5"/>
  </r>
  <r>
    <x v="100"/>
    <x v="7"/>
    <x v="48"/>
    <x v="0"/>
    <x v="35"/>
    <n v="66"/>
    <n v="4.5999999999999996"/>
    <n v="2023"/>
    <s v="Friday"/>
    <x v="0"/>
    <x v="0"/>
    <x v="0"/>
    <x v="5"/>
    <s v="1 TO 2 hours"/>
    <n v="5"/>
  </r>
  <r>
    <x v="101"/>
    <x v="12"/>
    <x v="37"/>
    <x v="2"/>
    <x v="35"/>
    <n v="172"/>
    <n v="2.6"/>
    <n v="2023"/>
    <s v="Friday"/>
    <x v="1"/>
    <x v="1"/>
    <x v="0"/>
    <x v="5"/>
    <s v="More than  2 hours"/>
    <n v="3"/>
  </r>
  <r>
    <x v="102"/>
    <x v="9"/>
    <x v="19"/>
    <x v="3"/>
    <x v="36"/>
    <n v="24"/>
    <n v="4.3"/>
    <n v="2023"/>
    <s v="Saturday"/>
    <x v="0"/>
    <x v="2"/>
    <x v="0"/>
    <x v="6"/>
    <s v="1 TO 2 hours"/>
    <n v="4"/>
  </r>
  <r>
    <x v="103"/>
    <x v="3"/>
    <x v="75"/>
    <x v="2"/>
    <x v="37"/>
    <n v="43"/>
    <n v="3.9"/>
    <n v="2023"/>
    <s v="Sunday"/>
    <x v="0"/>
    <x v="2"/>
    <x v="0"/>
    <x v="0"/>
    <s v="1 TO 2 hours"/>
    <n v="4"/>
  </r>
  <r>
    <x v="104"/>
    <x v="2"/>
    <x v="67"/>
    <x v="1"/>
    <x v="37"/>
    <n v="23"/>
    <n v="5"/>
    <n v="2023"/>
    <s v="Sunday"/>
    <x v="0"/>
    <x v="0"/>
    <x v="0"/>
    <x v="0"/>
    <s v="1 TO 2 hours"/>
    <n v="5"/>
  </r>
  <r>
    <x v="105"/>
    <x v="8"/>
    <x v="16"/>
    <x v="4"/>
    <x v="37"/>
    <n v="74"/>
    <n v="3.5"/>
    <n v="2023"/>
    <s v="Sunday"/>
    <x v="3"/>
    <x v="2"/>
    <x v="0"/>
    <x v="0"/>
    <s v="10 TO 30 mins"/>
    <n v="4"/>
  </r>
  <r>
    <x v="106"/>
    <x v="1"/>
    <x v="76"/>
    <x v="3"/>
    <x v="38"/>
    <n v="165"/>
    <n v="4.7"/>
    <n v="2023"/>
    <s v="Monday"/>
    <x v="1"/>
    <x v="0"/>
    <x v="0"/>
    <x v="1"/>
    <s v="More than  2 hours"/>
    <n v="5"/>
  </r>
  <r>
    <x v="107"/>
    <x v="11"/>
    <x v="65"/>
    <x v="2"/>
    <x v="38"/>
    <n v="34"/>
    <n v="2.9"/>
    <n v="2023"/>
    <s v="Monday"/>
    <x v="1"/>
    <x v="1"/>
    <x v="0"/>
    <x v="1"/>
    <s v="More than  2 hours"/>
    <n v="3"/>
  </r>
  <r>
    <x v="108"/>
    <x v="1"/>
    <x v="77"/>
    <x v="4"/>
    <x v="38"/>
    <n v="64"/>
    <n v="3.4"/>
    <n v="2023"/>
    <s v="Monday"/>
    <x v="0"/>
    <x v="1"/>
    <x v="0"/>
    <x v="1"/>
    <s v="1 TO 2 hours"/>
    <n v="3"/>
  </r>
  <r>
    <x v="109"/>
    <x v="2"/>
    <x v="24"/>
    <x v="3"/>
    <x v="39"/>
    <n v="155"/>
    <n v="3.2"/>
    <n v="2023"/>
    <s v="Tuesday"/>
    <x v="0"/>
    <x v="1"/>
    <x v="0"/>
    <x v="2"/>
    <s v="1 TO 2 hours"/>
    <n v="3"/>
  </r>
  <r>
    <x v="110"/>
    <x v="1"/>
    <x v="48"/>
    <x v="1"/>
    <x v="40"/>
    <n v="120"/>
    <n v="4.8"/>
    <n v="2023"/>
    <s v="Wednesday"/>
    <x v="0"/>
    <x v="0"/>
    <x v="0"/>
    <x v="3"/>
    <s v="1 TO 2 hours"/>
    <n v="5"/>
  </r>
  <r>
    <x v="111"/>
    <x v="10"/>
    <x v="78"/>
    <x v="4"/>
    <x v="40"/>
    <n v="105"/>
    <n v="3.6"/>
    <n v="2023"/>
    <s v="Wednesday"/>
    <x v="3"/>
    <x v="2"/>
    <x v="0"/>
    <x v="3"/>
    <s v="10 TO 30 mins"/>
    <n v="4"/>
  </r>
  <r>
    <x v="112"/>
    <x v="4"/>
    <x v="79"/>
    <x v="2"/>
    <x v="40"/>
    <n v="28"/>
    <n v="4.9000000000000004"/>
    <n v="2023"/>
    <s v="Wednesday"/>
    <x v="3"/>
    <x v="0"/>
    <x v="0"/>
    <x v="3"/>
    <s v="10 TO 30 mins"/>
    <n v="5"/>
  </r>
  <r>
    <x v="113"/>
    <x v="6"/>
    <x v="18"/>
    <x v="3"/>
    <x v="40"/>
    <n v="100"/>
    <n v="4.8"/>
    <n v="2023"/>
    <s v="Wednesday"/>
    <x v="2"/>
    <x v="0"/>
    <x v="0"/>
    <x v="3"/>
    <s v="30 TO 60 mins"/>
    <n v="5"/>
  </r>
  <r>
    <x v="114"/>
    <x v="7"/>
    <x v="71"/>
    <x v="2"/>
    <x v="40"/>
    <n v="23"/>
    <n v="3.6"/>
    <n v="2023"/>
    <s v="Wednesday"/>
    <x v="2"/>
    <x v="2"/>
    <x v="0"/>
    <x v="3"/>
    <s v="30 TO 60 mins"/>
    <n v="4"/>
  </r>
  <r>
    <x v="115"/>
    <x v="9"/>
    <x v="80"/>
    <x v="4"/>
    <x v="41"/>
    <n v="70"/>
    <n v="3.9"/>
    <n v="2023"/>
    <s v="Thursday"/>
    <x v="3"/>
    <x v="2"/>
    <x v="0"/>
    <x v="4"/>
    <s v="10 TO 30 mins"/>
    <n v="4"/>
  </r>
  <r>
    <x v="116"/>
    <x v="9"/>
    <x v="81"/>
    <x v="4"/>
    <x v="41"/>
    <n v="37"/>
    <n v="1.9"/>
    <n v="2023"/>
    <s v="Thursday"/>
    <x v="2"/>
    <x v="3"/>
    <x v="0"/>
    <x v="4"/>
    <s v="30 TO 60 mins"/>
    <n v="2"/>
  </r>
  <r>
    <x v="117"/>
    <x v="8"/>
    <x v="0"/>
    <x v="0"/>
    <x v="41"/>
    <n v="140"/>
    <n v="3.6"/>
    <n v="2023"/>
    <s v="Thursday"/>
    <x v="0"/>
    <x v="2"/>
    <x v="0"/>
    <x v="4"/>
    <s v="1 TO 2 hours"/>
    <n v="4"/>
  </r>
  <r>
    <x v="118"/>
    <x v="0"/>
    <x v="15"/>
    <x v="1"/>
    <x v="41"/>
    <n v="78"/>
    <n v="4.0999999999999996"/>
    <n v="2023"/>
    <s v="Thursday"/>
    <x v="0"/>
    <x v="2"/>
    <x v="0"/>
    <x v="4"/>
    <s v="1 TO 2 hours"/>
    <n v="4"/>
  </r>
  <r>
    <x v="119"/>
    <x v="1"/>
    <x v="29"/>
    <x v="4"/>
    <x v="42"/>
    <n v="21"/>
    <n v="4.2"/>
    <n v="2023"/>
    <s v="Friday"/>
    <x v="0"/>
    <x v="2"/>
    <x v="0"/>
    <x v="5"/>
    <s v="1 TO 2 hours"/>
    <n v="4"/>
  </r>
  <r>
    <x v="120"/>
    <x v="2"/>
    <x v="82"/>
    <x v="0"/>
    <x v="42"/>
    <n v="88"/>
    <n v="4.3"/>
    <n v="2023"/>
    <s v="Friday"/>
    <x v="2"/>
    <x v="2"/>
    <x v="0"/>
    <x v="5"/>
    <s v="30 TO 60 mins"/>
    <n v="4"/>
  </r>
  <r>
    <x v="121"/>
    <x v="5"/>
    <x v="23"/>
    <x v="0"/>
    <x v="43"/>
    <n v="180"/>
    <n v="2.2000000000000002"/>
    <n v="2023"/>
    <s v="Saturday"/>
    <x v="1"/>
    <x v="3"/>
    <x v="0"/>
    <x v="6"/>
    <s v="More than  2 hours"/>
    <n v="2"/>
  </r>
  <r>
    <x v="122"/>
    <x v="0"/>
    <x v="2"/>
    <x v="1"/>
    <x v="43"/>
    <n v="22"/>
    <n v="3.3"/>
    <n v="2023"/>
    <s v="Saturday"/>
    <x v="0"/>
    <x v="1"/>
    <x v="0"/>
    <x v="6"/>
    <s v="1 TO 2 hours"/>
    <n v="3"/>
  </r>
  <r>
    <x v="123"/>
    <x v="6"/>
    <x v="48"/>
    <x v="1"/>
    <x v="43"/>
    <n v="52"/>
    <n v="4.8"/>
    <n v="2023"/>
    <s v="Saturday"/>
    <x v="0"/>
    <x v="0"/>
    <x v="0"/>
    <x v="6"/>
    <s v="1 TO 2 hours"/>
    <n v="5"/>
  </r>
  <r>
    <x v="124"/>
    <x v="11"/>
    <x v="83"/>
    <x v="0"/>
    <x v="44"/>
    <n v="80"/>
    <n v="4"/>
    <n v="2023"/>
    <s v="Sunday"/>
    <x v="0"/>
    <x v="2"/>
    <x v="0"/>
    <x v="0"/>
    <s v="1 TO 2 hours"/>
    <n v="4"/>
  </r>
  <r>
    <x v="125"/>
    <x v="4"/>
    <x v="59"/>
    <x v="2"/>
    <x v="44"/>
    <n v="54"/>
    <n v="1.1000000000000001"/>
    <n v="2023"/>
    <s v="Sunday"/>
    <x v="0"/>
    <x v="5"/>
    <x v="0"/>
    <x v="0"/>
    <s v="1 TO 2 hours"/>
    <n v="1"/>
  </r>
  <r>
    <x v="126"/>
    <x v="1"/>
    <x v="23"/>
    <x v="2"/>
    <x v="45"/>
    <n v="80"/>
    <n v="3.9"/>
    <n v="2023"/>
    <s v="Monday"/>
    <x v="1"/>
    <x v="2"/>
    <x v="0"/>
    <x v="1"/>
    <s v="More than  2 hours"/>
    <n v="4"/>
  </r>
  <r>
    <x v="127"/>
    <x v="11"/>
    <x v="59"/>
    <x v="0"/>
    <x v="46"/>
    <n v="120"/>
    <n v="1.8"/>
    <n v="2023"/>
    <s v="Tuesday"/>
    <x v="0"/>
    <x v="3"/>
    <x v="0"/>
    <x v="2"/>
    <s v="1 TO 2 hours"/>
    <n v="2"/>
  </r>
  <r>
    <x v="128"/>
    <x v="5"/>
    <x v="49"/>
    <x v="3"/>
    <x v="46"/>
    <n v="150"/>
    <n v="1"/>
    <n v="2023"/>
    <s v="Tuesday"/>
    <x v="1"/>
    <x v="5"/>
    <x v="0"/>
    <x v="2"/>
    <s v="More than  2 hours"/>
    <n v="1"/>
  </r>
  <r>
    <x v="129"/>
    <x v="1"/>
    <x v="34"/>
    <x v="0"/>
    <x v="46"/>
    <n v="90"/>
    <n v="4.3"/>
    <n v="2023"/>
    <s v="Tuesday"/>
    <x v="0"/>
    <x v="2"/>
    <x v="0"/>
    <x v="2"/>
    <s v="1 TO 2 hours"/>
    <n v="4"/>
  </r>
  <r>
    <x v="130"/>
    <x v="13"/>
    <x v="84"/>
    <x v="4"/>
    <x v="47"/>
    <n v="140"/>
    <n v="3.4"/>
    <n v="2023"/>
    <s v="Wednesday"/>
    <x v="0"/>
    <x v="1"/>
    <x v="0"/>
    <x v="3"/>
    <s v="1 TO 2 hours"/>
    <n v="3"/>
  </r>
  <r>
    <x v="131"/>
    <x v="6"/>
    <x v="85"/>
    <x v="2"/>
    <x v="47"/>
    <n v="22"/>
    <n v="3.4"/>
    <n v="2023"/>
    <s v="Wednesday"/>
    <x v="1"/>
    <x v="1"/>
    <x v="0"/>
    <x v="3"/>
    <s v="More than  2 hours"/>
    <n v="3"/>
  </r>
  <r>
    <x v="132"/>
    <x v="11"/>
    <x v="86"/>
    <x v="3"/>
    <x v="48"/>
    <n v="150"/>
    <n v="4.0999999999999996"/>
    <n v="2023"/>
    <s v="Thursday"/>
    <x v="0"/>
    <x v="2"/>
    <x v="0"/>
    <x v="4"/>
    <s v="1 TO 2 hours"/>
    <n v="4"/>
  </r>
  <r>
    <x v="133"/>
    <x v="14"/>
    <x v="87"/>
    <x v="1"/>
    <x v="49"/>
    <n v="35"/>
    <n v="4.8"/>
    <n v="2023"/>
    <s v="Friday"/>
    <x v="1"/>
    <x v="0"/>
    <x v="0"/>
    <x v="5"/>
    <s v="More than  2 hours"/>
    <n v="5"/>
  </r>
  <r>
    <x v="134"/>
    <x v="3"/>
    <x v="88"/>
    <x v="0"/>
    <x v="49"/>
    <n v="200"/>
    <n v="2"/>
    <n v="2023"/>
    <s v="Friday"/>
    <x v="1"/>
    <x v="3"/>
    <x v="0"/>
    <x v="5"/>
    <s v="More than  2 hours"/>
    <n v="2"/>
  </r>
  <r>
    <x v="135"/>
    <x v="11"/>
    <x v="84"/>
    <x v="4"/>
    <x v="50"/>
    <n v="150"/>
    <n v="4.5999999999999996"/>
    <n v="2023"/>
    <s v="Saturday"/>
    <x v="0"/>
    <x v="0"/>
    <x v="0"/>
    <x v="6"/>
    <s v="1 TO 2 hours"/>
    <n v="5"/>
  </r>
  <r>
    <x v="136"/>
    <x v="9"/>
    <x v="63"/>
    <x v="0"/>
    <x v="50"/>
    <n v="21"/>
    <n v="2.6"/>
    <n v="2023"/>
    <s v="Saturday"/>
    <x v="0"/>
    <x v="1"/>
    <x v="0"/>
    <x v="6"/>
    <s v="1 TO 2 hours"/>
    <n v="3"/>
  </r>
  <r>
    <x v="137"/>
    <x v="13"/>
    <x v="89"/>
    <x v="3"/>
    <x v="51"/>
    <n v="46"/>
    <n v="4.9000000000000004"/>
    <n v="2023"/>
    <s v="Sunday"/>
    <x v="1"/>
    <x v="0"/>
    <x v="0"/>
    <x v="0"/>
    <s v="More than  2 hours"/>
    <n v="5"/>
  </r>
  <r>
    <x v="138"/>
    <x v="12"/>
    <x v="9"/>
    <x v="2"/>
    <x v="51"/>
    <n v="165"/>
    <n v="2.7"/>
    <n v="2023"/>
    <s v="Sunday"/>
    <x v="0"/>
    <x v="1"/>
    <x v="0"/>
    <x v="0"/>
    <s v="1 TO 2 hours"/>
    <n v="3"/>
  </r>
  <r>
    <x v="139"/>
    <x v="10"/>
    <x v="90"/>
    <x v="0"/>
    <x v="51"/>
    <n v="84"/>
    <n v="4.0999999999999996"/>
    <n v="2023"/>
    <s v="Sunday"/>
    <x v="0"/>
    <x v="2"/>
    <x v="0"/>
    <x v="0"/>
    <s v="1 TO 2 hours"/>
    <n v="4"/>
  </r>
  <r>
    <x v="140"/>
    <x v="1"/>
    <x v="91"/>
    <x v="2"/>
    <x v="52"/>
    <n v="102"/>
    <n v="4.4000000000000004"/>
    <n v="2023"/>
    <s v="Monday"/>
    <x v="4"/>
    <x v="2"/>
    <x v="0"/>
    <x v="1"/>
    <s v="Under 10 mins"/>
    <n v="4"/>
  </r>
  <r>
    <x v="141"/>
    <x v="10"/>
    <x v="92"/>
    <x v="0"/>
    <x v="52"/>
    <n v="180"/>
    <n v="4.8"/>
    <n v="2023"/>
    <s v="Monday"/>
    <x v="1"/>
    <x v="0"/>
    <x v="0"/>
    <x v="1"/>
    <s v="More than  2 hours"/>
    <n v="5"/>
  </r>
  <r>
    <x v="142"/>
    <x v="9"/>
    <x v="60"/>
    <x v="3"/>
    <x v="53"/>
    <n v="111"/>
    <n v="3"/>
    <n v="2023"/>
    <s v="Tuesday"/>
    <x v="2"/>
    <x v="1"/>
    <x v="0"/>
    <x v="2"/>
    <s v="30 TO 60 mins"/>
    <n v="3"/>
  </r>
  <r>
    <x v="143"/>
    <x v="9"/>
    <x v="51"/>
    <x v="4"/>
    <x v="53"/>
    <n v="104"/>
    <n v="3.1"/>
    <n v="2023"/>
    <s v="Tuesday"/>
    <x v="0"/>
    <x v="1"/>
    <x v="0"/>
    <x v="2"/>
    <s v="1 TO 2 hours"/>
    <n v="3"/>
  </r>
  <r>
    <x v="144"/>
    <x v="2"/>
    <x v="93"/>
    <x v="2"/>
    <x v="53"/>
    <n v="80"/>
    <n v="2.6"/>
    <n v="2023"/>
    <s v="Tuesday"/>
    <x v="2"/>
    <x v="1"/>
    <x v="0"/>
    <x v="2"/>
    <s v="30 TO 60 mins"/>
    <n v="3"/>
  </r>
  <r>
    <x v="145"/>
    <x v="4"/>
    <x v="23"/>
    <x v="4"/>
    <x v="54"/>
    <n v="132"/>
    <n v="4.5999999999999996"/>
    <n v="2023"/>
    <s v="Wednesday"/>
    <x v="1"/>
    <x v="0"/>
    <x v="0"/>
    <x v="3"/>
    <s v="More than  2 hours"/>
    <n v="5"/>
  </r>
  <r>
    <x v="146"/>
    <x v="4"/>
    <x v="31"/>
    <x v="3"/>
    <x v="54"/>
    <n v="170"/>
    <n v="3.7"/>
    <n v="2023"/>
    <s v="Wednesday"/>
    <x v="0"/>
    <x v="2"/>
    <x v="0"/>
    <x v="3"/>
    <s v="1 TO 2 hours"/>
    <n v="4"/>
  </r>
  <r>
    <x v="147"/>
    <x v="10"/>
    <x v="94"/>
    <x v="1"/>
    <x v="54"/>
    <n v="36"/>
    <n v="3.8"/>
    <n v="2023"/>
    <s v="Wednesday"/>
    <x v="1"/>
    <x v="2"/>
    <x v="0"/>
    <x v="3"/>
    <s v="More than  2 hours"/>
    <n v="4"/>
  </r>
  <r>
    <x v="148"/>
    <x v="8"/>
    <x v="34"/>
    <x v="4"/>
    <x v="54"/>
    <n v="126"/>
    <n v="3.6"/>
    <n v="2023"/>
    <s v="Wednesday"/>
    <x v="0"/>
    <x v="2"/>
    <x v="0"/>
    <x v="3"/>
    <s v="1 TO 2 hours"/>
    <n v="4"/>
  </r>
  <r>
    <x v="149"/>
    <x v="11"/>
    <x v="72"/>
    <x v="2"/>
    <x v="54"/>
    <n v="215"/>
    <n v="4.4000000000000004"/>
    <n v="2023"/>
    <s v="Wednesday"/>
    <x v="1"/>
    <x v="2"/>
    <x v="0"/>
    <x v="3"/>
    <s v="More than  2 hours"/>
    <n v="4"/>
  </r>
  <r>
    <x v="150"/>
    <x v="8"/>
    <x v="65"/>
    <x v="3"/>
    <x v="54"/>
    <n v="114"/>
    <n v="3.2"/>
    <n v="2023"/>
    <s v="Wednesday"/>
    <x v="1"/>
    <x v="1"/>
    <x v="0"/>
    <x v="3"/>
    <s v="More than  2 hours"/>
    <n v="3"/>
  </r>
  <r>
    <x v="151"/>
    <x v="8"/>
    <x v="62"/>
    <x v="3"/>
    <x v="54"/>
    <n v="99"/>
    <n v="4.7"/>
    <n v="2023"/>
    <s v="Wednesday"/>
    <x v="2"/>
    <x v="0"/>
    <x v="0"/>
    <x v="3"/>
    <s v="30 TO 60 mins"/>
    <n v="5"/>
  </r>
  <r>
    <x v="152"/>
    <x v="6"/>
    <x v="59"/>
    <x v="3"/>
    <x v="55"/>
    <n v="23"/>
    <n v="4.8"/>
    <n v="2023"/>
    <s v="Thursday"/>
    <x v="0"/>
    <x v="0"/>
    <x v="0"/>
    <x v="4"/>
    <s v="1 TO 2 hours"/>
    <n v="5"/>
  </r>
  <r>
    <x v="153"/>
    <x v="3"/>
    <x v="6"/>
    <x v="4"/>
    <x v="55"/>
    <n v="75"/>
    <n v="2.7"/>
    <n v="2023"/>
    <s v="Thursday"/>
    <x v="0"/>
    <x v="1"/>
    <x v="0"/>
    <x v="4"/>
    <s v="1 TO 2 hours"/>
    <n v="3"/>
  </r>
  <r>
    <x v="154"/>
    <x v="8"/>
    <x v="11"/>
    <x v="2"/>
    <x v="55"/>
    <n v="100"/>
    <n v="3.8"/>
    <n v="2023"/>
    <s v="Thursday"/>
    <x v="0"/>
    <x v="2"/>
    <x v="0"/>
    <x v="4"/>
    <s v="1 TO 2 hours"/>
    <n v="4"/>
  </r>
  <r>
    <x v="155"/>
    <x v="10"/>
    <x v="32"/>
    <x v="1"/>
    <x v="55"/>
    <n v="108"/>
    <n v="4.3"/>
    <n v="2023"/>
    <s v="Thursday"/>
    <x v="0"/>
    <x v="2"/>
    <x v="0"/>
    <x v="4"/>
    <s v="1 TO 2 hours"/>
    <n v="4"/>
  </r>
  <r>
    <x v="156"/>
    <x v="1"/>
    <x v="74"/>
    <x v="1"/>
    <x v="55"/>
    <n v="108"/>
    <n v="5"/>
    <n v="2023"/>
    <s v="Thursday"/>
    <x v="0"/>
    <x v="0"/>
    <x v="0"/>
    <x v="4"/>
    <s v="1 TO 2 hours"/>
    <n v="5"/>
  </r>
  <r>
    <x v="157"/>
    <x v="3"/>
    <x v="95"/>
    <x v="1"/>
    <x v="55"/>
    <n v="28"/>
    <n v="4.8"/>
    <n v="2023"/>
    <s v="Thursday"/>
    <x v="0"/>
    <x v="0"/>
    <x v="0"/>
    <x v="4"/>
    <s v="1 TO 2 hours"/>
    <n v="5"/>
  </r>
  <r>
    <x v="158"/>
    <x v="9"/>
    <x v="96"/>
    <x v="0"/>
    <x v="56"/>
    <n v="70"/>
    <n v="4.9000000000000004"/>
    <n v="2023"/>
    <s v="Friday"/>
    <x v="0"/>
    <x v="0"/>
    <x v="0"/>
    <x v="5"/>
    <s v="1 TO 2 hours"/>
    <n v="5"/>
  </r>
  <r>
    <x v="159"/>
    <x v="2"/>
    <x v="90"/>
    <x v="0"/>
    <x v="56"/>
    <n v="172"/>
    <n v="4.0999999999999996"/>
    <n v="2023"/>
    <s v="Friday"/>
    <x v="0"/>
    <x v="2"/>
    <x v="0"/>
    <x v="5"/>
    <s v="1 TO 2 hours"/>
    <n v="4"/>
  </r>
  <r>
    <x v="160"/>
    <x v="1"/>
    <x v="97"/>
    <x v="2"/>
    <x v="56"/>
    <n v="123"/>
    <n v="4.4000000000000004"/>
    <n v="2023"/>
    <s v="Friday"/>
    <x v="0"/>
    <x v="2"/>
    <x v="0"/>
    <x v="5"/>
    <s v="1 TO 2 hours"/>
    <n v="4"/>
  </r>
  <r>
    <x v="161"/>
    <x v="1"/>
    <x v="98"/>
    <x v="1"/>
    <x v="56"/>
    <n v="93"/>
    <n v="3.4"/>
    <n v="2023"/>
    <s v="Friday"/>
    <x v="3"/>
    <x v="1"/>
    <x v="0"/>
    <x v="5"/>
    <s v="10 TO 30 mins"/>
    <n v="3"/>
  </r>
  <r>
    <x v="162"/>
    <x v="12"/>
    <x v="99"/>
    <x v="0"/>
    <x v="56"/>
    <n v="66"/>
    <n v="4"/>
    <n v="2023"/>
    <s v="Friday"/>
    <x v="0"/>
    <x v="2"/>
    <x v="0"/>
    <x v="5"/>
    <s v="1 TO 2 hours"/>
    <n v="4"/>
  </r>
  <r>
    <x v="163"/>
    <x v="12"/>
    <x v="37"/>
    <x v="1"/>
    <x v="56"/>
    <n v="39"/>
    <n v="2.4"/>
    <n v="2023"/>
    <s v="Friday"/>
    <x v="1"/>
    <x v="3"/>
    <x v="0"/>
    <x v="5"/>
    <s v="More than  2 hours"/>
    <n v="2"/>
  </r>
  <r>
    <x v="164"/>
    <x v="0"/>
    <x v="100"/>
    <x v="4"/>
    <x v="56"/>
    <n v="25"/>
    <n v="2.1"/>
    <n v="2023"/>
    <s v="Friday"/>
    <x v="3"/>
    <x v="3"/>
    <x v="0"/>
    <x v="5"/>
    <s v="10 TO 30 mins"/>
    <n v="2"/>
  </r>
  <r>
    <x v="165"/>
    <x v="13"/>
    <x v="96"/>
    <x v="2"/>
    <x v="56"/>
    <n v="68"/>
    <n v="3"/>
    <n v="2023"/>
    <s v="Friday"/>
    <x v="0"/>
    <x v="1"/>
    <x v="0"/>
    <x v="5"/>
    <s v="1 TO 2 hours"/>
    <n v="3"/>
  </r>
  <r>
    <x v="166"/>
    <x v="2"/>
    <x v="16"/>
    <x v="4"/>
    <x v="56"/>
    <n v="84"/>
    <n v="3.2"/>
    <n v="2023"/>
    <s v="Friday"/>
    <x v="3"/>
    <x v="1"/>
    <x v="0"/>
    <x v="5"/>
    <s v="10 TO 30 mins"/>
    <n v="3"/>
  </r>
  <r>
    <x v="167"/>
    <x v="4"/>
    <x v="12"/>
    <x v="1"/>
    <x v="57"/>
    <n v="88"/>
    <n v="3.4"/>
    <n v="2023"/>
    <s v="Saturday"/>
    <x v="1"/>
    <x v="1"/>
    <x v="0"/>
    <x v="6"/>
    <s v="More than  2 hours"/>
    <n v="3"/>
  </r>
  <r>
    <x v="168"/>
    <x v="10"/>
    <x v="25"/>
    <x v="2"/>
    <x v="57"/>
    <n v="93"/>
    <n v="2.7"/>
    <n v="2023"/>
    <s v="Saturday"/>
    <x v="0"/>
    <x v="1"/>
    <x v="0"/>
    <x v="6"/>
    <s v="1 TO 2 hours"/>
    <n v="3"/>
  </r>
  <r>
    <x v="169"/>
    <x v="1"/>
    <x v="58"/>
    <x v="4"/>
    <x v="57"/>
    <n v="128"/>
    <n v="5"/>
    <n v="2023"/>
    <s v="Saturday"/>
    <x v="0"/>
    <x v="0"/>
    <x v="0"/>
    <x v="6"/>
    <s v="1 TO 2 hours"/>
    <n v="5"/>
  </r>
  <r>
    <x v="170"/>
    <x v="2"/>
    <x v="29"/>
    <x v="3"/>
    <x v="57"/>
    <n v="40"/>
    <n v="3.4"/>
    <n v="2023"/>
    <s v="Saturday"/>
    <x v="0"/>
    <x v="1"/>
    <x v="0"/>
    <x v="6"/>
    <s v="1 TO 2 hours"/>
    <n v="3"/>
  </r>
  <r>
    <x v="171"/>
    <x v="6"/>
    <x v="101"/>
    <x v="4"/>
    <x v="58"/>
    <n v="92"/>
    <n v="4.7"/>
    <n v="2023"/>
    <s v="Sunday"/>
    <x v="2"/>
    <x v="0"/>
    <x v="0"/>
    <x v="0"/>
    <s v="30 TO 60 mins"/>
    <n v="5"/>
  </r>
  <r>
    <x v="172"/>
    <x v="8"/>
    <x v="96"/>
    <x v="1"/>
    <x v="58"/>
    <n v="27"/>
    <n v="4.5"/>
    <n v="2023"/>
    <s v="Sunday"/>
    <x v="0"/>
    <x v="0"/>
    <x v="0"/>
    <x v="0"/>
    <s v="1 TO 2 hours"/>
    <n v="5"/>
  </r>
  <r>
    <x v="173"/>
    <x v="5"/>
    <x v="37"/>
    <x v="0"/>
    <x v="58"/>
    <n v="140"/>
    <n v="4.0999999999999996"/>
    <n v="2023"/>
    <s v="Sunday"/>
    <x v="1"/>
    <x v="2"/>
    <x v="0"/>
    <x v="0"/>
    <s v="More than  2 hours"/>
    <n v="4"/>
  </r>
  <r>
    <x v="174"/>
    <x v="12"/>
    <x v="19"/>
    <x v="2"/>
    <x v="58"/>
    <n v="40"/>
    <n v="5"/>
    <n v="2023"/>
    <s v="Sunday"/>
    <x v="0"/>
    <x v="0"/>
    <x v="0"/>
    <x v="0"/>
    <s v="1 TO 2 hours"/>
    <n v="5"/>
  </r>
  <r>
    <x v="175"/>
    <x v="14"/>
    <x v="51"/>
    <x v="4"/>
    <x v="58"/>
    <n v="102"/>
    <n v="4.7"/>
    <n v="2023"/>
    <s v="Sunday"/>
    <x v="0"/>
    <x v="0"/>
    <x v="0"/>
    <x v="0"/>
    <s v="1 TO 2 hours"/>
    <n v="5"/>
  </r>
  <r>
    <x v="176"/>
    <x v="5"/>
    <x v="97"/>
    <x v="0"/>
    <x v="58"/>
    <n v="42"/>
    <n v="4.2"/>
    <n v="2023"/>
    <s v="Sunday"/>
    <x v="0"/>
    <x v="2"/>
    <x v="0"/>
    <x v="0"/>
    <s v="1 TO 2 hours"/>
    <n v="4"/>
  </r>
  <r>
    <x v="177"/>
    <x v="10"/>
    <x v="93"/>
    <x v="1"/>
    <x v="59"/>
    <n v="210"/>
    <n v="3.9"/>
    <n v="2023"/>
    <s v="Monday"/>
    <x v="2"/>
    <x v="2"/>
    <x v="0"/>
    <x v="1"/>
    <s v="30 TO 60 mins"/>
    <n v="4"/>
  </r>
  <r>
    <x v="178"/>
    <x v="5"/>
    <x v="88"/>
    <x v="2"/>
    <x v="59"/>
    <n v="34"/>
    <n v="3"/>
    <n v="2023"/>
    <s v="Monday"/>
    <x v="1"/>
    <x v="1"/>
    <x v="0"/>
    <x v="1"/>
    <s v="More than  2 hours"/>
    <n v="3"/>
  </r>
  <r>
    <x v="179"/>
    <x v="12"/>
    <x v="21"/>
    <x v="3"/>
    <x v="59"/>
    <n v="215"/>
    <n v="3.6"/>
    <n v="2023"/>
    <s v="Monday"/>
    <x v="0"/>
    <x v="2"/>
    <x v="0"/>
    <x v="1"/>
    <s v="1 TO 2 hours"/>
    <n v="4"/>
  </r>
  <r>
    <x v="180"/>
    <x v="9"/>
    <x v="63"/>
    <x v="3"/>
    <x v="59"/>
    <n v="32"/>
    <n v="0.7"/>
    <n v="2023"/>
    <s v="Monday"/>
    <x v="0"/>
    <x v="5"/>
    <x v="0"/>
    <x v="1"/>
    <s v="1 TO 2 hours"/>
    <n v="1"/>
  </r>
  <r>
    <x v="181"/>
    <x v="4"/>
    <x v="86"/>
    <x v="1"/>
    <x v="60"/>
    <n v="48"/>
    <n v="4.7"/>
    <n v="2023"/>
    <s v="Tuesday"/>
    <x v="0"/>
    <x v="0"/>
    <x v="0"/>
    <x v="2"/>
    <s v="1 TO 2 hours"/>
    <n v="5"/>
  </r>
  <r>
    <x v="182"/>
    <x v="5"/>
    <x v="53"/>
    <x v="1"/>
    <x v="60"/>
    <n v="132"/>
    <n v="4.5"/>
    <n v="2023"/>
    <s v="Tuesday"/>
    <x v="0"/>
    <x v="0"/>
    <x v="0"/>
    <x v="2"/>
    <s v="1 TO 2 hours"/>
    <n v="5"/>
  </r>
  <r>
    <x v="183"/>
    <x v="8"/>
    <x v="6"/>
    <x v="0"/>
    <x v="60"/>
    <n v="172"/>
    <n v="4.3"/>
    <n v="2023"/>
    <s v="Tuesday"/>
    <x v="0"/>
    <x v="2"/>
    <x v="0"/>
    <x v="2"/>
    <s v="1 TO 2 hours"/>
    <n v="4"/>
  </r>
  <r>
    <x v="184"/>
    <x v="8"/>
    <x v="29"/>
    <x v="0"/>
    <x v="60"/>
    <n v="111"/>
    <n v="3.4"/>
    <n v="2023"/>
    <s v="Tuesday"/>
    <x v="0"/>
    <x v="1"/>
    <x v="0"/>
    <x v="2"/>
    <s v="1 TO 2 hours"/>
    <n v="3"/>
  </r>
  <r>
    <x v="185"/>
    <x v="7"/>
    <x v="102"/>
    <x v="0"/>
    <x v="60"/>
    <n v="58"/>
    <n v="3.6"/>
    <n v="2023"/>
    <s v="Tuesday"/>
    <x v="0"/>
    <x v="2"/>
    <x v="0"/>
    <x v="2"/>
    <s v="1 TO 2 hours"/>
    <n v="4"/>
  </r>
  <r>
    <x v="186"/>
    <x v="7"/>
    <x v="103"/>
    <x v="3"/>
    <x v="60"/>
    <n v="68"/>
    <n v="4"/>
    <n v="2023"/>
    <s v="Tuesday"/>
    <x v="2"/>
    <x v="2"/>
    <x v="0"/>
    <x v="2"/>
    <s v="30 TO 60 mins"/>
    <n v="4"/>
  </r>
  <r>
    <x v="187"/>
    <x v="8"/>
    <x v="104"/>
    <x v="2"/>
    <x v="60"/>
    <n v="160"/>
    <n v="4.5"/>
    <n v="2023"/>
    <s v="Tuesday"/>
    <x v="1"/>
    <x v="0"/>
    <x v="0"/>
    <x v="2"/>
    <s v="More than  2 hours"/>
    <n v="5"/>
  </r>
  <r>
    <x v="188"/>
    <x v="13"/>
    <x v="24"/>
    <x v="4"/>
    <x v="60"/>
    <n v="45"/>
    <n v="3"/>
    <n v="2023"/>
    <s v="Tuesday"/>
    <x v="0"/>
    <x v="1"/>
    <x v="0"/>
    <x v="2"/>
    <s v="1 TO 2 hours"/>
    <n v="3"/>
  </r>
  <r>
    <x v="189"/>
    <x v="14"/>
    <x v="6"/>
    <x v="1"/>
    <x v="61"/>
    <n v="117"/>
    <n v="3"/>
    <n v="2023"/>
    <s v="Wednesday"/>
    <x v="0"/>
    <x v="1"/>
    <x v="0"/>
    <x v="3"/>
    <s v="1 TO 2 hours"/>
    <n v="3"/>
  </r>
  <r>
    <x v="190"/>
    <x v="10"/>
    <x v="105"/>
    <x v="0"/>
    <x v="62"/>
    <n v="22"/>
    <n v="1.6"/>
    <n v="2023"/>
    <s v="Thursday"/>
    <x v="3"/>
    <x v="3"/>
    <x v="0"/>
    <x v="4"/>
    <s v="10 TO 30 mins"/>
    <n v="2"/>
  </r>
  <r>
    <x v="191"/>
    <x v="14"/>
    <x v="29"/>
    <x v="4"/>
    <x v="62"/>
    <n v="195"/>
    <n v="3"/>
    <n v="2023"/>
    <s v="Thursday"/>
    <x v="0"/>
    <x v="1"/>
    <x v="0"/>
    <x v="4"/>
    <s v="1 TO 2 hours"/>
    <n v="3"/>
  </r>
  <r>
    <x v="192"/>
    <x v="7"/>
    <x v="24"/>
    <x v="2"/>
    <x v="62"/>
    <n v="168"/>
    <n v="3.7"/>
    <n v="2023"/>
    <s v="Thursday"/>
    <x v="0"/>
    <x v="2"/>
    <x v="0"/>
    <x v="4"/>
    <s v="1 TO 2 hours"/>
    <n v="4"/>
  </r>
  <r>
    <x v="193"/>
    <x v="5"/>
    <x v="106"/>
    <x v="3"/>
    <x v="63"/>
    <n v="46"/>
    <n v="4.9000000000000004"/>
    <n v="2023"/>
    <s v="Friday"/>
    <x v="0"/>
    <x v="0"/>
    <x v="0"/>
    <x v="5"/>
    <s v="1 TO 2 hours"/>
    <n v="5"/>
  </r>
  <r>
    <x v="194"/>
    <x v="1"/>
    <x v="23"/>
    <x v="0"/>
    <x v="63"/>
    <n v="164"/>
    <n v="3.4"/>
    <n v="2023"/>
    <s v="Friday"/>
    <x v="1"/>
    <x v="1"/>
    <x v="0"/>
    <x v="5"/>
    <s v="More than  2 hours"/>
    <n v="3"/>
  </r>
  <r>
    <x v="195"/>
    <x v="5"/>
    <x v="47"/>
    <x v="3"/>
    <x v="63"/>
    <n v="48"/>
    <n v="5"/>
    <n v="2023"/>
    <s v="Friday"/>
    <x v="0"/>
    <x v="0"/>
    <x v="0"/>
    <x v="5"/>
    <s v="1 TO 2 hours"/>
    <n v="5"/>
  </r>
  <r>
    <x v="196"/>
    <x v="2"/>
    <x v="28"/>
    <x v="1"/>
    <x v="63"/>
    <n v="96"/>
    <n v="5"/>
    <n v="2023"/>
    <s v="Friday"/>
    <x v="0"/>
    <x v="0"/>
    <x v="0"/>
    <x v="5"/>
    <s v="1 TO 2 hours"/>
    <n v="5"/>
  </r>
  <r>
    <x v="197"/>
    <x v="5"/>
    <x v="51"/>
    <x v="3"/>
    <x v="63"/>
    <n v="105"/>
    <n v="4"/>
    <n v="2023"/>
    <s v="Friday"/>
    <x v="0"/>
    <x v="2"/>
    <x v="0"/>
    <x v="5"/>
    <s v="1 TO 2 hours"/>
    <n v="4"/>
  </r>
  <r>
    <x v="198"/>
    <x v="1"/>
    <x v="41"/>
    <x v="3"/>
    <x v="64"/>
    <n v="44"/>
    <n v="3.6"/>
    <n v="2023"/>
    <s v="Saturday"/>
    <x v="0"/>
    <x v="2"/>
    <x v="0"/>
    <x v="6"/>
    <s v="1 TO 2 hours"/>
    <n v="4"/>
  </r>
  <r>
    <x v="199"/>
    <x v="0"/>
    <x v="107"/>
    <x v="2"/>
    <x v="64"/>
    <n v="132"/>
    <n v="3.7"/>
    <n v="2023"/>
    <s v="Saturday"/>
    <x v="0"/>
    <x v="2"/>
    <x v="0"/>
    <x v="6"/>
    <s v="1 TO 2 hours"/>
    <n v="4"/>
  </r>
  <r>
    <x v="200"/>
    <x v="2"/>
    <x v="5"/>
    <x v="0"/>
    <x v="64"/>
    <n v="54"/>
    <n v="4.2"/>
    <n v="2023"/>
    <s v="Saturday"/>
    <x v="0"/>
    <x v="2"/>
    <x v="0"/>
    <x v="6"/>
    <s v="1 TO 2 hours"/>
    <n v="4"/>
  </r>
  <r>
    <x v="201"/>
    <x v="13"/>
    <x v="108"/>
    <x v="4"/>
    <x v="64"/>
    <n v="129"/>
    <n v="2.1"/>
    <n v="2023"/>
    <s v="Saturday"/>
    <x v="2"/>
    <x v="3"/>
    <x v="0"/>
    <x v="6"/>
    <s v="30 TO 60 mins"/>
    <n v="2"/>
  </r>
  <r>
    <x v="202"/>
    <x v="13"/>
    <x v="47"/>
    <x v="3"/>
    <x v="64"/>
    <n v="42"/>
    <n v="4"/>
    <n v="2023"/>
    <s v="Saturday"/>
    <x v="0"/>
    <x v="2"/>
    <x v="0"/>
    <x v="6"/>
    <s v="1 TO 2 hours"/>
    <n v="4"/>
  </r>
  <r>
    <x v="203"/>
    <x v="9"/>
    <x v="45"/>
    <x v="3"/>
    <x v="64"/>
    <n v="42"/>
    <n v="4.2"/>
    <n v="2023"/>
    <s v="Saturday"/>
    <x v="0"/>
    <x v="2"/>
    <x v="0"/>
    <x v="6"/>
    <s v="1 TO 2 hours"/>
    <n v="4"/>
  </r>
  <r>
    <x v="204"/>
    <x v="7"/>
    <x v="104"/>
    <x v="0"/>
    <x v="64"/>
    <n v="180"/>
    <n v="3.1"/>
    <n v="2023"/>
    <s v="Saturday"/>
    <x v="1"/>
    <x v="1"/>
    <x v="0"/>
    <x v="6"/>
    <s v="More than  2 hours"/>
    <n v="3"/>
  </r>
  <r>
    <x v="205"/>
    <x v="4"/>
    <x v="21"/>
    <x v="3"/>
    <x v="65"/>
    <n v="34"/>
    <n v="4.8"/>
    <n v="2023"/>
    <s v="Sunday"/>
    <x v="0"/>
    <x v="0"/>
    <x v="0"/>
    <x v="0"/>
    <s v="1 TO 2 hours"/>
    <n v="5"/>
  </r>
  <r>
    <x v="206"/>
    <x v="14"/>
    <x v="91"/>
    <x v="4"/>
    <x v="65"/>
    <n v="29"/>
    <n v="4.7"/>
    <n v="2023"/>
    <s v="Sunday"/>
    <x v="4"/>
    <x v="0"/>
    <x v="0"/>
    <x v="0"/>
    <s v="Under 10 mins"/>
    <n v="5"/>
  </r>
  <r>
    <x v="207"/>
    <x v="12"/>
    <x v="109"/>
    <x v="1"/>
    <x v="65"/>
    <n v="165"/>
    <n v="3.3"/>
    <n v="2023"/>
    <s v="Sunday"/>
    <x v="2"/>
    <x v="1"/>
    <x v="0"/>
    <x v="0"/>
    <s v="30 TO 60 mins"/>
    <n v="3"/>
  </r>
  <r>
    <x v="208"/>
    <x v="14"/>
    <x v="110"/>
    <x v="3"/>
    <x v="66"/>
    <n v="32"/>
    <n v="3.7"/>
    <n v="2023"/>
    <s v="Monday"/>
    <x v="1"/>
    <x v="2"/>
    <x v="0"/>
    <x v="1"/>
    <s v="More than  2 hours"/>
    <n v="4"/>
  </r>
  <r>
    <x v="209"/>
    <x v="13"/>
    <x v="84"/>
    <x v="2"/>
    <x v="66"/>
    <n v="160"/>
    <n v="4.9000000000000004"/>
    <n v="2023"/>
    <s v="Monday"/>
    <x v="0"/>
    <x v="0"/>
    <x v="0"/>
    <x v="1"/>
    <s v="1 TO 2 hours"/>
    <n v="5"/>
  </r>
  <r>
    <x v="210"/>
    <x v="7"/>
    <x v="111"/>
    <x v="0"/>
    <x v="66"/>
    <n v="140"/>
    <n v="3.5"/>
    <n v="2023"/>
    <s v="Monday"/>
    <x v="1"/>
    <x v="2"/>
    <x v="0"/>
    <x v="1"/>
    <s v="More than  2 hours"/>
    <n v="4"/>
  </r>
  <r>
    <x v="211"/>
    <x v="12"/>
    <x v="61"/>
    <x v="0"/>
    <x v="66"/>
    <n v="136"/>
    <n v="4.4000000000000004"/>
    <n v="2023"/>
    <s v="Monday"/>
    <x v="1"/>
    <x v="2"/>
    <x v="0"/>
    <x v="1"/>
    <s v="More than  2 hours"/>
    <n v="4"/>
  </r>
  <r>
    <x v="212"/>
    <x v="2"/>
    <x v="106"/>
    <x v="4"/>
    <x v="66"/>
    <n v="66"/>
    <n v="2.8"/>
    <n v="2023"/>
    <s v="Monday"/>
    <x v="0"/>
    <x v="1"/>
    <x v="0"/>
    <x v="1"/>
    <s v="1 TO 2 hours"/>
    <n v="3"/>
  </r>
  <r>
    <x v="213"/>
    <x v="12"/>
    <x v="36"/>
    <x v="2"/>
    <x v="67"/>
    <n v="63"/>
    <n v="4.0999999999999996"/>
    <n v="2023"/>
    <s v="Tuesday"/>
    <x v="3"/>
    <x v="2"/>
    <x v="0"/>
    <x v="2"/>
    <s v="10 TO 30 mins"/>
    <n v="4"/>
  </r>
  <r>
    <x v="214"/>
    <x v="0"/>
    <x v="112"/>
    <x v="3"/>
    <x v="67"/>
    <n v="44"/>
    <n v="3.5"/>
    <n v="2023"/>
    <s v="Tuesday"/>
    <x v="1"/>
    <x v="2"/>
    <x v="0"/>
    <x v="2"/>
    <s v="More than  2 hours"/>
    <n v="4"/>
  </r>
  <r>
    <x v="215"/>
    <x v="7"/>
    <x v="16"/>
    <x v="1"/>
    <x v="67"/>
    <n v="78"/>
    <n v="3.8"/>
    <n v="2023"/>
    <s v="Tuesday"/>
    <x v="3"/>
    <x v="2"/>
    <x v="0"/>
    <x v="2"/>
    <s v="10 TO 30 mins"/>
    <n v="4"/>
  </r>
  <r>
    <x v="216"/>
    <x v="7"/>
    <x v="1"/>
    <x v="3"/>
    <x v="67"/>
    <n v="20"/>
    <n v="3.9"/>
    <n v="2023"/>
    <s v="Tuesday"/>
    <x v="0"/>
    <x v="2"/>
    <x v="0"/>
    <x v="2"/>
    <s v="1 TO 2 hours"/>
    <n v="4"/>
  </r>
  <r>
    <x v="217"/>
    <x v="14"/>
    <x v="83"/>
    <x v="4"/>
    <x v="67"/>
    <n v="84"/>
    <n v="2.5"/>
    <n v="2023"/>
    <s v="Tuesday"/>
    <x v="0"/>
    <x v="1"/>
    <x v="0"/>
    <x v="2"/>
    <s v="1 TO 2 hours"/>
    <n v="3"/>
  </r>
  <r>
    <x v="218"/>
    <x v="8"/>
    <x v="2"/>
    <x v="4"/>
    <x v="67"/>
    <n v="32"/>
    <n v="4.9000000000000004"/>
    <n v="2023"/>
    <s v="Tuesday"/>
    <x v="0"/>
    <x v="0"/>
    <x v="0"/>
    <x v="2"/>
    <s v="1 TO 2 hours"/>
    <n v="5"/>
  </r>
  <r>
    <x v="219"/>
    <x v="9"/>
    <x v="113"/>
    <x v="1"/>
    <x v="67"/>
    <n v="132"/>
    <n v="3.4"/>
    <n v="2023"/>
    <s v="Tuesday"/>
    <x v="0"/>
    <x v="1"/>
    <x v="0"/>
    <x v="2"/>
    <s v="1 TO 2 hours"/>
    <n v="3"/>
  </r>
  <r>
    <x v="220"/>
    <x v="9"/>
    <x v="47"/>
    <x v="0"/>
    <x v="67"/>
    <n v="105"/>
    <n v="3.3"/>
    <n v="2023"/>
    <s v="Tuesday"/>
    <x v="0"/>
    <x v="1"/>
    <x v="0"/>
    <x v="2"/>
    <s v="1 TO 2 hours"/>
    <n v="3"/>
  </r>
  <r>
    <x v="221"/>
    <x v="1"/>
    <x v="12"/>
    <x v="3"/>
    <x v="68"/>
    <n v="48"/>
    <n v="4.7"/>
    <n v="2023"/>
    <s v="Wednesday"/>
    <x v="1"/>
    <x v="0"/>
    <x v="0"/>
    <x v="3"/>
    <s v="More than  2 hours"/>
    <n v="5"/>
  </r>
  <r>
    <x v="222"/>
    <x v="7"/>
    <x v="44"/>
    <x v="3"/>
    <x v="68"/>
    <n v="64"/>
    <n v="4"/>
    <n v="2023"/>
    <s v="Wednesday"/>
    <x v="2"/>
    <x v="2"/>
    <x v="0"/>
    <x v="3"/>
    <s v="30 TO 60 mins"/>
    <n v="4"/>
  </r>
  <r>
    <x v="223"/>
    <x v="10"/>
    <x v="87"/>
    <x v="0"/>
    <x v="68"/>
    <n v="44"/>
    <n v="3.8"/>
    <n v="2023"/>
    <s v="Wednesday"/>
    <x v="1"/>
    <x v="2"/>
    <x v="0"/>
    <x v="3"/>
    <s v="More than  2 hours"/>
    <n v="4"/>
  </r>
  <r>
    <x v="224"/>
    <x v="1"/>
    <x v="68"/>
    <x v="1"/>
    <x v="68"/>
    <n v="120"/>
    <n v="3.1"/>
    <n v="2023"/>
    <s v="Wednesday"/>
    <x v="2"/>
    <x v="1"/>
    <x v="0"/>
    <x v="3"/>
    <s v="30 TO 60 mins"/>
    <n v="3"/>
  </r>
  <r>
    <x v="225"/>
    <x v="10"/>
    <x v="33"/>
    <x v="1"/>
    <x v="68"/>
    <n v="144"/>
    <n v="4.8"/>
    <n v="2023"/>
    <s v="Wednesday"/>
    <x v="0"/>
    <x v="0"/>
    <x v="0"/>
    <x v="3"/>
    <s v="1 TO 2 hours"/>
    <n v="5"/>
  </r>
  <r>
    <x v="226"/>
    <x v="9"/>
    <x v="83"/>
    <x v="1"/>
    <x v="68"/>
    <n v="87"/>
    <n v="2.7"/>
    <n v="2023"/>
    <s v="Wednesday"/>
    <x v="0"/>
    <x v="1"/>
    <x v="0"/>
    <x v="3"/>
    <s v="1 TO 2 hours"/>
    <n v="3"/>
  </r>
  <r>
    <x v="227"/>
    <x v="4"/>
    <x v="114"/>
    <x v="4"/>
    <x v="68"/>
    <n v="36"/>
    <n v="3.6"/>
    <n v="2023"/>
    <s v="Wednesday"/>
    <x v="1"/>
    <x v="2"/>
    <x v="0"/>
    <x v="3"/>
    <s v="More than  2 hours"/>
    <n v="4"/>
  </r>
  <r>
    <x v="228"/>
    <x v="9"/>
    <x v="31"/>
    <x v="3"/>
    <x v="69"/>
    <n v="72"/>
    <n v="4.7"/>
    <n v="2023"/>
    <s v="Thursday"/>
    <x v="0"/>
    <x v="0"/>
    <x v="0"/>
    <x v="4"/>
    <s v="1 TO 2 hours"/>
    <n v="5"/>
  </r>
  <r>
    <x v="229"/>
    <x v="13"/>
    <x v="76"/>
    <x v="0"/>
    <x v="69"/>
    <n v="150"/>
    <n v="4.4000000000000004"/>
    <n v="2023"/>
    <s v="Thursday"/>
    <x v="1"/>
    <x v="2"/>
    <x v="0"/>
    <x v="4"/>
    <s v="More than  2 hours"/>
    <n v="4"/>
  </r>
  <r>
    <x v="230"/>
    <x v="3"/>
    <x v="73"/>
    <x v="1"/>
    <x v="69"/>
    <n v="68"/>
    <n v="4.3"/>
    <n v="2023"/>
    <s v="Thursday"/>
    <x v="2"/>
    <x v="2"/>
    <x v="0"/>
    <x v="4"/>
    <s v="30 TO 60 mins"/>
    <n v="4"/>
  </r>
  <r>
    <x v="231"/>
    <x v="1"/>
    <x v="30"/>
    <x v="0"/>
    <x v="69"/>
    <n v="99"/>
    <n v="4.9000000000000004"/>
    <n v="2023"/>
    <s v="Thursday"/>
    <x v="0"/>
    <x v="0"/>
    <x v="0"/>
    <x v="4"/>
    <s v="1 TO 2 hours"/>
    <n v="5"/>
  </r>
  <r>
    <x v="232"/>
    <x v="4"/>
    <x v="17"/>
    <x v="1"/>
    <x v="69"/>
    <n v="26"/>
    <n v="4.8"/>
    <n v="2023"/>
    <s v="Thursday"/>
    <x v="2"/>
    <x v="0"/>
    <x v="0"/>
    <x v="4"/>
    <s v="30 TO 60 mins"/>
    <n v="5"/>
  </r>
  <r>
    <x v="233"/>
    <x v="9"/>
    <x v="38"/>
    <x v="1"/>
    <x v="69"/>
    <n v="88"/>
    <n v="3.2"/>
    <n v="2023"/>
    <s v="Thursday"/>
    <x v="0"/>
    <x v="1"/>
    <x v="0"/>
    <x v="4"/>
    <s v="1 TO 2 hours"/>
    <n v="3"/>
  </r>
  <r>
    <x v="234"/>
    <x v="5"/>
    <x v="41"/>
    <x v="1"/>
    <x v="69"/>
    <n v="124"/>
    <n v="3.4"/>
    <n v="2023"/>
    <s v="Thursday"/>
    <x v="0"/>
    <x v="1"/>
    <x v="0"/>
    <x v="4"/>
    <s v="1 TO 2 hours"/>
    <n v="3"/>
  </r>
  <r>
    <x v="235"/>
    <x v="10"/>
    <x v="5"/>
    <x v="1"/>
    <x v="69"/>
    <n v="72"/>
    <n v="3.5"/>
    <n v="2023"/>
    <s v="Thursday"/>
    <x v="0"/>
    <x v="2"/>
    <x v="0"/>
    <x v="4"/>
    <s v="1 TO 2 hours"/>
    <n v="4"/>
  </r>
  <r>
    <x v="236"/>
    <x v="0"/>
    <x v="102"/>
    <x v="2"/>
    <x v="70"/>
    <n v="125"/>
    <n v="4.9000000000000004"/>
    <n v="2023"/>
    <s v="Friday"/>
    <x v="0"/>
    <x v="0"/>
    <x v="0"/>
    <x v="5"/>
    <s v="1 TO 2 hours"/>
    <n v="5"/>
  </r>
  <r>
    <x v="237"/>
    <x v="6"/>
    <x v="90"/>
    <x v="0"/>
    <x v="70"/>
    <n v="22"/>
    <n v="4.0999999999999996"/>
    <n v="2023"/>
    <s v="Friday"/>
    <x v="0"/>
    <x v="2"/>
    <x v="0"/>
    <x v="5"/>
    <s v="1 TO 2 hours"/>
    <n v="4"/>
  </r>
  <r>
    <x v="238"/>
    <x v="2"/>
    <x v="34"/>
    <x v="3"/>
    <x v="71"/>
    <n v="70"/>
    <n v="4.9000000000000004"/>
    <n v="2023"/>
    <s v="Saturday"/>
    <x v="0"/>
    <x v="0"/>
    <x v="0"/>
    <x v="6"/>
    <s v="1 TO 2 hours"/>
    <n v="5"/>
  </r>
  <r>
    <x v="239"/>
    <x v="11"/>
    <x v="101"/>
    <x v="1"/>
    <x v="71"/>
    <n v="24"/>
    <n v="4.3"/>
    <n v="2023"/>
    <s v="Saturday"/>
    <x v="2"/>
    <x v="2"/>
    <x v="0"/>
    <x v="6"/>
    <s v="30 TO 60 mins"/>
    <n v="4"/>
  </r>
  <r>
    <x v="240"/>
    <x v="7"/>
    <x v="29"/>
    <x v="4"/>
    <x v="71"/>
    <n v="32"/>
    <n v="4.0999999999999996"/>
    <n v="2023"/>
    <s v="Saturday"/>
    <x v="0"/>
    <x v="2"/>
    <x v="0"/>
    <x v="6"/>
    <s v="1 TO 2 hours"/>
    <n v="4"/>
  </r>
  <r>
    <x v="241"/>
    <x v="13"/>
    <x v="32"/>
    <x v="2"/>
    <x v="71"/>
    <n v="112"/>
    <n v="4.4000000000000004"/>
    <n v="2023"/>
    <s v="Saturday"/>
    <x v="0"/>
    <x v="2"/>
    <x v="0"/>
    <x v="6"/>
    <s v="1 TO 2 hours"/>
    <n v="4"/>
  </r>
  <r>
    <x v="242"/>
    <x v="6"/>
    <x v="20"/>
    <x v="1"/>
    <x v="72"/>
    <n v="43"/>
    <n v="4.5"/>
    <n v="2023"/>
    <s v="Sunday"/>
    <x v="2"/>
    <x v="0"/>
    <x v="0"/>
    <x v="0"/>
    <s v="30 TO 60 mins"/>
    <n v="5"/>
  </r>
  <r>
    <x v="243"/>
    <x v="10"/>
    <x v="5"/>
    <x v="2"/>
    <x v="72"/>
    <n v="22"/>
    <n v="3.5"/>
    <n v="2023"/>
    <s v="Sunday"/>
    <x v="0"/>
    <x v="2"/>
    <x v="0"/>
    <x v="0"/>
    <s v="1 TO 2 hours"/>
    <n v="4"/>
  </r>
  <r>
    <x v="244"/>
    <x v="9"/>
    <x v="115"/>
    <x v="2"/>
    <x v="72"/>
    <n v="93"/>
    <n v="4.4000000000000004"/>
    <n v="2023"/>
    <s v="Sunday"/>
    <x v="1"/>
    <x v="2"/>
    <x v="0"/>
    <x v="0"/>
    <s v="More than  2 hours"/>
    <n v="4"/>
  </r>
  <r>
    <x v="245"/>
    <x v="6"/>
    <x v="19"/>
    <x v="2"/>
    <x v="72"/>
    <n v="45"/>
    <n v="3.5"/>
    <n v="2023"/>
    <s v="Sunday"/>
    <x v="0"/>
    <x v="2"/>
    <x v="0"/>
    <x v="0"/>
    <s v="1 TO 2 hours"/>
    <n v="4"/>
  </r>
  <r>
    <x v="246"/>
    <x v="1"/>
    <x v="116"/>
    <x v="2"/>
    <x v="73"/>
    <n v="96"/>
    <n v="3.8"/>
    <n v="2023"/>
    <s v="Monday"/>
    <x v="1"/>
    <x v="2"/>
    <x v="0"/>
    <x v="1"/>
    <s v="More than  2 hours"/>
    <n v="4"/>
  </r>
  <r>
    <x v="247"/>
    <x v="1"/>
    <x v="34"/>
    <x v="1"/>
    <x v="73"/>
    <n v="96"/>
    <n v="3.3"/>
    <n v="2023"/>
    <s v="Monday"/>
    <x v="0"/>
    <x v="1"/>
    <x v="0"/>
    <x v="1"/>
    <s v="1 TO 2 hours"/>
    <n v="3"/>
  </r>
  <r>
    <x v="248"/>
    <x v="2"/>
    <x v="108"/>
    <x v="0"/>
    <x v="73"/>
    <n v="31"/>
    <n v="4.4000000000000004"/>
    <n v="2023"/>
    <s v="Monday"/>
    <x v="2"/>
    <x v="2"/>
    <x v="0"/>
    <x v="1"/>
    <s v="30 TO 60 mins"/>
    <n v="4"/>
  </r>
  <r>
    <x v="249"/>
    <x v="4"/>
    <x v="13"/>
    <x v="1"/>
    <x v="73"/>
    <n v="200"/>
    <n v="3.9"/>
    <n v="2023"/>
    <s v="Monday"/>
    <x v="2"/>
    <x v="2"/>
    <x v="0"/>
    <x v="1"/>
    <s v="30 TO 60 mins"/>
    <n v="4"/>
  </r>
  <r>
    <x v="250"/>
    <x v="1"/>
    <x v="71"/>
    <x v="0"/>
    <x v="73"/>
    <n v="99"/>
    <n v="2.7"/>
    <n v="2023"/>
    <s v="Monday"/>
    <x v="2"/>
    <x v="1"/>
    <x v="0"/>
    <x v="1"/>
    <s v="30 TO 60 mins"/>
    <n v="3"/>
  </r>
  <r>
    <x v="251"/>
    <x v="3"/>
    <x v="117"/>
    <x v="4"/>
    <x v="73"/>
    <n v="144"/>
    <n v="2.9"/>
    <n v="2023"/>
    <s v="Monday"/>
    <x v="0"/>
    <x v="1"/>
    <x v="0"/>
    <x v="1"/>
    <s v="1 TO 2 hours"/>
    <n v="3"/>
  </r>
  <r>
    <x v="252"/>
    <x v="2"/>
    <x v="9"/>
    <x v="2"/>
    <x v="74"/>
    <n v="81"/>
    <n v="4"/>
    <n v="2023"/>
    <s v="Tuesday"/>
    <x v="0"/>
    <x v="2"/>
    <x v="0"/>
    <x v="2"/>
    <s v="1 TO 2 hours"/>
    <n v="4"/>
  </r>
  <r>
    <x v="253"/>
    <x v="3"/>
    <x v="23"/>
    <x v="4"/>
    <x v="74"/>
    <n v="70"/>
    <n v="4.4000000000000004"/>
    <n v="2023"/>
    <s v="Tuesday"/>
    <x v="1"/>
    <x v="2"/>
    <x v="0"/>
    <x v="2"/>
    <s v="More than  2 hours"/>
    <n v="4"/>
  </r>
  <r>
    <x v="254"/>
    <x v="1"/>
    <x v="47"/>
    <x v="4"/>
    <x v="74"/>
    <n v="148"/>
    <n v="5"/>
    <n v="2023"/>
    <s v="Tuesday"/>
    <x v="0"/>
    <x v="0"/>
    <x v="0"/>
    <x v="2"/>
    <s v="1 TO 2 hours"/>
    <n v="5"/>
  </r>
  <r>
    <x v="255"/>
    <x v="5"/>
    <x v="44"/>
    <x v="2"/>
    <x v="74"/>
    <n v="215"/>
    <n v="4.0999999999999996"/>
    <n v="2023"/>
    <s v="Tuesday"/>
    <x v="2"/>
    <x v="2"/>
    <x v="0"/>
    <x v="2"/>
    <s v="30 TO 60 mins"/>
    <n v="4"/>
  </r>
  <r>
    <x v="256"/>
    <x v="5"/>
    <x v="111"/>
    <x v="1"/>
    <x v="74"/>
    <n v="124"/>
    <n v="4.4000000000000004"/>
    <n v="2023"/>
    <s v="Tuesday"/>
    <x v="1"/>
    <x v="2"/>
    <x v="0"/>
    <x v="2"/>
    <s v="More than  2 hours"/>
    <n v="4"/>
  </r>
  <r>
    <x v="257"/>
    <x v="10"/>
    <x v="97"/>
    <x v="3"/>
    <x v="74"/>
    <n v="168"/>
    <n v="4.0999999999999996"/>
    <n v="2023"/>
    <s v="Tuesday"/>
    <x v="0"/>
    <x v="2"/>
    <x v="0"/>
    <x v="2"/>
    <s v="1 TO 2 hours"/>
    <n v="4"/>
  </r>
  <r>
    <x v="258"/>
    <x v="12"/>
    <x v="85"/>
    <x v="0"/>
    <x v="74"/>
    <n v="90"/>
    <n v="4.5"/>
    <n v="2023"/>
    <s v="Tuesday"/>
    <x v="1"/>
    <x v="0"/>
    <x v="0"/>
    <x v="2"/>
    <s v="More than  2 hours"/>
    <n v="5"/>
  </r>
  <r>
    <x v="259"/>
    <x v="12"/>
    <x v="20"/>
    <x v="2"/>
    <x v="75"/>
    <n v="176"/>
    <n v="4.2"/>
    <n v="2023"/>
    <s v="Wednesday"/>
    <x v="2"/>
    <x v="2"/>
    <x v="0"/>
    <x v="3"/>
    <s v="30 TO 60 mins"/>
    <n v="4"/>
  </r>
  <r>
    <x v="260"/>
    <x v="4"/>
    <x v="47"/>
    <x v="4"/>
    <x v="75"/>
    <n v="87"/>
    <n v="4.5999999999999996"/>
    <n v="2023"/>
    <s v="Wednesday"/>
    <x v="0"/>
    <x v="0"/>
    <x v="0"/>
    <x v="3"/>
    <s v="1 TO 2 hours"/>
    <n v="5"/>
  </r>
  <r>
    <x v="261"/>
    <x v="9"/>
    <x v="44"/>
    <x v="1"/>
    <x v="75"/>
    <n v="128"/>
    <n v="4.5"/>
    <n v="2023"/>
    <s v="Wednesday"/>
    <x v="2"/>
    <x v="0"/>
    <x v="0"/>
    <x v="3"/>
    <s v="30 TO 60 mins"/>
    <n v="5"/>
  </r>
  <r>
    <x v="262"/>
    <x v="14"/>
    <x v="92"/>
    <x v="4"/>
    <x v="75"/>
    <n v="120"/>
    <n v="4.0999999999999996"/>
    <n v="2023"/>
    <s v="Wednesday"/>
    <x v="1"/>
    <x v="2"/>
    <x v="0"/>
    <x v="3"/>
    <s v="More than  2 hours"/>
    <n v="4"/>
  </r>
  <r>
    <x v="263"/>
    <x v="8"/>
    <x v="58"/>
    <x v="3"/>
    <x v="75"/>
    <n v="130"/>
    <n v="4.8"/>
    <n v="2023"/>
    <s v="Wednesday"/>
    <x v="0"/>
    <x v="0"/>
    <x v="0"/>
    <x v="3"/>
    <s v="1 TO 2 hours"/>
    <n v="5"/>
  </r>
  <r>
    <x v="264"/>
    <x v="11"/>
    <x v="85"/>
    <x v="1"/>
    <x v="75"/>
    <n v="172"/>
    <n v="3.1"/>
    <n v="2023"/>
    <s v="Wednesday"/>
    <x v="1"/>
    <x v="1"/>
    <x v="0"/>
    <x v="3"/>
    <s v="More than  2 hours"/>
    <n v="3"/>
  </r>
  <r>
    <x v="265"/>
    <x v="6"/>
    <x v="37"/>
    <x v="1"/>
    <x v="75"/>
    <n v="58"/>
    <n v="4.9000000000000004"/>
    <n v="2023"/>
    <s v="Wednesday"/>
    <x v="1"/>
    <x v="0"/>
    <x v="0"/>
    <x v="3"/>
    <s v="More than  2 hours"/>
    <n v="5"/>
  </r>
  <r>
    <x v="266"/>
    <x v="5"/>
    <x v="75"/>
    <x v="3"/>
    <x v="76"/>
    <n v="86"/>
    <n v="4.0999999999999996"/>
    <n v="2023"/>
    <s v="Thursday"/>
    <x v="0"/>
    <x v="2"/>
    <x v="0"/>
    <x v="4"/>
    <s v="1 TO 2 hours"/>
    <n v="4"/>
  </r>
  <r>
    <x v="267"/>
    <x v="12"/>
    <x v="112"/>
    <x v="3"/>
    <x v="77"/>
    <n v="31"/>
    <n v="4.4000000000000004"/>
    <n v="2023"/>
    <s v="Friday"/>
    <x v="1"/>
    <x v="2"/>
    <x v="0"/>
    <x v="5"/>
    <s v="More than  2 hours"/>
    <n v="4"/>
  </r>
  <r>
    <x v="268"/>
    <x v="2"/>
    <x v="107"/>
    <x v="4"/>
    <x v="77"/>
    <n v="72"/>
    <n v="4.4000000000000004"/>
    <n v="2023"/>
    <s v="Friday"/>
    <x v="0"/>
    <x v="2"/>
    <x v="0"/>
    <x v="5"/>
    <s v="1 TO 2 hours"/>
    <n v="4"/>
  </r>
  <r>
    <x v="269"/>
    <x v="12"/>
    <x v="118"/>
    <x v="0"/>
    <x v="78"/>
    <n v="27"/>
    <n v="3"/>
    <n v="2023"/>
    <s v="Saturday"/>
    <x v="1"/>
    <x v="1"/>
    <x v="0"/>
    <x v="6"/>
    <s v="More than  2 hours"/>
    <n v="3"/>
  </r>
  <r>
    <x v="270"/>
    <x v="14"/>
    <x v="77"/>
    <x v="1"/>
    <x v="78"/>
    <n v="110"/>
    <n v="4.4000000000000004"/>
    <n v="2023"/>
    <s v="Saturday"/>
    <x v="0"/>
    <x v="2"/>
    <x v="0"/>
    <x v="6"/>
    <s v="1 TO 2 hours"/>
    <n v="4"/>
  </r>
  <r>
    <x v="271"/>
    <x v="10"/>
    <x v="53"/>
    <x v="4"/>
    <x v="78"/>
    <n v="126"/>
    <n v="3.7"/>
    <n v="2023"/>
    <s v="Saturday"/>
    <x v="0"/>
    <x v="2"/>
    <x v="0"/>
    <x v="6"/>
    <s v="1 TO 2 hours"/>
    <n v="4"/>
  </r>
  <r>
    <x v="272"/>
    <x v="9"/>
    <x v="40"/>
    <x v="0"/>
    <x v="78"/>
    <n v="60"/>
    <n v="3.9"/>
    <n v="2023"/>
    <s v="Saturday"/>
    <x v="1"/>
    <x v="2"/>
    <x v="0"/>
    <x v="6"/>
    <s v="More than  2 hours"/>
    <n v="4"/>
  </r>
  <r>
    <x v="273"/>
    <x v="12"/>
    <x v="82"/>
    <x v="4"/>
    <x v="78"/>
    <n v="35"/>
    <n v="3.5"/>
    <n v="2023"/>
    <s v="Saturday"/>
    <x v="2"/>
    <x v="2"/>
    <x v="0"/>
    <x v="6"/>
    <s v="30 TO 60 mins"/>
    <n v="4"/>
  </r>
  <r>
    <x v="274"/>
    <x v="1"/>
    <x v="97"/>
    <x v="1"/>
    <x v="78"/>
    <n v="81"/>
    <n v="3.5"/>
    <n v="2023"/>
    <s v="Saturday"/>
    <x v="0"/>
    <x v="2"/>
    <x v="0"/>
    <x v="6"/>
    <s v="1 TO 2 hours"/>
    <n v="4"/>
  </r>
  <r>
    <x v="275"/>
    <x v="0"/>
    <x v="27"/>
    <x v="0"/>
    <x v="78"/>
    <n v="116"/>
    <n v="3.4"/>
    <n v="2023"/>
    <s v="Saturday"/>
    <x v="1"/>
    <x v="1"/>
    <x v="0"/>
    <x v="6"/>
    <s v="More than  2 hours"/>
    <n v="3"/>
  </r>
  <r>
    <x v="276"/>
    <x v="4"/>
    <x v="119"/>
    <x v="2"/>
    <x v="78"/>
    <n v="60"/>
    <n v="4.5"/>
    <n v="2023"/>
    <s v="Saturday"/>
    <x v="1"/>
    <x v="0"/>
    <x v="0"/>
    <x v="6"/>
    <s v="More than  2 hours"/>
    <n v="5"/>
  </r>
  <r>
    <x v="277"/>
    <x v="10"/>
    <x v="120"/>
    <x v="0"/>
    <x v="79"/>
    <n v="130"/>
    <n v="4.2"/>
    <n v="2023"/>
    <s v="Sunday"/>
    <x v="0"/>
    <x v="2"/>
    <x v="0"/>
    <x v="0"/>
    <s v="1 TO 2 hours"/>
    <n v="4"/>
  </r>
  <r>
    <x v="278"/>
    <x v="7"/>
    <x v="46"/>
    <x v="3"/>
    <x v="79"/>
    <n v="99"/>
    <n v="5"/>
    <n v="2023"/>
    <s v="Sunday"/>
    <x v="0"/>
    <x v="0"/>
    <x v="0"/>
    <x v="0"/>
    <s v="1 TO 2 hours"/>
    <n v="5"/>
  </r>
  <r>
    <x v="279"/>
    <x v="11"/>
    <x v="29"/>
    <x v="1"/>
    <x v="79"/>
    <n v="135"/>
    <n v="4.7"/>
    <n v="2023"/>
    <s v="Sunday"/>
    <x v="0"/>
    <x v="0"/>
    <x v="0"/>
    <x v="0"/>
    <s v="1 TO 2 hours"/>
    <n v="5"/>
  </r>
  <r>
    <x v="280"/>
    <x v="1"/>
    <x v="6"/>
    <x v="0"/>
    <x v="79"/>
    <n v="42"/>
    <n v="2.8"/>
    <n v="2023"/>
    <s v="Sunday"/>
    <x v="0"/>
    <x v="1"/>
    <x v="0"/>
    <x v="0"/>
    <s v="1 TO 2 hours"/>
    <n v="3"/>
  </r>
  <r>
    <x v="281"/>
    <x v="10"/>
    <x v="0"/>
    <x v="3"/>
    <x v="80"/>
    <n v="63"/>
    <n v="3.4"/>
    <n v="2023"/>
    <s v="Monday"/>
    <x v="0"/>
    <x v="1"/>
    <x v="0"/>
    <x v="1"/>
    <s v="1 TO 2 hours"/>
    <n v="3"/>
  </r>
  <r>
    <x v="282"/>
    <x v="5"/>
    <x v="84"/>
    <x v="2"/>
    <x v="80"/>
    <n v="140"/>
    <n v="1.8"/>
    <n v="2023"/>
    <s v="Monday"/>
    <x v="0"/>
    <x v="3"/>
    <x v="0"/>
    <x v="1"/>
    <s v="1 TO 2 hours"/>
    <n v="2"/>
  </r>
  <r>
    <x v="283"/>
    <x v="12"/>
    <x v="116"/>
    <x v="1"/>
    <x v="80"/>
    <n v="128"/>
    <n v="4.2"/>
    <n v="2023"/>
    <s v="Monday"/>
    <x v="1"/>
    <x v="2"/>
    <x v="0"/>
    <x v="1"/>
    <s v="More than  2 hours"/>
    <n v="4"/>
  </r>
  <r>
    <x v="284"/>
    <x v="8"/>
    <x v="56"/>
    <x v="4"/>
    <x v="80"/>
    <n v="80"/>
    <n v="4.4000000000000004"/>
    <n v="2023"/>
    <s v="Monday"/>
    <x v="1"/>
    <x v="2"/>
    <x v="0"/>
    <x v="1"/>
    <s v="More than  2 hours"/>
    <n v="4"/>
  </r>
  <r>
    <x v="285"/>
    <x v="4"/>
    <x v="48"/>
    <x v="3"/>
    <x v="80"/>
    <n v="28"/>
    <n v="2.7"/>
    <n v="2023"/>
    <s v="Monday"/>
    <x v="0"/>
    <x v="1"/>
    <x v="0"/>
    <x v="1"/>
    <s v="1 TO 2 hours"/>
    <n v="3"/>
  </r>
  <r>
    <x v="286"/>
    <x v="11"/>
    <x v="121"/>
    <x v="2"/>
    <x v="81"/>
    <n v="81"/>
    <n v="5"/>
    <n v="2023"/>
    <s v="Tuesday"/>
    <x v="2"/>
    <x v="0"/>
    <x v="0"/>
    <x v="2"/>
    <s v="30 TO 60 mins"/>
    <n v="5"/>
  </r>
  <r>
    <x v="287"/>
    <x v="1"/>
    <x v="76"/>
    <x v="1"/>
    <x v="81"/>
    <n v="99"/>
    <n v="3.9"/>
    <n v="2023"/>
    <s v="Tuesday"/>
    <x v="1"/>
    <x v="2"/>
    <x v="0"/>
    <x v="2"/>
    <s v="More than  2 hours"/>
    <n v="4"/>
  </r>
  <r>
    <x v="288"/>
    <x v="5"/>
    <x v="67"/>
    <x v="1"/>
    <x v="81"/>
    <n v="43"/>
    <n v="3.8"/>
    <n v="2023"/>
    <s v="Tuesday"/>
    <x v="0"/>
    <x v="2"/>
    <x v="0"/>
    <x v="2"/>
    <s v="1 TO 2 hours"/>
    <n v="4"/>
  </r>
  <r>
    <x v="289"/>
    <x v="7"/>
    <x v="101"/>
    <x v="1"/>
    <x v="81"/>
    <n v="34"/>
    <n v="4.5999999999999996"/>
    <n v="2023"/>
    <s v="Tuesday"/>
    <x v="2"/>
    <x v="0"/>
    <x v="0"/>
    <x v="2"/>
    <s v="30 TO 60 mins"/>
    <n v="5"/>
  </r>
  <r>
    <x v="290"/>
    <x v="5"/>
    <x v="108"/>
    <x v="2"/>
    <x v="81"/>
    <n v="225"/>
    <n v="4.5999999999999996"/>
    <n v="2023"/>
    <s v="Tuesday"/>
    <x v="2"/>
    <x v="0"/>
    <x v="0"/>
    <x v="2"/>
    <s v="30 TO 60 mins"/>
    <n v="5"/>
  </r>
  <r>
    <x v="291"/>
    <x v="11"/>
    <x v="44"/>
    <x v="4"/>
    <x v="81"/>
    <n v="210"/>
    <n v="4.5"/>
    <n v="2023"/>
    <s v="Tuesday"/>
    <x v="2"/>
    <x v="0"/>
    <x v="0"/>
    <x v="2"/>
    <s v="30 TO 60 mins"/>
    <n v="5"/>
  </r>
  <r>
    <x v="292"/>
    <x v="12"/>
    <x v="78"/>
    <x v="1"/>
    <x v="81"/>
    <n v="168"/>
    <n v="4.2"/>
    <n v="2023"/>
    <s v="Tuesday"/>
    <x v="3"/>
    <x v="2"/>
    <x v="0"/>
    <x v="2"/>
    <s v="10 TO 30 mins"/>
    <n v="4"/>
  </r>
  <r>
    <x v="293"/>
    <x v="7"/>
    <x v="47"/>
    <x v="0"/>
    <x v="82"/>
    <n v="82"/>
    <n v="4.5"/>
    <n v="2023"/>
    <s v="Wednesday"/>
    <x v="0"/>
    <x v="0"/>
    <x v="0"/>
    <x v="3"/>
    <s v="1 TO 2 hours"/>
    <n v="5"/>
  </r>
  <r>
    <x v="294"/>
    <x v="2"/>
    <x v="108"/>
    <x v="3"/>
    <x v="82"/>
    <n v="88"/>
    <n v="4.0999999999999996"/>
    <n v="2023"/>
    <s v="Wednesday"/>
    <x v="2"/>
    <x v="2"/>
    <x v="0"/>
    <x v="3"/>
    <s v="30 TO 60 mins"/>
    <n v="4"/>
  </r>
  <r>
    <x v="295"/>
    <x v="14"/>
    <x v="48"/>
    <x v="0"/>
    <x v="82"/>
    <n v="111"/>
    <n v="3.3"/>
    <n v="2023"/>
    <s v="Wednesday"/>
    <x v="0"/>
    <x v="1"/>
    <x v="0"/>
    <x v="3"/>
    <s v="1 TO 2 hours"/>
    <n v="3"/>
  </r>
  <r>
    <x v="296"/>
    <x v="13"/>
    <x v="3"/>
    <x v="4"/>
    <x v="82"/>
    <n v="60"/>
    <n v="3.8"/>
    <n v="2023"/>
    <s v="Wednesday"/>
    <x v="1"/>
    <x v="2"/>
    <x v="0"/>
    <x v="3"/>
    <s v="More than  2 hours"/>
    <n v="4"/>
  </r>
  <r>
    <x v="297"/>
    <x v="4"/>
    <x v="4"/>
    <x v="0"/>
    <x v="82"/>
    <n v="80"/>
    <n v="3"/>
    <n v="2023"/>
    <s v="Wednesday"/>
    <x v="2"/>
    <x v="1"/>
    <x v="0"/>
    <x v="3"/>
    <s v="30 TO 60 mins"/>
    <n v="3"/>
  </r>
  <r>
    <x v="298"/>
    <x v="13"/>
    <x v="34"/>
    <x v="2"/>
    <x v="83"/>
    <n v="90"/>
    <n v="4.5999999999999996"/>
    <n v="2023"/>
    <s v="Friday"/>
    <x v="0"/>
    <x v="0"/>
    <x v="0"/>
    <x v="5"/>
    <s v="1 TO 2 hours"/>
    <n v="5"/>
  </r>
  <r>
    <x v="299"/>
    <x v="9"/>
    <x v="69"/>
    <x v="0"/>
    <x v="83"/>
    <n v="225"/>
    <n v="2.9"/>
    <n v="2023"/>
    <s v="Friday"/>
    <x v="0"/>
    <x v="1"/>
    <x v="0"/>
    <x v="5"/>
    <s v="1 TO 2 hours"/>
    <n v="3"/>
  </r>
  <r>
    <x v="300"/>
    <x v="0"/>
    <x v="73"/>
    <x v="1"/>
    <x v="84"/>
    <n v="215"/>
    <n v="3.2"/>
    <n v="2023"/>
    <s v="Saturday"/>
    <x v="2"/>
    <x v="1"/>
    <x v="0"/>
    <x v="6"/>
    <s v="30 TO 60 mins"/>
    <n v="3"/>
  </r>
  <r>
    <x v="301"/>
    <x v="3"/>
    <x v="60"/>
    <x v="2"/>
    <x v="84"/>
    <n v="45"/>
    <n v="1.5"/>
    <n v="2023"/>
    <s v="Saturday"/>
    <x v="2"/>
    <x v="3"/>
    <x v="0"/>
    <x v="6"/>
    <s v="30 TO 60 mins"/>
    <n v="2"/>
  </r>
  <r>
    <x v="302"/>
    <x v="6"/>
    <x v="15"/>
    <x v="1"/>
    <x v="84"/>
    <n v="74"/>
    <n v="4"/>
    <n v="2023"/>
    <s v="Saturday"/>
    <x v="0"/>
    <x v="2"/>
    <x v="0"/>
    <x v="6"/>
    <s v="1 TO 2 hours"/>
    <n v="4"/>
  </r>
  <r>
    <x v="303"/>
    <x v="2"/>
    <x v="105"/>
    <x v="2"/>
    <x v="84"/>
    <n v="60"/>
    <n v="3.6"/>
    <n v="2023"/>
    <s v="Saturday"/>
    <x v="3"/>
    <x v="2"/>
    <x v="0"/>
    <x v="6"/>
    <s v="10 TO 30 mins"/>
    <n v="4"/>
  </r>
  <r>
    <x v="304"/>
    <x v="7"/>
    <x v="83"/>
    <x v="1"/>
    <x v="84"/>
    <n v="64"/>
    <n v="3.7"/>
    <n v="2023"/>
    <s v="Saturday"/>
    <x v="0"/>
    <x v="2"/>
    <x v="0"/>
    <x v="6"/>
    <s v="1 TO 2 hours"/>
    <n v="4"/>
  </r>
  <r>
    <x v="305"/>
    <x v="12"/>
    <x v="51"/>
    <x v="0"/>
    <x v="85"/>
    <n v="110"/>
    <n v="4.8"/>
    <n v="2023"/>
    <s v="Sunday"/>
    <x v="0"/>
    <x v="0"/>
    <x v="0"/>
    <x v="0"/>
    <s v="1 TO 2 hours"/>
    <n v="5"/>
  </r>
  <r>
    <x v="306"/>
    <x v="1"/>
    <x v="48"/>
    <x v="4"/>
    <x v="85"/>
    <n v="52"/>
    <n v="1.2"/>
    <n v="2023"/>
    <s v="Sunday"/>
    <x v="0"/>
    <x v="5"/>
    <x v="0"/>
    <x v="0"/>
    <s v="1 TO 2 hours"/>
    <n v="1"/>
  </r>
  <r>
    <x v="307"/>
    <x v="2"/>
    <x v="22"/>
    <x v="3"/>
    <x v="86"/>
    <n v="160"/>
    <n v="4.7"/>
    <n v="2023"/>
    <s v="Monday"/>
    <x v="0"/>
    <x v="0"/>
    <x v="0"/>
    <x v="1"/>
    <s v="1 TO 2 hours"/>
    <n v="5"/>
  </r>
  <r>
    <x v="308"/>
    <x v="10"/>
    <x v="65"/>
    <x v="3"/>
    <x v="86"/>
    <n v="215"/>
    <n v="4.7"/>
    <n v="2023"/>
    <s v="Monday"/>
    <x v="1"/>
    <x v="0"/>
    <x v="0"/>
    <x v="1"/>
    <s v="More than  2 hours"/>
    <n v="5"/>
  </r>
  <r>
    <x v="309"/>
    <x v="10"/>
    <x v="101"/>
    <x v="4"/>
    <x v="86"/>
    <n v="220"/>
    <n v="4.5"/>
    <n v="2023"/>
    <s v="Monday"/>
    <x v="2"/>
    <x v="0"/>
    <x v="0"/>
    <x v="1"/>
    <s v="30 TO 60 mins"/>
    <n v="5"/>
  </r>
  <r>
    <x v="310"/>
    <x v="6"/>
    <x v="75"/>
    <x v="1"/>
    <x v="87"/>
    <n v="175"/>
    <n v="3.5"/>
    <n v="2023"/>
    <s v="Tuesday"/>
    <x v="0"/>
    <x v="2"/>
    <x v="0"/>
    <x v="2"/>
    <s v="1 TO 2 hours"/>
    <n v="4"/>
  </r>
  <r>
    <x v="311"/>
    <x v="12"/>
    <x v="32"/>
    <x v="1"/>
    <x v="87"/>
    <n v="145"/>
    <n v="4.0999999999999996"/>
    <n v="2023"/>
    <s v="Tuesday"/>
    <x v="0"/>
    <x v="2"/>
    <x v="0"/>
    <x v="2"/>
    <s v="1 TO 2 hours"/>
    <n v="4"/>
  </r>
  <r>
    <x v="312"/>
    <x v="3"/>
    <x v="122"/>
    <x v="2"/>
    <x v="87"/>
    <n v="72"/>
    <n v="4.4000000000000004"/>
    <n v="2023"/>
    <s v="Tuesday"/>
    <x v="1"/>
    <x v="2"/>
    <x v="0"/>
    <x v="2"/>
    <s v="More than  2 hours"/>
    <n v="4"/>
  </r>
  <r>
    <x v="313"/>
    <x v="5"/>
    <x v="18"/>
    <x v="1"/>
    <x v="88"/>
    <n v="81"/>
    <n v="3.6"/>
    <n v="2023"/>
    <s v="Wednesday"/>
    <x v="2"/>
    <x v="2"/>
    <x v="0"/>
    <x v="3"/>
    <s v="30 TO 60 mins"/>
    <n v="4"/>
  </r>
  <r>
    <x v="314"/>
    <x v="11"/>
    <x v="49"/>
    <x v="4"/>
    <x v="88"/>
    <n v="54"/>
    <n v="4.0999999999999996"/>
    <n v="2023"/>
    <s v="Wednesday"/>
    <x v="1"/>
    <x v="2"/>
    <x v="0"/>
    <x v="3"/>
    <s v="More than  2 hours"/>
    <n v="4"/>
  </r>
  <r>
    <x v="315"/>
    <x v="7"/>
    <x v="123"/>
    <x v="2"/>
    <x v="88"/>
    <n v="105"/>
    <n v="4.8"/>
    <n v="2023"/>
    <s v="Wednesday"/>
    <x v="3"/>
    <x v="0"/>
    <x v="0"/>
    <x v="3"/>
    <s v="10 TO 30 mins"/>
    <n v="5"/>
  </r>
  <r>
    <x v="316"/>
    <x v="11"/>
    <x v="55"/>
    <x v="1"/>
    <x v="89"/>
    <n v="176"/>
    <n v="3.9"/>
    <n v="2023"/>
    <s v="Thursday"/>
    <x v="1"/>
    <x v="2"/>
    <x v="0"/>
    <x v="4"/>
    <s v="More than  2 hours"/>
    <n v="4"/>
  </r>
  <r>
    <x v="317"/>
    <x v="2"/>
    <x v="99"/>
    <x v="1"/>
    <x v="89"/>
    <n v="115"/>
    <n v="3.8"/>
    <n v="2023"/>
    <s v="Thursday"/>
    <x v="0"/>
    <x v="2"/>
    <x v="0"/>
    <x v="4"/>
    <s v="1 TO 2 hours"/>
    <n v="4"/>
  </r>
  <r>
    <x v="318"/>
    <x v="10"/>
    <x v="73"/>
    <x v="0"/>
    <x v="89"/>
    <n v="116"/>
    <n v="3.9"/>
    <n v="2023"/>
    <s v="Thursday"/>
    <x v="2"/>
    <x v="2"/>
    <x v="0"/>
    <x v="4"/>
    <s v="30 TO 60 mins"/>
    <n v="4"/>
  </r>
  <r>
    <x v="319"/>
    <x v="10"/>
    <x v="119"/>
    <x v="4"/>
    <x v="89"/>
    <n v="100"/>
    <n v="4.0999999999999996"/>
    <n v="2023"/>
    <s v="Thursday"/>
    <x v="1"/>
    <x v="2"/>
    <x v="0"/>
    <x v="4"/>
    <s v="More than  2 hours"/>
    <n v="4"/>
  </r>
  <r>
    <x v="320"/>
    <x v="9"/>
    <x v="50"/>
    <x v="4"/>
    <x v="90"/>
    <n v="36"/>
    <n v="2.2000000000000002"/>
    <n v="2023"/>
    <s v="Friday"/>
    <x v="0"/>
    <x v="3"/>
    <x v="0"/>
    <x v="5"/>
    <s v="1 TO 2 hours"/>
    <n v="2"/>
  </r>
  <r>
    <x v="321"/>
    <x v="13"/>
    <x v="95"/>
    <x v="4"/>
    <x v="90"/>
    <n v="114"/>
    <n v="5"/>
    <n v="2023"/>
    <s v="Friday"/>
    <x v="0"/>
    <x v="0"/>
    <x v="0"/>
    <x v="5"/>
    <s v="1 TO 2 hours"/>
    <n v="5"/>
  </r>
  <r>
    <x v="322"/>
    <x v="13"/>
    <x v="124"/>
    <x v="0"/>
    <x v="90"/>
    <n v="24"/>
    <n v="3.8"/>
    <n v="2023"/>
    <s v="Friday"/>
    <x v="1"/>
    <x v="2"/>
    <x v="0"/>
    <x v="5"/>
    <s v="More than  2 hours"/>
    <n v="4"/>
  </r>
  <r>
    <x v="323"/>
    <x v="5"/>
    <x v="125"/>
    <x v="1"/>
    <x v="90"/>
    <n v="135"/>
    <n v="4.5999999999999996"/>
    <n v="2023"/>
    <s v="Friday"/>
    <x v="2"/>
    <x v="0"/>
    <x v="0"/>
    <x v="5"/>
    <s v="30 TO 60 mins"/>
    <n v="5"/>
  </r>
  <r>
    <x v="324"/>
    <x v="11"/>
    <x v="33"/>
    <x v="1"/>
    <x v="90"/>
    <n v="30"/>
    <n v="4"/>
    <n v="2023"/>
    <s v="Friday"/>
    <x v="0"/>
    <x v="2"/>
    <x v="0"/>
    <x v="5"/>
    <s v="1 TO 2 hours"/>
    <n v="4"/>
  </r>
  <r>
    <x v="325"/>
    <x v="1"/>
    <x v="29"/>
    <x v="1"/>
    <x v="90"/>
    <n v="84"/>
    <n v="2.8"/>
    <n v="2023"/>
    <s v="Friday"/>
    <x v="0"/>
    <x v="1"/>
    <x v="0"/>
    <x v="5"/>
    <s v="1 TO 2 hours"/>
    <n v="3"/>
  </r>
  <r>
    <x v="326"/>
    <x v="14"/>
    <x v="95"/>
    <x v="3"/>
    <x v="90"/>
    <n v="42"/>
    <n v="4.4000000000000004"/>
    <n v="2023"/>
    <s v="Friday"/>
    <x v="0"/>
    <x v="2"/>
    <x v="0"/>
    <x v="5"/>
    <s v="1 TO 2 hours"/>
    <n v="4"/>
  </r>
  <r>
    <x v="327"/>
    <x v="9"/>
    <x v="123"/>
    <x v="4"/>
    <x v="90"/>
    <n v="117"/>
    <n v="2.4"/>
    <n v="2023"/>
    <s v="Friday"/>
    <x v="3"/>
    <x v="3"/>
    <x v="0"/>
    <x v="5"/>
    <s v="10 TO 30 mins"/>
    <n v="2"/>
  </r>
  <r>
    <x v="328"/>
    <x v="6"/>
    <x v="38"/>
    <x v="2"/>
    <x v="90"/>
    <n v="164"/>
    <n v="4"/>
    <n v="2023"/>
    <s v="Friday"/>
    <x v="0"/>
    <x v="2"/>
    <x v="0"/>
    <x v="5"/>
    <s v="1 TO 2 hours"/>
    <n v="4"/>
  </r>
  <r>
    <x v="329"/>
    <x v="13"/>
    <x v="48"/>
    <x v="3"/>
    <x v="91"/>
    <n v="123"/>
    <n v="4.4000000000000004"/>
    <n v="2023"/>
    <s v="Saturday"/>
    <x v="0"/>
    <x v="2"/>
    <x v="0"/>
    <x v="6"/>
    <s v="1 TO 2 hours"/>
    <n v="4"/>
  </r>
  <r>
    <x v="330"/>
    <x v="4"/>
    <x v="4"/>
    <x v="0"/>
    <x v="91"/>
    <n v="172"/>
    <n v="2.9"/>
    <n v="2023"/>
    <s v="Saturday"/>
    <x v="2"/>
    <x v="1"/>
    <x v="0"/>
    <x v="6"/>
    <s v="30 TO 60 mins"/>
    <n v="3"/>
  </r>
  <r>
    <x v="331"/>
    <x v="12"/>
    <x v="126"/>
    <x v="4"/>
    <x v="91"/>
    <n v="20"/>
    <n v="4.8"/>
    <n v="2023"/>
    <s v="Saturday"/>
    <x v="4"/>
    <x v="0"/>
    <x v="0"/>
    <x v="6"/>
    <s v="Under 10 mins"/>
    <n v="5"/>
  </r>
  <r>
    <x v="332"/>
    <x v="13"/>
    <x v="43"/>
    <x v="0"/>
    <x v="91"/>
    <n v="72"/>
    <n v="3.7"/>
    <n v="2023"/>
    <s v="Saturday"/>
    <x v="1"/>
    <x v="2"/>
    <x v="0"/>
    <x v="6"/>
    <s v="More than  2 hours"/>
    <n v="4"/>
  </r>
  <r>
    <x v="333"/>
    <x v="2"/>
    <x v="33"/>
    <x v="1"/>
    <x v="91"/>
    <n v="32"/>
    <n v="4.8"/>
    <n v="2023"/>
    <s v="Saturday"/>
    <x v="0"/>
    <x v="0"/>
    <x v="0"/>
    <x v="6"/>
    <s v="1 TO 2 hours"/>
    <n v="5"/>
  </r>
  <r>
    <x v="334"/>
    <x v="9"/>
    <x v="113"/>
    <x v="3"/>
    <x v="91"/>
    <n v="140"/>
    <n v="3.2"/>
    <n v="2023"/>
    <s v="Saturday"/>
    <x v="0"/>
    <x v="1"/>
    <x v="0"/>
    <x v="6"/>
    <s v="1 TO 2 hours"/>
    <n v="3"/>
  </r>
  <r>
    <x v="335"/>
    <x v="2"/>
    <x v="42"/>
    <x v="1"/>
    <x v="92"/>
    <n v="120"/>
    <n v="4.9000000000000004"/>
    <n v="2023"/>
    <s v="Sunday"/>
    <x v="0"/>
    <x v="0"/>
    <x v="0"/>
    <x v="0"/>
    <s v="1 TO 2 hours"/>
    <n v="5"/>
  </r>
  <r>
    <x v="336"/>
    <x v="11"/>
    <x v="123"/>
    <x v="1"/>
    <x v="92"/>
    <n v="86"/>
    <n v="2.2000000000000002"/>
    <n v="2023"/>
    <s v="Sunday"/>
    <x v="3"/>
    <x v="3"/>
    <x v="0"/>
    <x v="0"/>
    <s v="10 TO 30 mins"/>
    <n v="2"/>
  </r>
  <r>
    <x v="337"/>
    <x v="1"/>
    <x v="53"/>
    <x v="1"/>
    <x v="92"/>
    <n v="132"/>
    <n v="5"/>
    <n v="2023"/>
    <s v="Sunday"/>
    <x v="0"/>
    <x v="0"/>
    <x v="0"/>
    <x v="0"/>
    <s v="1 TO 2 hours"/>
    <n v="5"/>
  </r>
  <r>
    <x v="338"/>
    <x v="10"/>
    <x v="90"/>
    <x v="1"/>
    <x v="92"/>
    <n v="80"/>
    <n v="3.3"/>
    <n v="2023"/>
    <s v="Sunday"/>
    <x v="0"/>
    <x v="1"/>
    <x v="0"/>
    <x v="0"/>
    <s v="1 TO 2 hours"/>
    <n v="3"/>
  </r>
  <r>
    <x v="339"/>
    <x v="8"/>
    <x v="68"/>
    <x v="0"/>
    <x v="92"/>
    <n v="132"/>
    <n v="3.7"/>
    <n v="2023"/>
    <s v="Sunday"/>
    <x v="2"/>
    <x v="2"/>
    <x v="0"/>
    <x v="0"/>
    <s v="30 TO 60 mins"/>
    <n v="4"/>
  </r>
  <r>
    <x v="340"/>
    <x v="2"/>
    <x v="71"/>
    <x v="3"/>
    <x v="92"/>
    <n v="27"/>
    <n v="3.7"/>
    <n v="2023"/>
    <s v="Sunday"/>
    <x v="2"/>
    <x v="2"/>
    <x v="0"/>
    <x v="0"/>
    <s v="30 TO 60 mins"/>
    <n v="4"/>
  </r>
  <r>
    <x v="341"/>
    <x v="6"/>
    <x v="38"/>
    <x v="3"/>
    <x v="93"/>
    <n v="68"/>
    <n v="3.6"/>
    <n v="2023"/>
    <s v="Monday"/>
    <x v="0"/>
    <x v="2"/>
    <x v="0"/>
    <x v="1"/>
    <s v="1 TO 2 hours"/>
    <n v="4"/>
  </r>
  <r>
    <x v="342"/>
    <x v="8"/>
    <x v="0"/>
    <x v="1"/>
    <x v="93"/>
    <n v="22"/>
    <n v="4.7"/>
    <n v="2023"/>
    <s v="Monday"/>
    <x v="0"/>
    <x v="0"/>
    <x v="0"/>
    <x v="1"/>
    <s v="1 TO 2 hours"/>
    <n v="5"/>
  </r>
  <r>
    <x v="343"/>
    <x v="11"/>
    <x v="15"/>
    <x v="3"/>
    <x v="93"/>
    <n v="42"/>
    <n v="3.1"/>
    <n v="2023"/>
    <s v="Monday"/>
    <x v="0"/>
    <x v="1"/>
    <x v="0"/>
    <x v="1"/>
    <s v="1 TO 2 hours"/>
    <n v="3"/>
  </r>
  <r>
    <x v="344"/>
    <x v="6"/>
    <x v="5"/>
    <x v="3"/>
    <x v="94"/>
    <n v="38"/>
    <n v="3.3"/>
    <n v="2023"/>
    <s v="Tuesday"/>
    <x v="0"/>
    <x v="1"/>
    <x v="0"/>
    <x v="2"/>
    <s v="1 TO 2 hours"/>
    <n v="3"/>
  </r>
  <r>
    <x v="345"/>
    <x v="12"/>
    <x v="127"/>
    <x v="3"/>
    <x v="94"/>
    <n v="42"/>
    <n v="4.5"/>
    <n v="2023"/>
    <s v="Tuesday"/>
    <x v="1"/>
    <x v="0"/>
    <x v="0"/>
    <x v="2"/>
    <s v="More than  2 hours"/>
    <n v="5"/>
  </r>
  <r>
    <x v="346"/>
    <x v="5"/>
    <x v="128"/>
    <x v="0"/>
    <x v="94"/>
    <n v="75"/>
    <n v="3.9"/>
    <n v="2023"/>
    <s v="Tuesday"/>
    <x v="3"/>
    <x v="2"/>
    <x v="0"/>
    <x v="2"/>
    <s v="10 TO 30 mins"/>
    <n v="4"/>
  </r>
  <r>
    <x v="347"/>
    <x v="12"/>
    <x v="93"/>
    <x v="4"/>
    <x v="95"/>
    <n v="23"/>
    <n v="4.9000000000000004"/>
    <n v="2023"/>
    <s v="Wednesday"/>
    <x v="2"/>
    <x v="0"/>
    <x v="0"/>
    <x v="3"/>
    <s v="30 TO 60 mins"/>
    <n v="5"/>
  </r>
  <r>
    <x v="348"/>
    <x v="12"/>
    <x v="34"/>
    <x v="0"/>
    <x v="95"/>
    <n v="200"/>
    <n v="4.8"/>
    <n v="2023"/>
    <s v="Wednesday"/>
    <x v="0"/>
    <x v="0"/>
    <x v="0"/>
    <x v="3"/>
    <s v="1 TO 2 hours"/>
    <n v="5"/>
  </r>
  <r>
    <x v="349"/>
    <x v="3"/>
    <x v="21"/>
    <x v="1"/>
    <x v="96"/>
    <n v="45"/>
    <n v="3.6"/>
    <n v="2023"/>
    <s v="Thursday"/>
    <x v="0"/>
    <x v="2"/>
    <x v="0"/>
    <x v="4"/>
    <s v="1 TO 2 hours"/>
    <n v="4"/>
  </r>
  <r>
    <x v="350"/>
    <x v="11"/>
    <x v="54"/>
    <x v="1"/>
    <x v="96"/>
    <n v="105"/>
    <n v="3.5"/>
    <n v="2023"/>
    <s v="Thursday"/>
    <x v="2"/>
    <x v="2"/>
    <x v="0"/>
    <x v="4"/>
    <s v="30 TO 60 mins"/>
    <n v="4"/>
  </r>
  <r>
    <x v="351"/>
    <x v="4"/>
    <x v="11"/>
    <x v="1"/>
    <x v="96"/>
    <n v="22"/>
    <n v="3.8"/>
    <n v="2023"/>
    <s v="Thursday"/>
    <x v="0"/>
    <x v="2"/>
    <x v="0"/>
    <x v="4"/>
    <s v="1 TO 2 hours"/>
    <n v="4"/>
  </r>
  <r>
    <x v="352"/>
    <x v="7"/>
    <x v="59"/>
    <x v="3"/>
    <x v="97"/>
    <n v="126"/>
    <n v="4.4000000000000004"/>
    <n v="2023"/>
    <s v="Friday"/>
    <x v="0"/>
    <x v="2"/>
    <x v="0"/>
    <x v="5"/>
    <s v="1 TO 2 hours"/>
    <n v="4"/>
  </r>
  <r>
    <x v="353"/>
    <x v="10"/>
    <x v="19"/>
    <x v="3"/>
    <x v="97"/>
    <n v="35"/>
    <n v="3"/>
    <n v="2023"/>
    <s v="Friday"/>
    <x v="0"/>
    <x v="1"/>
    <x v="0"/>
    <x v="5"/>
    <s v="1 TO 2 hours"/>
    <n v="3"/>
  </r>
  <r>
    <x v="354"/>
    <x v="2"/>
    <x v="129"/>
    <x v="1"/>
    <x v="97"/>
    <n v="84"/>
    <n v="4.5"/>
    <n v="2023"/>
    <s v="Friday"/>
    <x v="0"/>
    <x v="0"/>
    <x v="0"/>
    <x v="5"/>
    <s v="1 TO 2 hours"/>
    <n v="5"/>
  </r>
  <r>
    <x v="355"/>
    <x v="14"/>
    <x v="19"/>
    <x v="1"/>
    <x v="98"/>
    <n v="172"/>
    <n v="4.5"/>
    <n v="2023"/>
    <s v="Saturday"/>
    <x v="0"/>
    <x v="0"/>
    <x v="0"/>
    <x v="6"/>
    <s v="1 TO 2 hours"/>
    <n v="5"/>
  </r>
  <r>
    <x v="356"/>
    <x v="7"/>
    <x v="12"/>
    <x v="0"/>
    <x v="98"/>
    <n v="114"/>
    <n v="4"/>
    <n v="2023"/>
    <s v="Saturday"/>
    <x v="1"/>
    <x v="2"/>
    <x v="0"/>
    <x v="6"/>
    <s v="More than  2 hours"/>
    <n v="4"/>
  </r>
  <r>
    <x v="357"/>
    <x v="14"/>
    <x v="9"/>
    <x v="0"/>
    <x v="98"/>
    <n v="60"/>
    <n v="3.8"/>
    <n v="2023"/>
    <s v="Saturday"/>
    <x v="0"/>
    <x v="2"/>
    <x v="0"/>
    <x v="6"/>
    <s v="1 TO 2 hours"/>
    <n v="4"/>
  </r>
  <r>
    <x v="358"/>
    <x v="13"/>
    <x v="130"/>
    <x v="2"/>
    <x v="98"/>
    <n v="26"/>
    <n v="3.3"/>
    <n v="2023"/>
    <s v="Saturday"/>
    <x v="0"/>
    <x v="1"/>
    <x v="0"/>
    <x v="6"/>
    <s v="1 TO 2 hours"/>
    <n v="3"/>
  </r>
  <r>
    <x v="359"/>
    <x v="5"/>
    <x v="131"/>
    <x v="1"/>
    <x v="98"/>
    <n v="210"/>
    <n v="4.3"/>
    <n v="2023"/>
    <s v="Saturday"/>
    <x v="0"/>
    <x v="2"/>
    <x v="0"/>
    <x v="6"/>
    <s v="1 TO 2 hours"/>
    <n v="4"/>
  </r>
  <r>
    <x v="360"/>
    <x v="9"/>
    <x v="106"/>
    <x v="0"/>
    <x v="98"/>
    <n v="129"/>
    <n v="4.2"/>
    <n v="2023"/>
    <s v="Saturday"/>
    <x v="0"/>
    <x v="2"/>
    <x v="0"/>
    <x v="6"/>
    <s v="1 TO 2 hours"/>
    <n v="4"/>
  </r>
  <r>
    <x v="361"/>
    <x v="10"/>
    <x v="71"/>
    <x v="2"/>
    <x v="98"/>
    <n v="215"/>
    <n v="4.3"/>
    <n v="2023"/>
    <s v="Saturday"/>
    <x v="2"/>
    <x v="2"/>
    <x v="0"/>
    <x v="6"/>
    <s v="30 TO 60 mins"/>
    <n v="4"/>
  </r>
  <r>
    <x v="362"/>
    <x v="13"/>
    <x v="132"/>
    <x v="4"/>
    <x v="98"/>
    <n v="69"/>
    <n v="4.5999999999999996"/>
    <n v="2023"/>
    <s v="Saturday"/>
    <x v="3"/>
    <x v="0"/>
    <x v="0"/>
    <x v="6"/>
    <s v="10 TO 30 mins"/>
    <n v="5"/>
  </r>
  <r>
    <x v="363"/>
    <x v="10"/>
    <x v="3"/>
    <x v="4"/>
    <x v="98"/>
    <n v="140"/>
    <n v="3"/>
    <n v="2023"/>
    <s v="Saturday"/>
    <x v="1"/>
    <x v="1"/>
    <x v="0"/>
    <x v="6"/>
    <s v="More than  2 hours"/>
    <n v="3"/>
  </r>
  <r>
    <x v="364"/>
    <x v="11"/>
    <x v="64"/>
    <x v="2"/>
    <x v="99"/>
    <n v="156"/>
    <n v="2.7"/>
    <n v="2023"/>
    <s v="Sunday"/>
    <x v="2"/>
    <x v="1"/>
    <x v="0"/>
    <x v="0"/>
    <s v="30 TO 60 mins"/>
    <n v="3"/>
  </r>
  <r>
    <x v="365"/>
    <x v="13"/>
    <x v="103"/>
    <x v="4"/>
    <x v="99"/>
    <n v="164"/>
    <n v="3.1"/>
    <n v="2023"/>
    <s v="Sunday"/>
    <x v="2"/>
    <x v="1"/>
    <x v="0"/>
    <x v="0"/>
    <s v="30 TO 60 mins"/>
    <n v="3"/>
  </r>
  <r>
    <x v="366"/>
    <x v="8"/>
    <x v="4"/>
    <x v="4"/>
    <x v="99"/>
    <n v="195"/>
    <n v="2.6"/>
    <n v="2023"/>
    <s v="Sunday"/>
    <x v="2"/>
    <x v="1"/>
    <x v="0"/>
    <x v="0"/>
    <s v="30 TO 60 mins"/>
    <n v="3"/>
  </r>
  <r>
    <x v="367"/>
    <x v="1"/>
    <x v="98"/>
    <x v="3"/>
    <x v="99"/>
    <n v="74"/>
    <n v="4.5999999999999996"/>
    <n v="2023"/>
    <s v="Sunday"/>
    <x v="3"/>
    <x v="0"/>
    <x v="0"/>
    <x v="0"/>
    <s v="10 TO 30 mins"/>
    <n v="5"/>
  </r>
  <r>
    <x v="368"/>
    <x v="12"/>
    <x v="122"/>
    <x v="2"/>
    <x v="99"/>
    <n v="100"/>
    <n v="4"/>
    <n v="2023"/>
    <s v="Sunday"/>
    <x v="1"/>
    <x v="2"/>
    <x v="0"/>
    <x v="0"/>
    <s v="More than  2 hours"/>
    <n v="4"/>
  </r>
  <r>
    <x v="369"/>
    <x v="0"/>
    <x v="10"/>
    <x v="1"/>
    <x v="99"/>
    <n v="185"/>
    <n v="4.5"/>
    <n v="2023"/>
    <s v="Sunday"/>
    <x v="1"/>
    <x v="0"/>
    <x v="0"/>
    <x v="0"/>
    <s v="More than  2 hours"/>
    <n v="5"/>
  </r>
  <r>
    <x v="370"/>
    <x v="7"/>
    <x v="53"/>
    <x v="2"/>
    <x v="99"/>
    <n v="130"/>
    <n v="1.9"/>
    <n v="2023"/>
    <s v="Sunday"/>
    <x v="0"/>
    <x v="3"/>
    <x v="0"/>
    <x v="0"/>
    <s v="1 TO 2 hours"/>
    <n v="2"/>
  </r>
  <r>
    <x v="371"/>
    <x v="6"/>
    <x v="50"/>
    <x v="3"/>
    <x v="100"/>
    <n v="21"/>
    <n v="2.6"/>
    <n v="2023"/>
    <s v="Monday"/>
    <x v="0"/>
    <x v="1"/>
    <x v="0"/>
    <x v="1"/>
    <s v="1 TO 2 hours"/>
    <n v="3"/>
  </r>
  <r>
    <x v="372"/>
    <x v="14"/>
    <x v="90"/>
    <x v="0"/>
    <x v="100"/>
    <n v="88"/>
    <n v="4.3"/>
    <n v="2023"/>
    <s v="Monday"/>
    <x v="0"/>
    <x v="2"/>
    <x v="0"/>
    <x v="1"/>
    <s v="1 TO 2 hours"/>
    <n v="4"/>
  </r>
  <r>
    <x v="373"/>
    <x v="2"/>
    <x v="28"/>
    <x v="4"/>
    <x v="100"/>
    <n v="35"/>
    <n v="4.4000000000000004"/>
    <n v="2023"/>
    <s v="Monday"/>
    <x v="0"/>
    <x v="2"/>
    <x v="0"/>
    <x v="1"/>
    <s v="1 TO 2 hours"/>
    <n v="4"/>
  </r>
  <r>
    <x v="374"/>
    <x v="14"/>
    <x v="133"/>
    <x v="1"/>
    <x v="100"/>
    <n v="68"/>
    <n v="4.3"/>
    <n v="2023"/>
    <s v="Monday"/>
    <x v="1"/>
    <x v="2"/>
    <x v="0"/>
    <x v="1"/>
    <s v="More than  2 hours"/>
    <n v="4"/>
  </r>
  <r>
    <x v="375"/>
    <x v="11"/>
    <x v="118"/>
    <x v="1"/>
    <x v="100"/>
    <n v="148"/>
    <n v="4.5"/>
    <n v="2023"/>
    <s v="Monday"/>
    <x v="1"/>
    <x v="0"/>
    <x v="0"/>
    <x v="1"/>
    <s v="More than  2 hours"/>
    <n v="5"/>
  </r>
  <r>
    <x v="376"/>
    <x v="2"/>
    <x v="117"/>
    <x v="0"/>
    <x v="101"/>
    <n v="81"/>
    <n v="4.2"/>
    <n v="2023"/>
    <s v="Tuesday"/>
    <x v="0"/>
    <x v="2"/>
    <x v="0"/>
    <x v="2"/>
    <s v="1 TO 2 hours"/>
    <n v="4"/>
  </r>
  <r>
    <x v="377"/>
    <x v="7"/>
    <x v="91"/>
    <x v="0"/>
    <x v="101"/>
    <n v="75"/>
    <n v="3.9"/>
    <n v="2023"/>
    <s v="Tuesday"/>
    <x v="4"/>
    <x v="2"/>
    <x v="0"/>
    <x v="2"/>
    <s v="Under 10 mins"/>
    <n v="4"/>
  </r>
  <r>
    <x v="378"/>
    <x v="9"/>
    <x v="53"/>
    <x v="2"/>
    <x v="102"/>
    <n v="32"/>
    <n v="3.6"/>
    <n v="2023"/>
    <s v="Wednesday"/>
    <x v="0"/>
    <x v="2"/>
    <x v="0"/>
    <x v="3"/>
    <s v="1 TO 2 hours"/>
    <n v="4"/>
  </r>
  <r>
    <x v="379"/>
    <x v="13"/>
    <x v="99"/>
    <x v="2"/>
    <x v="102"/>
    <n v="156"/>
    <n v="3.8"/>
    <n v="2023"/>
    <s v="Wednesday"/>
    <x v="0"/>
    <x v="2"/>
    <x v="0"/>
    <x v="3"/>
    <s v="1 TO 2 hours"/>
    <n v="4"/>
  </r>
  <r>
    <x v="380"/>
    <x v="1"/>
    <x v="31"/>
    <x v="1"/>
    <x v="102"/>
    <n v="99"/>
    <n v="4.9000000000000004"/>
    <n v="2023"/>
    <s v="Wednesday"/>
    <x v="0"/>
    <x v="0"/>
    <x v="0"/>
    <x v="3"/>
    <s v="1 TO 2 hours"/>
    <n v="5"/>
  </r>
  <r>
    <x v="381"/>
    <x v="0"/>
    <x v="134"/>
    <x v="4"/>
    <x v="102"/>
    <n v="26"/>
    <n v="4"/>
    <n v="2023"/>
    <s v="Wednesday"/>
    <x v="0"/>
    <x v="2"/>
    <x v="0"/>
    <x v="3"/>
    <s v="1 TO 2 hours"/>
    <n v="4"/>
  </r>
  <r>
    <x v="382"/>
    <x v="4"/>
    <x v="68"/>
    <x v="2"/>
    <x v="102"/>
    <n v="84"/>
    <n v="4.0999999999999996"/>
    <n v="2023"/>
    <s v="Wednesday"/>
    <x v="2"/>
    <x v="2"/>
    <x v="0"/>
    <x v="3"/>
    <s v="30 TO 60 mins"/>
    <n v="4"/>
  </r>
  <r>
    <x v="383"/>
    <x v="3"/>
    <x v="73"/>
    <x v="4"/>
    <x v="102"/>
    <n v="84"/>
    <n v="4.8"/>
    <n v="2023"/>
    <s v="Wednesday"/>
    <x v="2"/>
    <x v="0"/>
    <x v="0"/>
    <x v="3"/>
    <s v="30 TO 60 mins"/>
    <n v="5"/>
  </r>
  <r>
    <x v="384"/>
    <x v="10"/>
    <x v="90"/>
    <x v="1"/>
    <x v="102"/>
    <n v="170"/>
    <n v="2.2999999999999998"/>
    <n v="2023"/>
    <s v="Wednesday"/>
    <x v="0"/>
    <x v="3"/>
    <x v="0"/>
    <x v="3"/>
    <s v="1 TO 2 hours"/>
    <n v="2"/>
  </r>
  <r>
    <x v="385"/>
    <x v="14"/>
    <x v="63"/>
    <x v="2"/>
    <x v="102"/>
    <n v="35"/>
    <n v="4.4000000000000004"/>
    <n v="2023"/>
    <s v="Wednesday"/>
    <x v="0"/>
    <x v="2"/>
    <x v="0"/>
    <x v="3"/>
    <s v="1 TO 2 hours"/>
    <n v="4"/>
  </r>
  <r>
    <x v="386"/>
    <x v="6"/>
    <x v="117"/>
    <x v="2"/>
    <x v="103"/>
    <n v="35"/>
    <n v="3.8"/>
    <n v="2023"/>
    <s v="Thursday"/>
    <x v="0"/>
    <x v="2"/>
    <x v="0"/>
    <x v="4"/>
    <s v="1 TO 2 hours"/>
    <n v="4"/>
  </r>
  <r>
    <x v="387"/>
    <x v="11"/>
    <x v="0"/>
    <x v="2"/>
    <x v="103"/>
    <n v="132"/>
    <n v="5"/>
    <n v="2023"/>
    <s v="Thursday"/>
    <x v="0"/>
    <x v="0"/>
    <x v="0"/>
    <x v="4"/>
    <s v="1 TO 2 hours"/>
    <n v="5"/>
  </r>
  <r>
    <x v="388"/>
    <x v="1"/>
    <x v="25"/>
    <x v="0"/>
    <x v="104"/>
    <n v="144"/>
    <n v="3.3"/>
    <n v="2023"/>
    <s v="Friday"/>
    <x v="0"/>
    <x v="1"/>
    <x v="0"/>
    <x v="5"/>
    <s v="1 TO 2 hours"/>
    <n v="3"/>
  </r>
  <r>
    <x v="389"/>
    <x v="14"/>
    <x v="15"/>
    <x v="1"/>
    <x v="104"/>
    <n v="48"/>
    <n v="5"/>
    <n v="2023"/>
    <s v="Friday"/>
    <x v="0"/>
    <x v="0"/>
    <x v="0"/>
    <x v="5"/>
    <s v="1 TO 2 hours"/>
    <n v="5"/>
  </r>
  <r>
    <x v="390"/>
    <x v="14"/>
    <x v="71"/>
    <x v="0"/>
    <x v="104"/>
    <n v="200"/>
    <n v="2.2999999999999998"/>
    <n v="2023"/>
    <s v="Friday"/>
    <x v="2"/>
    <x v="3"/>
    <x v="0"/>
    <x v="5"/>
    <s v="30 TO 60 mins"/>
    <n v="2"/>
  </r>
  <r>
    <x v="391"/>
    <x v="10"/>
    <x v="84"/>
    <x v="4"/>
    <x v="104"/>
    <n v="38"/>
    <n v="4.8"/>
    <n v="2023"/>
    <s v="Friday"/>
    <x v="0"/>
    <x v="0"/>
    <x v="0"/>
    <x v="5"/>
    <s v="1 TO 2 hours"/>
    <n v="5"/>
  </r>
  <r>
    <x v="392"/>
    <x v="11"/>
    <x v="125"/>
    <x v="3"/>
    <x v="104"/>
    <n v="81"/>
    <n v="3.7"/>
    <n v="2023"/>
    <s v="Friday"/>
    <x v="2"/>
    <x v="2"/>
    <x v="0"/>
    <x v="5"/>
    <s v="30 TO 60 mins"/>
    <n v="4"/>
  </r>
  <r>
    <x v="393"/>
    <x v="1"/>
    <x v="114"/>
    <x v="2"/>
    <x v="104"/>
    <n v="120"/>
    <n v="4.2"/>
    <n v="2023"/>
    <s v="Friday"/>
    <x v="1"/>
    <x v="2"/>
    <x v="0"/>
    <x v="5"/>
    <s v="More than  2 hours"/>
    <n v="4"/>
  </r>
  <r>
    <x v="394"/>
    <x v="8"/>
    <x v="135"/>
    <x v="4"/>
    <x v="104"/>
    <n v="74"/>
    <n v="4.8"/>
    <n v="2023"/>
    <s v="Friday"/>
    <x v="3"/>
    <x v="0"/>
    <x v="0"/>
    <x v="5"/>
    <s v="10 TO 30 mins"/>
    <n v="5"/>
  </r>
  <r>
    <x v="395"/>
    <x v="1"/>
    <x v="62"/>
    <x v="2"/>
    <x v="105"/>
    <n v="128"/>
    <n v="4.7"/>
    <n v="2023"/>
    <s v="Saturday"/>
    <x v="2"/>
    <x v="0"/>
    <x v="0"/>
    <x v="6"/>
    <s v="30 TO 60 mins"/>
    <n v="5"/>
  </r>
  <r>
    <x v="396"/>
    <x v="3"/>
    <x v="48"/>
    <x v="1"/>
    <x v="105"/>
    <n v="21"/>
    <n v="3.9"/>
    <n v="2023"/>
    <s v="Saturday"/>
    <x v="0"/>
    <x v="2"/>
    <x v="0"/>
    <x v="6"/>
    <s v="1 TO 2 hours"/>
    <n v="4"/>
  </r>
  <r>
    <x v="397"/>
    <x v="14"/>
    <x v="93"/>
    <x v="2"/>
    <x v="105"/>
    <n v="110"/>
    <n v="4.3"/>
    <n v="2023"/>
    <s v="Saturday"/>
    <x v="2"/>
    <x v="2"/>
    <x v="0"/>
    <x v="6"/>
    <s v="30 TO 60 mins"/>
    <n v="4"/>
  </r>
  <r>
    <x v="398"/>
    <x v="1"/>
    <x v="97"/>
    <x v="2"/>
    <x v="105"/>
    <n v="145"/>
    <n v="4"/>
    <n v="2023"/>
    <s v="Saturday"/>
    <x v="0"/>
    <x v="2"/>
    <x v="0"/>
    <x v="6"/>
    <s v="1 TO 2 hours"/>
    <n v="4"/>
  </r>
  <r>
    <x v="399"/>
    <x v="14"/>
    <x v="34"/>
    <x v="3"/>
    <x v="105"/>
    <n v="129"/>
    <n v="4"/>
    <n v="2023"/>
    <s v="Saturday"/>
    <x v="0"/>
    <x v="2"/>
    <x v="0"/>
    <x v="6"/>
    <s v="1 TO 2 hours"/>
    <n v="4"/>
  </r>
  <r>
    <x v="400"/>
    <x v="6"/>
    <x v="5"/>
    <x v="0"/>
    <x v="105"/>
    <n v="156"/>
    <n v="3.2"/>
    <n v="2023"/>
    <s v="Saturday"/>
    <x v="0"/>
    <x v="1"/>
    <x v="0"/>
    <x v="6"/>
    <s v="1 TO 2 hours"/>
    <n v="3"/>
  </r>
  <r>
    <x v="401"/>
    <x v="8"/>
    <x v="49"/>
    <x v="2"/>
    <x v="106"/>
    <n v="120"/>
    <n v="3.8"/>
    <n v="2023"/>
    <s v="Sunday"/>
    <x v="1"/>
    <x v="2"/>
    <x v="0"/>
    <x v="0"/>
    <s v="More than  2 hours"/>
    <n v="4"/>
  </r>
  <r>
    <x v="402"/>
    <x v="3"/>
    <x v="136"/>
    <x v="3"/>
    <x v="106"/>
    <n v="62"/>
    <n v="3.4"/>
    <n v="2023"/>
    <s v="Sunday"/>
    <x v="1"/>
    <x v="1"/>
    <x v="0"/>
    <x v="0"/>
    <s v="More than  2 hours"/>
    <n v="3"/>
  </r>
  <r>
    <x v="403"/>
    <x v="9"/>
    <x v="76"/>
    <x v="2"/>
    <x v="106"/>
    <n v="160"/>
    <n v="3.2"/>
    <n v="2023"/>
    <s v="Sunday"/>
    <x v="1"/>
    <x v="1"/>
    <x v="0"/>
    <x v="0"/>
    <s v="More than  2 hours"/>
    <n v="3"/>
  </r>
  <r>
    <x v="404"/>
    <x v="1"/>
    <x v="54"/>
    <x v="2"/>
    <x v="106"/>
    <n v="56"/>
    <n v="4.7"/>
    <n v="2023"/>
    <s v="Sunday"/>
    <x v="2"/>
    <x v="0"/>
    <x v="0"/>
    <x v="0"/>
    <s v="30 TO 60 mins"/>
    <n v="5"/>
  </r>
  <r>
    <x v="405"/>
    <x v="5"/>
    <x v="117"/>
    <x v="4"/>
    <x v="106"/>
    <n v="72"/>
    <n v="4"/>
    <n v="2023"/>
    <s v="Sunday"/>
    <x v="0"/>
    <x v="2"/>
    <x v="0"/>
    <x v="0"/>
    <s v="1 TO 2 hours"/>
    <n v="4"/>
  </r>
  <r>
    <x v="406"/>
    <x v="1"/>
    <x v="12"/>
    <x v="1"/>
    <x v="107"/>
    <n v="81"/>
    <n v="4.8"/>
    <n v="2023"/>
    <s v="Monday"/>
    <x v="1"/>
    <x v="0"/>
    <x v="0"/>
    <x v="1"/>
    <s v="More than  2 hours"/>
    <n v="5"/>
  </r>
  <r>
    <x v="407"/>
    <x v="3"/>
    <x v="75"/>
    <x v="2"/>
    <x v="107"/>
    <n v="144"/>
    <n v="3.9"/>
    <n v="2023"/>
    <s v="Monday"/>
    <x v="0"/>
    <x v="2"/>
    <x v="0"/>
    <x v="1"/>
    <s v="1 TO 2 hours"/>
    <n v="4"/>
  </r>
  <r>
    <x v="408"/>
    <x v="2"/>
    <x v="86"/>
    <x v="1"/>
    <x v="107"/>
    <n v="111"/>
    <n v="4.3"/>
    <n v="2023"/>
    <s v="Monday"/>
    <x v="0"/>
    <x v="2"/>
    <x v="0"/>
    <x v="1"/>
    <s v="1 TO 2 hours"/>
    <n v="4"/>
  </r>
  <r>
    <x v="409"/>
    <x v="14"/>
    <x v="137"/>
    <x v="3"/>
    <x v="107"/>
    <n v="43"/>
    <n v="4.2"/>
    <n v="2023"/>
    <s v="Monday"/>
    <x v="3"/>
    <x v="2"/>
    <x v="0"/>
    <x v="1"/>
    <s v="10 TO 30 mins"/>
    <n v="4"/>
  </r>
  <r>
    <x v="410"/>
    <x v="6"/>
    <x v="37"/>
    <x v="4"/>
    <x v="107"/>
    <n v="41"/>
    <n v="4.9000000000000004"/>
    <n v="2023"/>
    <s v="Monday"/>
    <x v="1"/>
    <x v="0"/>
    <x v="0"/>
    <x v="1"/>
    <s v="More than  2 hours"/>
    <n v="5"/>
  </r>
  <r>
    <x v="411"/>
    <x v="2"/>
    <x v="80"/>
    <x v="4"/>
    <x v="107"/>
    <n v="74"/>
    <n v="4"/>
    <n v="2023"/>
    <s v="Monday"/>
    <x v="3"/>
    <x v="2"/>
    <x v="0"/>
    <x v="1"/>
    <s v="10 TO 30 mins"/>
    <n v="4"/>
  </r>
  <r>
    <x v="412"/>
    <x v="12"/>
    <x v="29"/>
    <x v="2"/>
    <x v="107"/>
    <n v="43"/>
    <n v="4.9000000000000004"/>
    <n v="2023"/>
    <s v="Monday"/>
    <x v="0"/>
    <x v="0"/>
    <x v="0"/>
    <x v="1"/>
    <s v="1 TO 2 hours"/>
    <n v="5"/>
  </r>
  <r>
    <x v="413"/>
    <x v="10"/>
    <x v="114"/>
    <x v="4"/>
    <x v="107"/>
    <n v="128"/>
    <n v="3.6"/>
    <n v="2023"/>
    <s v="Monday"/>
    <x v="1"/>
    <x v="2"/>
    <x v="0"/>
    <x v="1"/>
    <s v="More than  2 hours"/>
    <n v="4"/>
  </r>
  <r>
    <x v="414"/>
    <x v="0"/>
    <x v="92"/>
    <x v="4"/>
    <x v="108"/>
    <n v="144"/>
    <n v="4.0999999999999996"/>
    <n v="2023"/>
    <s v="Tuesday"/>
    <x v="1"/>
    <x v="2"/>
    <x v="0"/>
    <x v="2"/>
    <s v="More than  2 hours"/>
    <n v="4"/>
  </r>
  <r>
    <x v="415"/>
    <x v="12"/>
    <x v="55"/>
    <x v="1"/>
    <x v="108"/>
    <n v="132"/>
    <n v="4.9000000000000004"/>
    <n v="2023"/>
    <s v="Tuesday"/>
    <x v="1"/>
    <x v="0"/>
    <x v="0"/>
    <x v="2"/>
    <s v="More than  2 hours"/>
    <n v="5"/>
  </r>
  <r>
    <x v="416"/>
    <x v="2"/>
    <x v="130"/>
    <x v="1"/>
    <x v="108"/>
    <n v="180"/>
    <n v="3.9"/>
    <n v="2023"/>
    <s v="Tuesday"/>
    <x v="0"/>
    <x v="2"/>
    <x v="0"/>
    <x v="2"/>
    <s v="1 TO 2 hours"/>
    <n v="4"/>
  </r>
  <r>
    <x v="417"/>
    <x v="4"/>
    <x v="138"/>
    <x v="1"/>
    <x v="108"/>
    <n v="31"/>
    <n v="4.0999999999999996"/>
    <n v="2023"/>
    <s v="Tuesday"/>
    <x v="3"/>
    <x v="2"/>
    <x v="0"/>
    <x v="2"/>
    <s v="10 TO 30 mins"/>
    <n v="4"/>
  </r>
  <r>
    <x v="418"/>
    <x v="2"/>
    <x v="131"/>
    <x v="1"/>
    <x v="108"/>
    <n v="102"/>
    <n v="3.8"/>
    <n v="2023"/>
    <s v="Tuesday"/>
    <x v="0"/>
    <x v="2"/>
    <x v="0"/>
    <x v="2"/>
    <s v="1 TO 2 hours"/>
    <n v="4"/>
  </r>
  <r>
    <x v="419"/>
    <x v="5"/>
    <x v="116"/>
    <x v="2"/>
    <x v="109"/>
    <n v="175"/>
    <n v="4.8"/>
    <n v="2023"/>
    <s v="Wednesday"/>
    <x v="1"/>
    <x v="0"/>
    <x v="0"/>
    <x v="3"/>
    <s v="More than  2 hours"/>
    <n v="5"/>
  </r>
  <r>
    <x v="420"/>
    <x v="12"/>
    <x v="137"/>
    <x v="0"/>
    <x v="109"/>
    <n v="87"/>
    <n v="4.7"/>
    <n v="2023"/>
    <s v="Wednesday"/>
    <x v="3"/>
    <x v="0"/>
    <x v="0"/>
    <x v="3"/>
    <s v="10 TO 30 mins"/>
    <n v="5"/>
  </r>
  <r>
    <x v="421"/>
    <x v="8"/>
    <x v="28"/>
    <x v="2"/>
    <x v="109"/>
    <n v="66"/>
    <n v="4.2"/>
    <n v="2023"/>
    <s v="Wednesday"/>
    <x v="0"/>
    <x v="2"/>
    <x v="0"/>
    <x v="3"/>
    <s v="1 TO 2 hours"/>
    <n v="4"/>
  </r>
  <r>
    <x v="422"/>
    <x v="8"/>
    <x v="7"/>
    <x v="2"/>
    <x v="109"/>
    <n v="25"/>
    <n v="3.2"/>
    <n v="2023"/>
    <s v="Wednesday"/>
    <x v="2"/>
    <x v="1"/>
    <x v="0"/>
    <x v="3"/>
    <s v="30 TO 60 mins"/>
    <n v="3"/>
  </r>
  <r>
    <x v="423"/>
    <x v="2"/>
    <x v="66"/>
    <x v="1"/>
    <x v="109"/>
    <n v="126"/>
    <n v="3.4"/>
    <n v="2023"/>
    <s v="Wednesday"/>
    <x v="0"/>
    <x v="1"/>
    <x v="0"/>
    <x v="3"/>
    <s v="1 TO 2 hours"/>
    <n v="3"/>
  </r>
  <r>
    <x v="424"/>
    <x v="0"/>
    <x v="97"/>
    <x v="3"/>
    <x v="110"/>
    <n v="42"/>
    <n v="4.5999999999999996"/>
    <n v="2023"/>
    <s v="Thursday"/>
    <x v="0"/>
    <x v="0"/>
    <x v="0"/>
    <x v="4"/>
    <s v="1 TO 2 hours"/>
    <n v="5"/>
  </r>
  <r>
    <x v="425"/>
    <x v="5"/>
    <x v="58"/>
    <x v="0"/>
    <x v="110"/>
    <n v="225"/>
    <n v="1.9"/>
    <n v="2023"/>
    <s v="Thursday"/>
    <x v="0"/>
    <x v="3"/>
    <x v="0"/>
    <x v="4"/>
    <s v="1 TO 2 hours"/>
    <n v="2"/>
  </r>
  <r>
    <x v="426"/>
    <x v="3"/>
    <x v="139"/>
    <x v="0"/>
    <x v="110"/>
    <n v="42"/>
    <n v="3.3"/>
    <n v="2023"/>
    <s v="Thursday"/>
    <x v="1"/>
    <x v="1"/>
    <x v="0"/>
    <x v="4"/>
    <s v="More than  2 hours"/>
    <n v="3"/>
  </r>
  <r>
    <x v="427"/>
    <x v="2"/>
    <x v="61"/>
    <x v="3"/>
    <x v="111"/>
    <n v="110"/>
    <n v="3.1"/>
    <n v="2023"/>
    <s v="Friday"/>
    <x v="1"/>
    <x v="1"/>
    <x v="0"/>
    <x v="5"/>
    <s v="More than  2 hours"/>
    <n v="3"/>
  </r>
  <r>
    <x v="428"/>
    <x v="10"/>
    <x v="125"/>
    <x v="1"/>
    <x v="111"/>
    <n v="225"/>
    <n v="4.8"/>
    <n v="2023"/>
    <s v="Friday"/>
    <x v="2"/>
    <x v="0"/>
    <x v="0"/>
    <x v="5"/>
    <s v="30 TO 60 mins"/>
    <n v="5"/>
  </r>
  <r>
    <x v="429"/>
    <x v="8"/>
    <x v="10"/>
    <x v="4"/>
    <x v="112"/>
    <n v="125"/>
    <n v="3.3"/>
    <n v="2023"/>
    <s v="Saturday"/>
    <x v="1"/>
    <x v="1"/>
    <x v="0"/>
    <x v="6"/>
    <s v="More than  2 hours"/>
    <n v="3"/>
  </r>
  <r>
    <x v="430"/>
    <x v="5"/>
    <x v="22"/>
    <x v="1"/>
    <x v="112"/>
    <n v="78"/>
    <n v="2.9"/>
    <n v="2023"/>
    <s v="Saturday"/>
    <x v="0"/>
    <x v="1"/>
    <x v="0"/>
    <x v="6"/>
    <s v="1 TO 2 hours"/>
    <n v="3"/>
  </r>
  <r>
    <x v="431"/>
    <x v="5"/>
    <x v="22"/>
    <x v="3"/>
    <x v="112"/>
    <n v="40"/>
    <n v="2.4"/>
    <n v="2023"/>
    <s v="Saturday"/>
    <x v="0"/>
    <x v="3"/>
    <x v="0"/>
    <x v="6"/>
    <s v="1 TO 2 hours"/>
    <n v="2"/>
  </r>
  <r>
    <x v="432"/>
    <x v="9"/>
    <x v="107"/>
    <x v="2"/>
    <x v="112"/>
    <n v="150"/>
    <n v="4.5999999999999996"/>
    <n v="2023"/>
    <s v="Saturday"/>
    <x v="0"/>
    <x v="0"/>
    <x v="0"/>
    <x v="6"/>
    <s v="1 TO 2 hours"/>
    <n v="5"/>
  </r>
  <r>
    <x v="433"/>
    <x v="2"/>
    <x v="140"/>
    <x v="1"/>
    <x v="112"/>
    <n v="96"/>
    <n v="4.8"/>
    <n v="2023"/>
    <s v="Saturday"/>
    <x v="3"/>
    <x v="0"/>
    <x v="0"/>
    <x v="6"/>
    <s v="10 TO 30 mins"/>
    <n v="5"/>
  </r>
  <r>
    <x v="434"/>
    <x v="8"/>
    <x v="48"/>
    <x v="3"/>
    <x v="113"/>
    <n v="75"/>
    <n v="4.8"/>
    <n v="2023"/>
    <s v="Sunday"/>
    <x v="0"/>
    <x v="0"/>
    <x v="0"/>
    <x v="0"/>
    <s v="1 TO 2 hours"/>
    <n v="5"/>
  </r>
  <r>
    <x v="435"/>
    <x v="9"/>
    <x v="22"/>
    <x v="3"/>
    <x v="113"/>
    <n v="60"/>
    <n v="3.6"/>
    <n v="2023"/>
    <s v="Sunday"/>
    <x v="0"/>
    <x v="2"/>
    <x v="0"/>
    <x v="0"/>
    <s v="1 TO 2 hours"/>
    <n v="4"/>
  </r>
  <r>
    <x v="436"/>
    <x v="14"/>
    <x v="73"/>
    <x v="1"/>
    <x v="114"/>
    <n v="41"/>
    <n v="4.8"/>
    <n v="2023"/>
    <s v="Monday"/>
    <x v="2"/>
    <x v="0"/>
    <x v="0"/>
    <x v="1"/>
    <s v="30 TO 60 mins"/>
    <n v="5"/>
  </r>
  <r>
    <x v="437"/>
    <x v="7"/>
    <x v="65"/>
    <x v="2"/>
    <x v="114"/>
    <n v="20"/>
    <n v="4.2"/>
    <n v="2023"/>
    <s v="Monday"/>
    <x v="1"/>
    <x v="2"/>
    <x v="0"/>
    <x v="1"/>
    <s v="More than  2 hours"/>
    <n v="4"/>
  </r>
  <r>
    <x v="438"/>
    <x v="1"/>
    <x v="141"/>
    <x v="4"/>
    <x v="114"/>
    <n v="84"/>
    <n v="2.6"/>
    <n v="2023"/>
    <s v="Monday"/>
    <x v="0"/>
    <x v="1"/>
    <x v="0"/>
    <x v="1"/>
    <s v="1 TO 2 hours"/>
    <n v="3"/>
  </r>
  <r>
    <x v="439"/>
    <x v="8"/>
    <x v="77"/>
    <x v="0"/>
    <x v="114"/>
    <n v="140"/>
    <n v="3.7"/>
    <n v="2023"/>
    <s v="Monday"/>
    <x v="0"/>
    <x v="2"/>
    <x v="0"/>
    <x v="1"/>
    <s v="1 TO 2 hours"/>
    <n v="4"/>
  </r>
  <r>
    <x v="440"/>
    <x v="11"/>
    <x v="21"/>
    <x v="1"/>
    <x v="114"/>
    <n v="66"/>
    <n v="4.8"/>
    <n v="2023"/>
    <s v="Monday"/>
    <x v="0"/>
    <x v="0"/>
    <x v="0"/>
    <x v="1"/>
    <s v="1 TO 2 hours"/>
    <n v="5"/>
  </r>
  <r>
    <x v="441"/>
    <x v="6"/>
    <x v="1"/>
    <x v="2"/>
    <x v="114"/>
    <n v="105"/>
    <n v="4.7"/>
    <n v="2023"/>
    <s v="Monday"/>
    <x v="0"/>
    <x v="0"/>
    <x v="0"/>
    <x v="1"/>
    <s v="1 TO 2 hours"/>
    <n v="5"/>
  </r>
  <r>
    <x v="442"/>
    <x v="0"/>
    <x v="10"/>
    <x v="3"/>
    <x v="115"/>
    <n v="104"/>
    <n v="4.0999999999999996"/>
    <n v="2023"/>
    <s v="Tuesday"/>
    <x v="1"/>
    <x v="2"/>
    <x v="0"/>
    <x v="2"/>
    <s v="More than  2 hours"/>
    <n v="4"/>
  </r>
  <r>
    <x v="443"/>
    <x v="7"/>
    <x v="103"/>
    <x v="4"/>
    <x v="115"/>
    <n v="123"/>
    <n v="3.2"/>
    <n v="2023"/>
    <s v="Tuesday"/>
    <x v="2"/>
    <x v="1"/>
    <x v="0"/>
    <x v="2"/>
    <s v="30 TO 60 mins"/>
    <n v="3"/>
  </r>
  <r>
    <x v="444"/>
    <x v="2"/>
    <x v="142"/>
    <x v="3"/>
    <x v="116"/>
    <n v="215"/>
    <n v="4.3"/>
    <n v="2023"/>
    <s v="Wednesday"/>
    <x v="2"/>
    <x v="2"/>
    <x v="0"/>
    <x v="3"/>
    <s v="30 TO 60 mins"/>
    <n v="4"/>
  </r>
  <r>
    <x v="445"/>
    <x v="0"/>
    <x v="74"/>
    <x v="1"/>
    <x v="116"/>
    <n v="46"/>
    <n v="0.7"/>
    <n v="2023"/>
    <s v="Wednesday"/>
    <x v="0"/>
    <x v="5"/>
    <x v="0"/>
    <x v="3"/>
    <s v="1 TO 2 hours"/>
    <n v="1"/>
  </r>
  <r>
    <x v="446"/>
    <x v="9"/>
    <x v="84"/>
    <x v="4"/>
    <x v="116"/>
    <n v="115"/>
    <n v="3.7"/>
    <n v="2023"/>
    <s v="Wednesday"/>
    <x v="0"/>
    <x v="2"/>
    <x v="0"/>
    <x v="3"/>
    <s v="1 TO 2 hours"/>
    <n v="4"/>
  </r>
  <r>
    <x v="447"/>
    <x v="0"/>
    <x v="129"/>
    <x v="4"/>
    <x v="116"/>
    <n v="124"/>
    <n v="3.9"/>
    <n v="2023"/>
    <s v="Wednesday"/>
    <x v="0"/>
    <x v="2"/>
    <x v="0"/>
    <x v="3"/>
    <s v="1 TO 2 hours"/>
    <n v="4"/>
  </r>
  <r>
    <x v="448"/>
    <x v="13"/>
    <x v="78"/>
    <x v="4"/>
    <x v="117"/>
    <n v="205"/>
    <n v="4.5"/>
    <n v="2023"/>
    <s v="Thursday"/>
    <x v="3"/>
    <x v="0"/>
    <x v="0"/>
    <x v="4"/>
    <s v="10 TO 30 mins"/>
    <n v="5"/>
  </r>
  <r>
    <x v="449"/>
    <x v="14"/>
    <x v="75"/>
    <x v="2"/>
    <x v="117"/>
    <n v="90"/>
    <n v="2.8"/>
    <n v="2023"/>
    <s v="Thursday"/>
    <x v="0"/>
    <x v="1"/>
    <x v="0"/>
    <x v="4"/>
    <s v="1 TO 2 hours"/>
    <n v="3"/>
  </r>
  <r>
    <x v="450"/>
    <x v="9"/>
    <x v="22"/>
    <x v="1"/>
    <x v="117"/>
    <n v="92"/>
    <n v="4.9000000000000004"/>
    <n v="2023"/>
    <s v="Thursday"/>
    <x v="0"/>
    <x v="0"/>
    <x v="0"/>
    <x v="4"/>
    <s v="1 TO 2 hours"/>
    <n v="5"/>
  </r>
  <r>
    <x v="451"/>
    <x v="8"/>
    <x v="101"/>
    <x v="3"/>
    <x v="118"/>
    <n v="108"/>
    <n v="4.2"/>
    <n v="2023"/>
    <s v="Saturday"/>
    <x v="2"/>
    <x v="2"/>
    <x v="0"/>
    <x v="6"/>
    <s v="30 TO 60 mins"/>
    <n v="4"/>
  </r>
  <r>
    <x v="452"/>
    <x v="14"/>
    <x v="70"/>
    <x v="3"/>
    <x v="118"/>
    <n v="54"/>
    <n v="4.4000000000000004"/>
    <n v="2023"/>
    <s v="Saturday"/>
    <x v="1"/>
    <x v="2"/>
    <x v="0"/>
    <x v="6"/>
    <s v="More than  2 hours"/>
    <n v="4"/>
  </r>
  <r>
    <x v="453"/>
    <x v="8"/>
    <x v="95"/>
    <x v="3"/>
    <x v="119"/>
    <n v="44"/>
    <n v="3.5"/>
    <n v="2023"/>
    <s v="Sunday"/>
    <x v="0"/>
    <x v="2"/>
    <x v="0"/>
    <x v="0"/>
    <s v="1 TO 2 hours"/>
    <n v="4"/>
  </r>
  <r>
    <x v="454"/>
    <x v="11"/>
    <x v="65"/>
    <x v="3"/>
    <x v="119"/>
    <n v="44"/>
    <n v="4.7"/>
    <n v="2023"/>
    <s v="Sunday"/>
    <x v="1"/>
    <x v="0"/>
    <x v="0"/>
    <x v="0"/>
    <s v="More than  2 hours"/>
    <n v="5"/>
  </r>
  <r>
    <x v="455"/>
    <x v="0"/>
    <x v="143"/>
    <x v="1"/>
    <x v="120"/>
    <n v="37"/>
    <n v="4.9000000000000004"/>
    <n v="2023"/>
    <s v="Monday"/>
    <x v="2"/>
    <x v="0"/>
    <x v="0"/>
    <x v="1"/>
    <s v="30 TO 60 mins"/>
    <n v="5"/>
  </r>
  <r>
    <x v="456"/>
    <x v="1"/>
    <x v="7"/>
    <x v="2"/>
    <x v="120"/>
    <n v="180"/>
    <n v="4.5"/>
    <n v="2023"/>
    <s v="Monday"/>
    <x v="2"/>
    <x v="0"/>
    <x v="0"/>
    <x v="1"/>
    <s v="30 TO 60 mins"/>
    <n v="5"/>
  </r>
  <r>
    <x v="457"/>
    <x v="0"/>
    <x v="59"/>
    <x v="4"/>
    <x v="120"/>
    <n v="105"/>
    <n v="4.9000000000000004"/>
    <n v="2023"/>
    <s v="Monday"/>
    <x v="0"/>
    <x v="0"/>
    <x v="0"/>
    <x v="1"/>
    <s v="1 TO 2 hours"/>
    <n v="5"/>
  </r>
  <r>
    <x v="458"/>
    <x v="11"/>
    <x v="21"/>
    <x v="0"/>
    <x v="120"/>
    <n v="87"/>
    <n v="3.6"/>
    <n v="2023"/>
    <s v="Monday"/>
    <x v="0"/>
    <x v="2"/>
    <x v="0"/>
    <x v="1"/>
    <s v="1 TO 2 hours"/>
    <n v="4"/>
  </r>
  <r>
    <x v="459"/>
    <x v="9"/>
    <x v="128"/>
    <x v="2"/>
    <x v="120"/>
    <n v="52"/>
    <n v="3.8"/>
    <n v="2023"/>
    <s v="Monday"/>
    <x v="3"/>
    <x v="2"/>
    <x v="0"/>
    <x v="1"/>
    <s v="10 TO 30 mins"/>
    <n v="4"/>
  </r>
  <r>
    <x v="460"/>
    <x v="4"/>
    <x v="8"/>
    <x v="4"/>
    <x v="120"/>
    <n v="63"/>
    <n v="3.5"/>
    <n v="2023"/>
    <s v="Monday"/>
    <x v="2"/>
    <x v="2"/>
    <x v="0"/>
    <x v="1"/>
    <s v="30 TO 60 mins"/>
    <n v="4"/>
  </r>
  <r>
    <x v="461"/>
    <x v="10"/>
    <x v="144"/>
    <x v="1"/>
    <x v="121"/>
    <n v="195"/>
    <n v="4.8"/>
    <n v="2023"/>
    <s v="Tuesday"/>
    <x v="2"/>
    <x v="0"/>
    <x v="0"/>
    <x v="2"/>
    <s v="30 TO 60 mins"/>
    <n v="5"/>
  </r>
  <r>
    <x v="462"/>
    <x v="14"/>
    <x v="34"/>
    <x v="3"/>
    <x v="122"/>
    <n v="176"/>
    <n v="4.5"/>
    <n v="2023"/>
    <s v="Wednesday"/>
    <x v="0"/>
    <x v="0"/>
    <x v="0"/>
    <x v="3"/>
    <s v="1 TO 2 hours"/>
    <n v="5"/>
  </r>
  <r>
    <x v="463"/>
    <x v="6"/>
    <x v="17"/>
    <x v="2"/>
    <x v="123"/>
    <n v="31"/>
    <n v="3.3"/>
    <n v="2023"/>
    <s v="Thursday"/>
    <x v="2"/>
    <x v="1"/>
    <x v="0"/>
    <x v="4"/>
    <s v="30 TO 60 mins"/>
    <n v="3"/>
  </r>
  <r>
    <x v="464"/>
    <x v="2"/>
    <x v="128"/>
    <x v="2"/>
    <x v="124"/>
    <n v="27"/>
    <n v="3.2"/>
    <n v="2023"/>
    <s v="Friday"/>
    <x v="3"/>
    <x v="1"/>
    <x v="0"/>
    <x v="5"/>
    <s v="10 TO 30 mins"/>
    <n v="3"/>
  </r>
  <r>
    <x v="465"/>
    <x v="7"/>
    <x v="129"/>
    <x v="3"/>
    <x v="124"/>
    <n v="76"/>
    <n v="4.9000000000000004"/>
    <n v="2023"/>
    <s v="Friday"/>
    <x v="0"/>
    <x v="0"/>
    <x v="0"/>
    <x v="5"/>
    <s v="1 TO 2 hours"/>
    <n v="5"/>
  </r>
  <r>
    <x v="466"/>
    <x v="4"/>
    <x v="111"/>
    <x v="4"/>
    <x v="124"/>
    <n v="62"/>
    <n v="4.8"/>
    <n v="2023"/>
    <s v="Friday"/>
    <x v="1"/>
    <x v="0"/>
    <x v="0"/>
    <x v="5"/>
    <s v="More than  2 hours"/>
    <n v="5"/>
  </r>
  <r>
    <x v="467"/>
    <x v="7"/>
    <x v="22"/>
    <x v="1"/>
    <x v="125"/>
    <n v="100"/>
    <n v="1.3"/>
    <n v="2023"/>
    <s v="Sunday"/>
    <x v="0"/>
    <x v="5"/>
    <x v="0"/>
    <x v="0"/>
    <s v="1 TO 2 hours"/>
    <n v="1"/>
  </r>
  <r>
    <x v="468"/>
    <x v="13"/>
    <x v="102"/>
    <x v="2"/>
    <x v="125"/>
    <n v="44"/>
    <n v="3.1"/>
    <n v="2023"/>
    <s v="Sunday"/>
    <x v="0"/>
    <x v="1"/>
    <x v="0"/>
    <x v="0"/>
    <s v="1 TO 2 hours"/>
    <n v="3"/>
  </r>
  <r>
    <x v="469"/>
    <x v="2"/>
    <x v="86"/>
    <x v="3"/>
    <x v="125"/>
    <n v="168"/>
    <n v="3.4"/>
    <n v="2023"/>
    <s v="Sunday"/>
    <x v="0"/>
    <x v="1"/>
    <x v="0"/>
    <x v="0"/>
    <s v="1 TO 2 hours"/>
    <n v="3"/>
  </r>
  <r>
    <x v="470"/>
    <x v="5"/>
    <x v="108"/>
    <x v="3"/>
    <x v="126"/>
    <n v="200"/>
    <n v="4.5999999999999996"/>
    <n v="2023"/>
    <s v="Monday"/>
    <x v="2"/>
    <x v="0"/>
    <x v="0"/>
    <x v="1"/>
    <s v="30 TO 60 mins"/>
    <n v="5"/>
  </r>
  <r>
    <x v="471"/>
    <x v="1"/>
    <x v="85"/>
    <x v="2"/>
    <x v="126"/>
    <n v="84"/>
    <n v="4.3"/>
    <n v="2023"/>
    <s v="Monday"/>
    <x v="1"/>
    <x v="2"/>
    <x v="0"/>
    <x v="1"/>
    <s v="More than  2 hours"/>
    <n v="4"/>
  </r>
  <r>
    <x v="472"/>
    <x v="14"/>
    <x v="145"/>
    <x v="3"/>
    <x v="127"/>
    <n v="117"/>
    <n v="2.7"/>
    <n v="2023"/>
    <s v="Tuesday"/>
    <x v="2"/>
    <x v="1"/>
    <x v="0"/>
    <x v="2"/>
    <s v="30 TO 60 mins"/>
    <n v="3"/>
  </r>
  <r>
    <x v="473"/>
    <x v="10"/>
    <x v="98"/>
    <x v="1"/>
    <x v="127"/>
    <n v="63"/>
    <n v="4.2"/>
    <n v="2023"/>
    <s v="Tuesday"/>
    <x v="3"/>
    <x v="2"/>
    <x v="0"/>
    <x v="2"/>
    <s v="10 TO 30 mins"/>
    <n v="4"/>
  </r>
  <r>
    <x v="474"/>
    <x v="2"/>
    <x v="24"/>
    <x v="3"/>
    <x v="128"/>
    <n v="145"/>
    <n v="4.9000000000000004"/>
    <n v="2023"/>
    <s v="Wednesday"/>
    <x v="0"/>
    <x v="0"/>
    <x v="0"/>
    <x v="3"/>
    <s v="1 TO 2 hours"/>
    <n v="5"/>
  </r>
  <r>
    <x v="475"/>
    <x v="14"/>
    <x v="12"/>
    <x v="2"/>
    <x v="128"/>
    <n v="220"/>
    <n v="3.2"/>
    <n v="2023"/>
    <s v="Wednesday"/>
    <x v="1"/>
    <x v="1"/>
    <x v="0"/>
    <x v="3"/>
    <s v="More than  2 hours"/>
    <n v="3"/>
  </r>
  <r>
    <x v="476"/>
    <x v="8"/>
    <x v="54"/>
    <x v="1"/>
    <x v="128"/>
    <n v="26"/>
    <n v="4.7"/>
    <n v="2023"/>
    <s v="Wednesday"/>
    <x v="2"/>
    <x v="0"/>
    <x v="0"/>
    <x v="3"/>
    <s v="30 TO 60 mins"/>
    <n v="5"/>
  </r>
  <r>
    <x v="477"/>
    <x v="2"/>
    <x v="117"/>
    <x v="3"/>
    <x v="128"/>
    <n v="78"/>
    <n v="4.3"/>
    <n v="2023"/>
    <s v="Wednesday"/>
    <x v="0"/>
    <x v="2"/>
    <x v="0"/>
    <x v="3"/>
    <s v="1 TO 2 hours"/>
    <n v="4"/>
  </r>
  <r>
    <x v="478"/>
    <x v="6"/>
    <x v="79"/>
    <x v="4"/>
    <x v="129"/>
    <n v="132"/>
    <n v="4.3"/>
    <n v="2023"/>
    <s v="Thursday"/>
    <x v="3"/>
    <x v="2"/>
    <x v="0"/>
    <x v="4"/>
    <s v="10 TO 30 mins"/>
    <n v="4"/>
  </r>
  <r>
    <x v="479"/>
    <x v="9"/>
    <x v="38"/>
    <x v="4"/>
    <x v="130"/>
    <n v="68"/>
    <n v="3.7"/>
    <n v="2023"/>
    <s v="Friday"/>
    <x v="0"/>
    <x v="2"/>
    <x v="0"/>
    <x v="5"/>
    <s v="1 TO 2 hours"/>
    <n v="4"/>
  </r>
  <r>
    <x v="480"/>
    <x v="1"/>
    <x v="19"/>
    <x v="2"/>
    <x v="131"/>
    <n v="129"/>
    <n v="4.7"/>
    <n v="2023"/>
    <s v="Sunday"/>
    <x v="0"/>
    <x v="0"/>
    <x v="0"/>
    <x v="0"/>
    <s v="1 TO 2 hours"/>
    <n v="5"/>
  </r>
  <r>
    <x v="481"/>
    <x v="12"/>
    <x v="99"/>
    <x v="4"/>
    <x v="131"/>
    <n v="115"/>
    <n v="4.9000000000000004"/>
    <n v="2023"/>
    <s v="Sunday"/>
    <x v="0"/>
    <x v="0"/>
    <x v="0"/>
    <x v="0"/>
    <s v="1 TO 2 hours"/>
    <n v="5"/>
  </r>
  <r>
    <x v="482"/>
    <x v="12"/>
    <x v="107"/>
    <x v="4"/>
    <x v="131"/>
    <n v="128"/>
    <n v="3.9"/>
    <n v="2023"/>
    <s v="Sunday"/>
    <x v="0"/>
    <x v="2"/>
    <x v="0"/>
    <x v="0"/>
    <s v="1 TO 2 hours"/>
    <n v="4"/>
  </r>
  <r>
    <x v="483"/>
    <x v="12"/>
    <x v="146"/>
    <x v="2"/>
    <x v="131"/>
    <n v="90"/>
    <n v="4.5"/>
    <n v="2023"/>
    <s v="Sunday"/>
    <x v="0"/>
    <x v="0"/>
    <x v="0"/>
    <x v="0"/>
    <s v="1 TO 2 hours"/>
    <n v="5"/>
  </r>
  <r>
    <x v="484"/>
    <x v="8"/>
    <x v="77"/>
    <x v="3"/>
    <x v="132"/>
    <n v="39"/>
    <n v="4.5999999999999996"/>
    <n v="2023"/>
    <s v="Monday"/>
    <x v="0"/>
    <x v="0"/>
    <x v="0"/>
    <x v="1"/>
    <s v="1 TO 2 hours"/>
    <n v="5"/>
  </r>
  <r>
    <x v="485"/>
    <x v="6"/>
    <x v="90"/>
    <x v="4"/>
    <x v="132"/>
    <n v="132"/>
    <n v="3.3"/>
    <n v="2023"/>
    <s v="Monday"/>
    <x v="0"/>
    <x v="1"/>
    <x v="0"/>
    <x v="1"/>
    <s v="1 TO 2 hours"/>
    <n v="3"/>
  </r>
  <r>
    <x v="486"/>
    <x v="4"/>
    <x v="147"/>
    <x v="4"/>
    <x v="132"/>
    <n v="170"/>
    <n v="3.8"/>
    <n v="2023"/>
    <s v="Monday"/>
    <x v="2"/>
    <x v="2"/>
    <x v="0"/>
    <x v="1"/>
    <s v="30 TO 60 mins"/>
    <n v="4"/>
  </r>
  <r>
    <x v="487"/>
    <x v="12"/>
    <x v="86"/>
    <x v="2"/>
    <x v="132"/>
    <n v="42"/>
    <n v="4.7"/>
    <n v="2023"/>
    <s v="Monday"/>
    <x v="0"/>
    <x v="0"/>
    <x v="0"/>
    <x v="1"/>
    <s v="1 TO 2 hours"/>
    <n v="5"/>
  </r>
  <r>
    <x v="488"/>
    <x v="3"/>
    <x v="23"/>
    <x v="3"/>
    <x v="133"/>
    <n v="37"/>
    <n v="4"/>
    <n v="2023"/>
    <s v="Tuesday"/>
    <x v="1"/>
    <x v="2"/>
    <x v="0"/>
    <x v="2"/>
    <s v="More than  2 hours"/>
    <n v="4"/>
  </r>
  <r>
    <x v="489"/>
    <x v="1"/>
    <x v="146"/>
    <x v="3"/>
    <x v="133"/>
    <n v="88"/>
    <n v="4.7"/>
    <n v="2023"/>
    <s v="Tuesday"/>
    <x v="0"/>
    <x v="0"/>
    <x v="0"/>
    <x v="2"/>
    <s v="1 TO 2 hours"/>
    <n v="5"/>
  </r>
  <r>
    <x v="490"/>
    <x v="14"/>
    <x v="47"/>
    <x v="3"/>
    <x v="133"/>
    <n v="80"/>
    <n v="2.5"/>
    <n v="2023"/>
    <s v="Tuesday"/>
    <x v="0"/>
    <x v="1"/>
    <x v="0"/>
    <x v="2"/>
    <s v="1 TO 2 hours"/>
    <n v="3"/>
  </r>
  <r>
    <x v="491"/>
    <x v="6"/>
    <x v="44"/>
    <x v="0"/>
    <x v="134"/>
    <n v="123"/>
    <n v="3.6"/>
    <n v="2023"/>
    <s v="Wednesday"/>
    <x v="2"/>
    <x v="2"/>
    <x v="0"/>
    <x v="3"/>
    <s v="30 TO 60 mins"/>
    <n v="4"/>
  </r>
  <r>
    <x v="492"/>
    <x v="10"/>
    <x v="122"/>
    <x v="4"/>
    <x v="134"/>
    <n v="31"/>
    <n v="3.7"/>
    <n v="2023"/>
    <s v="Wednesday"/>
    <x v="1"/>
    <x v="2"/>
    <x v="0"/>
    <x v="3"/>
    <s v="More than  2 hours"/>
    <n v="4"/>
  </r>
  <r>
    <x v="493"/>
    <x v="13"/>
    <x v="58"/>
    <x v="1"/>
    <x v="134"/>
    <n v="205"/>
    <n v="3.9"/>
    <n v="2023"/>
    <s v="Wednesday"/>
    <x v="0"/>
    <x v="2"/>
    <x v="0"/>
    <x v="3"/>
    <s v="1 TO 2 hours"/>
    <n v="4"/>
  </r>
  <r>
    <x v="494"/>
    <x v="7"/>
    <x v="89"/>
    <x v="3"/>
    <x v="135"/>
    <n v="123"/>
    <n v="3.7"/>
    <n v="2023"/>
    <s v="Thursday"/>
    <x v="1"/>
    <x v="2"/>
    <x v="0"/>
    <x v="4"/>
    <s v="More than  2 hours"/>
    <n v="4"/>
  </r>
  <r>
    <x v="495"/>
    <x v="4"/>
    <x v="148"/>
    <x v="4"/>
    <x v="135"/>
    <n v="123"/>
    <n v="4.3"/>
    <n v="2023"/>
    <s v="Thursday"/>
    <x v="1"/>
    <x v="2"/>
    <x v="0"/>
    <x v="4"/>
    <s v="More than  2 hours"/>
    <n v="4"/>
  </r>
  <r>
    <x v="496"/>
    <x v="14"/>
    <x v="149"/>
    <x v="4"/>
    <x v="135"/>
    <n v="36"/>
    <n v="2.9"/>
    <n v="2023"/>
    <s v="Thursday"/>
    <x v="1"/>
    <x v="1"/>
    <x v="0"/>
    <x v="4"/>
    <s v="More than  2 hours"/>
    <n v="3"/>
  </r>
  <r>
    <x v="497"/>
    <x v="7"/>
    <x v="22"/>
    <x v="4"/>
    <x v="135"/>
    <n v="116"/>
    <n v="4.3"/>
    <n v="2023"/>
    <s v="Thursday"/>
    <x v="0"/>
    <x v="2"/>
    <x v="0"/>
    <x v="4"/>
    <s v="1 TO 2 hours"/>
    <n v="4"/>
  </r>
  <r>
    <x v="498"/>
    <x v="9"/>
    <x v="86"/>
    <x v="4"/>
    <x v="135"/>
    <n v="40"/>
    <n v="4.9000000000000004"/>
    <n v="2023"/>
    <s v="Thursday"/>
    <x v="0"/>
    <x v="0"/>
    <x v="0"/>
    <x v="4"/>
    <s v="1 TO 2 hours"/>
    <n v="5"/>
  </r>
  <r>
    <x v="499"/>
    <x v="9"/>
    <x v="146"/>
    <x v="3"/>
    <x v="135"/>
    <n v="40"/>
    <n v="4"/>
    <n v="2023"/>
    <s v="Thursday"/>
    <x v="0"/>
    <x v="2"/>
    <x v="0"/>
    <x v="4"/>
    <s v="1 TO 2 hours"/>
    <n v="4"/>
  </r>
  <r>
    <x v="500"/>
    <x v="13"/>
    <x v="50"/>
    <x v="2"/>
    <x v="136"/>
    <n v="82"/>
    <n v="4"/>
    <n v="2023"/>
    <s v="Friday"/>
    <x v="0"/>
    <x v="2"/>
    <x v="0"/>
    <x v="5"/>
    <s v="1 TO 2 hours"/>
    <n v="4"/>
  </r>
  <r>
    <x v="501"/>
    <x v="8"/>
    <x v="6"/>
    <x v="0"/>
    <x v="136"/>
    <n v="62"/>
    <n v="3.4"/>
    <n v="2023"/>
    <s v="Friday"/>
    <x v="0"/>
    <x v="1"/>
    <x v="0"/>
    <x v="5"/>
    <s v="1 TO 2 hours"/>
    <n v="3"/>
  </r>
  <r>
    <x v="502"/>
    <x v="3"/>
    <x v="64"/>
    <x v="0"/>
    <x v="136"/>
    <n v="135"/>
    <n v="3.9"/>
    <n v="2023"/>
    <s v="Friday"/>
    <x v="2"/>
    <x v="2"/>
    <x v="0"/>
    <x v="5"/>
    <s v="30 TO 60 mins"/>
    <n v="4"/>
  </r>
  <r>
    <x v="503"/>
    <x v="13"/>
    <x v="50"/>
    <x v="1"/>
    <x v="136"/>
    <n v="155"/>
    <n v="2.1"/>
    <n v="2023"/>
    <s v="Friday"/>
    <x v="0"/>
    <x v="3"/>
    <x v="0"/>
    <x v="5"/>
    <s v="1 TO 2 hours"/>
    <n v="2"/>
  </r>
  <r>
    <x v="504"/>
    <x v="6"/>
    <x v="62"/>
    <x v="2"/>
    <x v="136"/>
    <n v="37"/>
    <n v="4.9000000000000004"/>
    <n v="2023"/>
    <s v="Friday"/>
    <x v="2"/>
    <x v="0"/>
    <x v="0"/>
    <x v="5"/>
    <s v="30 TO 60 mins"/>
    <n v="5"/>
  </r>
  <r>
    <x v="505"/>
    <x v="13"/>
    <x v="38"/>
    <x v="3"/>
    <x v="137"/>
    <n v="56"/>
    <n v="3.4"/>
    <n v="2023"/>
    <s v="Saturday"/>
    <x v="0"/>
    <x v="1"/>
    <x v="0"/>
    <x v="6"/>
    <s v="1 TO 2 hours"/>
    <n v="3"/>
  </r>
  <r>
    <x v="506"/>
    <x v="13"/>
    <x v="58"/>
    <x v="3"/>
    <x v="137"/>
    <n v="185"/>
    <n v="5"/>
    <n v="2023"/>
    <s v="Saturday"/>
    <x v="0"/>
    <x v="0"/>
    <x v="0"/>
    <x v="6"/>
    <s v="1 TO 2 hours"/>
    <n v="5"/>
  </r>
  <r>
    <x v="507"/>
    <x v="0"/>
    <x v="71"/>
    <x v="2"/>
    <x v="138"/>
    <n v="145"/>
    <n v="4.5"/>
    <n v="2023"/>
    <s v="Sunday"/>
    <x v="2"/>
    <x v="0"/>
    <x v="0"/>
    <x v="0"/>
    <s v="30 TO 60 mins"/>
    <n v="5"/>
  </r>
  <r>
    <x v="508"/>
    <x v="7"/>
    <x v="101"/>
    <x v="0"/>
    <x v="138"/>
    <n v="116"/>
    <n v="2.6"/>
    <n v="2023"/>
    <s v="Sunday"/>
    <x v="2"/>
    <x v="1"/>
    <x v="0"/>
    <x v="0"/>
    <s v="30 TO 60 mins"/>
    <n v="3"/>
  </r>
  <r>
    <x v="509"/>
    <x v="6"/>
    <x v="150"/>
    <x v="4"/>
    <x v="138"/>
    <n v="45"/>
    <n v="4.2"/>
    <n v="2023"/>
    <s v="Sunday"/>
    <x v="1"/>
    <x v="2"/>
    <x v="0"/>
    <x v="0"/>
    <s v="More than  2 hours"/>
    <n v="4"/>
  </r>
  <r>
    <x v="510"/>
    <x v="4"/>
    <x v="11"/>
    <x v="3"/>
    <x v="139"/>
    <n v="35"/>
    <n v="4.5"/>
    <n v="2023"/>
    <s v="Monday"/>
    <x v="0"/>
    <x v="0"/>
    <x v="0"/>
    <x v="1"/>
    <s v="1 TO 2 hours"/>
    <n v="5"/>
  </r>
  <r>
    <x v="511"/>
    <x v="9"/>
    <x v="50"/>
    <x v="0"/>
    <x v="139"/>
    <n v="100"/>
    <n v="4.4000000000000004"/>
    <n v="2023"/>
    <s v="Monday"/>
    <x v="0"/>
    <x v="2"/>
    <x v="0"/>
    <x v="1"/>
    <s v="1 TO 2 hours"/>
    <n v="4"/>
  </r>
  <r>
    <x v="512"/>
    <x v="9"/>
    <x v="63"/>
    <x v="2"/>
    <x v="140"/>
    <n v="125"/>
    <n v="3.5"/>
    <n v="2023"/>
    <s v="Tuesday"/>
    <x v="0"/>
    <x v="2"/>
    <x v="0"/>
    <x v="2"/>
    <s v="1 TO 2 hours"/>
    <n v="4"/>
  </r>
  <r>
    <x v="513"/>
    <x v="6"/>
    <x v="104"/>
    <x v="4"/>
    <x v="140"/>
    <n v="120"/>
    <n v="3"/>
    <n v="2023"/>
    <s v="Tuesday"/>
    <x v="1"/>
    <x v="1"/>
    <x v="0"/>
    <x v="2"/>
    <s v="More than  2 hours"/>
    <n v="3"/>
  </r>
  <r>
    <x v="514"/>
    <x v="11"/>
    <x v="30"/>
    <x v="1"/>
    <x v="140"/>
    <n v="180"/>
    <n v="4.7"/>
    <n v="2023"/>
    <s v="Tuesday"/>
    <x v="0"/>
    <x v="0"/>
    <x v="0"/>
    <x v="2"/>
    <s v="1 TO 2 hours"/>
    <n v="5"/>
  </r>
  <r>
    <x v="515"/>
    <x v="5"/>
    <x v="47"/>
    <x v="0"/>
    <x v="140"/>
    <n v="44"/>
    <n v="3"/>
    <n v="2023"/>
    <s v="Tuesday"/>
    <x v="0"/>
    <x v="1"/>
    <x v="0"/>
    <x v="2"/>
    <s v="1 TO 2 hours"/>
    <n v="3"/>
  </r>
  <r>
    <x v="516"/>
    <x v="10"/>
    <x v="48"/>
    <x v="4"/>
    <x v="140"/>
    <n v="86"/>
    <n v="3.6"/>
    <n v="2023"/>
    <s v="Tuesday"/>
    <x v="0"/>
    <x v="2"/>
    <x v="0"/>
    <x v="2"/>
    <s v="1 TO 2 hours"/>
    <n v="4"/>
  </r>
  <r>
    <x v="517"/>
    <x v="6"/>
    <x v="32"/>
    <x v="4"/>
    <x v="141"/>
    <n v="120"/>
    <n v="4.0999999999999996"/>
    <n v="2023"/>
    <s v="Wednesday"/>
    <x v="0"/>
    <x v="2"/>
    <x v="0"/>
    <x v="3"/>
    <s v="1 TO 2 hours"/>
    <n v="4"/>
  </r>
  <r>
    <x v="518"/>
    <x v="3"/>
    <x v="30"/>
    <x v="1"/>
    <x v="141"/>
    <n v="100"/>
    <n v="3.7"/>
    <n v="2023"/>
    <s v="Wednesday"/>
    <x v="0"/>
    <x v="2"/>
    <x v="0"/>
    <x v="3"/>
    <s v="1 TO 2 hours"/>
    <n v="4"/>
  </r>
  <r>
    <x v="519"/>
    <x v="3"/>
    <x v="145"/>
    <x v="1"/>
    <x v="142"/>
    <n v="108"/>
    <n v="4.5"/>
    <n v="2023"/>
    <s v="Thursday"/>
    <x v="2"/>
    <x v="0"/>
    <x v="0"/>
    <x v="4"/>
    <s v="30 TO 60 mins"/>
    <n v="5"/>
  </r>
  <r>
    <x v="520"/>
    <x v="14"/>
    <x v="121"/>
    <x v="1"/>
    <x v="142"/>
    <n v="46"/>
    <n v="4.5999999999999996"/>
    <n v="2023"/>
    <s v="Thursday"/>
    <x v="2"/>
    <x v="0"/>
    <x v="0"/>
    <x v="4"/>
    <s v="30 TO 60 mins"/>
    <n v="5"/>
  </r>
  <r>
    <x v="521"/>
    <x v="7"/>
    <x v="75"/>
    <x v="4"/>
    <x v="142"/>
    <n v="210"/>
    <n v="4.3"/>
    <n v="2023"/>
    <s v="Thursday"/>
    <x v="0"/>
    <x v="2"/>
    <x v="0"/>
    <x v="4"/>
    <s v="1 TO 2 hours"/>
    <n v="4"/>
  </r>
  <r>
    <x v="522"/>
    <x v="12"/>
    <x v="56"/>
    <x v="2"/>
    <x v="143"/>
    <n v="54"/>
    <n v="4.8"/>
    <n v="2023"/>
    <s v="Saturday"/>
    <x v="1"/>
    <x v="0"/>
    <x v="0"/>
    <x v="6"/>
    <s v="More than  2 hours"/>
    <n v="5"/>
  </r>
  <r>
    <x v="523"/>
    <x v="5"/>
    <x v="52"/>
    <x v="4"/>
    <x v="143"/>
    <n v="115"/>
    <n v="4.7"/>
    <n v="2023"/>
    <s v="Saturday"/>
    <x v="1"/>
    <x v="0"/>
    <x v="0"/>
    <x v="6"/>
    <s v="More than  2 hours"/>
    <n v="5"/>
  </r>
  <r>
    <x v="524"/>
    <x v="11"/>
    <x v="4"/>
    <x v="1"/>
    <x v="144"/>
    <n v="100"/>
    <n v="2.2000000000000002"/>
    <n v="2023"/>
    <s v="Sunday"/>
    <x v="2"/>
    <x v="3"/>
    <x v="0"/>
    <x v="0"/>
    <s v="30 TO 60 mins"/>
    <n v="2"/>
  </r>
  <r>
    <x v="525"/>
    <x v="2"/>
    <x v="29"/>
    <x v="4"/>
    <x v="144"/>
    <n v="38"/>
    <n v="4.4000000000000004"/>
    <n v="2023"/>
    <s v="Sunday"/>
    <x v="0"/>
    <x v="2"/>
    <x v="0"/>
    <x v="0"/>
    <s v="1 TO 2 hours"/>
    <n v="4"/>
  </r>
  <r>
    <x v="526"/>
    <x v="12"/>
    <x v="13"/>
    <x v="2"/>
    <x v="145"/>
    <n v="120"/>
    <n v="4.0999999999999996"/>
    <n v="2023"/>
    <s v="Monday"/>
    <x v="2"/>
    <x v="2"/>
    <x v="0"/>
    <x v="1"/>
    <s v="30 TO 60 mins"/>
    <n v="4"/>
  </r>
  <r>
    <x v="527"/>
    <x v="9"/>
    <x v="13"/>
    <x v="2"/>
    <x v="145"/>
    <n v="120"/>
    <n v="4.0999999999999996"/>
    <n v="2023"/>
    <s v="Monday"/>
    <x v="2"/>
    <x v="2"/>
    <x v="0"/>
    <x v="1"/>
    <s v="30 TO 60 mins"/>
    <n v="4"/>
  </r>
  <r>
    <x v="528"/>
    <x v="1"/>
    <x v="87"/>
    <x v="1"/>
    <x v="145"/>
    <n v="29"/>
    <n v="4.4000000000000004"/>
    <n v="2023"/>
    <s v="Monday"/>
    <x v="1"/>
    <x v="2"/>
    <x v="0"/>
    <x v="1"/>
    <s v="More than  2 hours"/>
    <n v="4"/>
  </r>
  <r>
    <x v="529"/>
    <x v="10"/>
    <x v="111"/>
    <x v="1"/>
    <x v="146"/>
    <n v="25"/>
    <n v="3.7"/>
    <n v="2023"/>
    <s v="Tuesday"/>
    <x v="1"/>
    <x v="2"/>
    <x v="0"/>
    <x v="2"/>
    <s v="More than  2 hours"/>
    <n v="4"/>
  </r>
  <r>
    <x v="530"/>
    <x v="13"/>
    <x v="1"/>
    <x v="4"/>
    <x v="147"/>
    <n v="116"/>
    <n v="3.8"/>
    <n v="2023"/>
    <s v="Wednesday"/>
    <x v="0"/>
    <x v="2"/>
    <x v="0"/>
    <x v="3"/>
    <s v="1 TO 2 hours"/>
    <n v="4"/>
  </r>
  <r>
    <x v="531"/>
    <x v="1"/>
    <x v="58"/>
    <x v="2"/>
    <x v="148"/>
    <n v="132"/>
    <n v="4.3"/>
    <n v="2023"/>
    <s v="Thursday"/>
    <x v="0"/>
    <x v="2"/>
    <x v="0"/>
    <x v="4"/>
    <s v="1 TO 2 hours"/>
    <n v="4"/>
  </r>
  <r>
    <x v="532"/>
    <x v="10"/>
    <x v="44"/>
    <x v="4"/>
    <x v="149"/>
    <n v="90"/>
    <n v="3.5"/>
    <n v="2023"/>
    <s v="Friday"/>
    <x v="2"/>
    <x v="2"/>
    <x v="0"/>
    <x v="5"/>
    <s v="30 TO 60 mins"/>
    <n v="4"/>
  </r>
  <r>
    <x v="533"/>
    <x v="7"/>
    <x v="118"/>
    <x v="0"/>
    <x v="149"/>
    <n v="87"/>
    <n v="4.0999999999999996"/>
    <n v="2023"/>
    <s v="Friday"/>
    <x v="1"/>
    <x v="2"/>
    <x v="0"/>
    <x v="5"/>
    <s v="More than  2 hours"/>
    <n v="4"/>
  </r>
  <r>
    <x v="534"/>
    <x v="6"/>
    <x v="52"/>
    <x v="4"/>
    <x v="149"/>
    <n v="140"/>
    <n v="4.2"/>
    <n v="2023"/>
    <s v="Friday"/>
    <x v="1"/>
    <x v="2"/>
    <x v="0"/>
    <x v="5"/>
    <s v="More than  2 hours"/>
    <n v="4"/>
  </r>
  <r>
    <x v="535"/>
    <x v="8"/>
    <x v="77"/>
    <x v="4"/>
    <x v="149"/>
    <n v="164"/>
    <n v="4.5"/>
    <n v="2023"/>
    <s v="Friday"/>
    <x v="0"/>
    <x v="0"/>
    <x v="0"/>
    <x v="5"/>
    <s v="1 TO 2 hours"/>
    <n v="5"/>
  </r>
  <r>
    <x v="536"/>
    <x v="5"/>
    <x v="15"/>
    <x v="2"/>
    <x v="150"/>
    <n v="180"/>
    <n v="3.8"/>
    <n v="2023"/>
    <s v="Saturday"/>
    <x v="0"/>
    <x v="2"/>
    <x v="0"/>
    <x v="6"/>
    <s v="1 TO 2 hours"/>
    <n v="4"/>
  </r>
  <r>
    <x v="537"/>
    <x v="14"/>
    <x v="75"/>
    <x v="3"/>
    <x v="151"/>
    <n v="22"/>
    <n v="4.0999999999999996"/>
    <n v="2023"/>
    <s v="Sunday"/>
    <x v="0"/>
    <x v="2"/>
    <x v="0"/>
    <x v="0"/>
    <s v="1 TO 2 hours"/>
    <n v="4"/>
  </r>
  <r>
    <x v="538"/>
    <x v="4"/>
    <x v="52"/>
    <x v="0"/>
    <x v="151"/>
    <n v="82"/>
    <n v="4.4000000000000004"/>
    <n v="2023"/>
    <s v="Sunday"/>
    <x v="1"/>
    <x v="2"/>
    <x v="0"/>
    <x v="0"/>
    <s v="More than  2 hours"/>
    <n v="4"/>
  </r>
  <r>
    <x v="539"/>
    <x v="0"/>
    <x v="56"/>
    <x v="2"/>
    <x v="151"/>
    <n v="100"/>
    <n v="4.5999999999999996"/>
    <n v="2023"/>
    <s v="Sunday"/>
    <x v="1"/>
    <x v="0"/>
    <x v="0"/>
    <x v="0"/>
    <s v="More than  2 hours"/>
    <n v="5"/>
  </r>
  <r>
    <x v="540"/>
    <x v="8"/>
    <x v="51"/>
    <x v="4"/>
    <x v="152"/>
    <n v="52"/>
    <n v="3.4"/>
    <n v="2023"/>
    <s v="Monday"/>
    <x v="0"/>
    <x v="1"/>
    <x v="0"/>
    <x v="1"/>
    <s v="1 TO 2 hours"/>
    <n v="3"/>
  </r>
  <r>
    <x v="541"/>
    <x v="8"/>
    <x v="110"/>
    <x v="0"/>
    <x v="153"/>
    <n v="84"/>
    <n v="4.5999999999999996"/>
    <n v="2023"/>
    <s v="Tuesday"/>
    <x v="1"/>
    <x v="0"/>
    <x v="0"/>
    <x v="2"/>
    <s v="More than  2 hours"/>
    <n v="5"/>
  </r>
  <r>
    <x v="542"/>
    <x v="8"/>
    <x v="73"/>
    <x v="0"/>
    <x v="153"/>
    <n v="37"/>
    <n v="3.9"/>
    <n v="2023"/>
    <s v="Tuesday"/>
    <x v="2"/>
    <x v="2"/>
    <x v="0"/>
    <x v="2"/>
    <s v="30 TO 60 mins"/>
    <n v="4"/>
  </r>
  <r>
    <x v="543"/>
    <x v="11"/>
    <x v="119"/>
    <x v="2"/>
    <x v="154"/>
    <n v="190"/>
    <n v="4"/>
    <n v="2023"/>
    <s v="Wednesday"/>
    <x v="1"/>
    <x v="2"/>
    <x v="0"/>
    <x v="3"/>
    <s v="More than  2 hours"/>
    <n v="4"/>
  </r>
  <r>
    <x v="544"/>
    <x v="6"/>
    <x v="127"/>
    <x v="1"/>
    <x v="154"/>
    <n v="66"/>
    <n v="3.4"/>
    <n v="2023"/>
    <s v="Wednesday"/>
    <x v="1"/>
    <x v="1"/>
    <x v="0"/>
    <x v="3"/>
    <s v="More than  2 hours"/>
    <n v="3"/>
  </r>
  <r>
    <x v="545"/>
    <x v="1"/>
    <x v="95"/>
    <x v="4"/>
    <x v="155"/>
    <n v="116"/>
    <n v="3.2"/>
    <n v="2023"/>
    <s v="Thursday"/>
    <x v="0"/>
    <x v="1"/>
    <x v="0"/>
    <x v="4"/>
    <s v="1 TO 2 hours"/>
    <n v="3"/>
  </r>
  <r>
    <x v="546"/>
    <x v="12"/>
    <x v="67"/>
    <x v="3"/>
    <x v="155"/>
    <n v="28"/>
    <n v="3.9"/>
    <n v="2023"/>
    <s v="Thursday"/>
    <x v="0"/>
    <x v="2"/>
    <x v="0"/>
    <x v="4"/>
    <s v="1 TO 2 hours"/>
    <n v="4"/>
  </r>
  <r>
    <x v="547"/>
    <x v="4"/>
    <x v="6"/>
    <x v="4"/>
    <x v="155"/>
    <n v="120"/>
    <n v="5"/>
    <n v="2023"/>
    <s v="Thursday"/>
    <x v="0"/>
    <x v="0"/>
    <x v="0"/>
    <x v="4"/>
    <s v="1 TO 2 hours"/>
    <n v="5"/>
  </r>
  <r>
    <x v="548"/>
    <x v="2"/>
    <x v="130"/>
    <x v="2"/>
    <x v="155"/>
    <n v="56"/>
    <n v="3.5"/>
    <n v="2023"/>
    <s v="Thursday"/>
    <x v="0"/>
    <x v="2"/>
    <x v="0"/>
    <x v="4"/>
    <s v="1 TO 2 hours"/>
    <n v="4"/>
  </r>
  <r>
    <x v="549"/>
    <x v="2"/>
    <x v="8"/>
    <x v="0"/>
    <x v="155"/>
    <n v="170"/>
    <n v="3.8"/>
    <n v="2023"/>
    <s v="Thursday"/>
    <x v="2"/>
    <x v="2"/>
    <x v="0"/>
    <x v="4"/>
    <s v="30 TO 60 mins"/>
    <n v="4"/>
  </r>
  <r>
    <x v="550"/>
    <x v="12"/>
    <x v="76"/>
    <x v="2"/>
    <x v="156"/>
    <n v="200"/>
    <n v="4.8"/>
    <n v="2023"/>
    <s v="Friday"/>
    <x v="1"/>
    <x v="0"/>
    <x v="0"/>
    <x v="5"/>
    <s v="More than  2 hours"/>
    <n v="5"/>
  </r>
  <r>
    <x v="551"/>
    <x v="4"/>
    <x v="35"/>
    <x v="4"/>
    <x v="157"/>
    <n v="50"/>
    <n v="4.2"/>
    <n v="2023"/>
    <s v="Saturday"/>
    <x v="1"/>
    <x v="2"/>
    <x v="0"/>
    <x v="6"/>
    <s v="More than  2 hours"/>
    <n v="4"/>
  </r>
  <r>
    <x v="552"/>
    <x v="0"/>
    <x v="32"/>
    <x v="3"/>
    <x v="157"/>
    <n v="112"/>
    <n v="3.7"/>
    <n v="2023"/>
    <s v="Saturday"/>
    <x v="0"/>
    <x v="2"/>
    <x v="0"/>
    <x v="6"/>
    <s v="1 TO 2 hours"/>
    <n v="4"/>
  </r>
  <r>
    <x v="553"/>
    <x v="14"/>
    <x v="99"/>
    <x v="4"/>
    <x v="158"/>
    <n v="39"/>
    <n v="4.8"/>
    <n v="2023"/>
    <s v="Sunday"/>
    <x v="0"/>
    <x v="0"/>
    <x v="0"/>
    <x v="0"/>
    <s v="1 TO 2 hours"/>
    <n v="5"/>
  </r>
  <r>
    <x v="554"/>
    <x v="6"/>
    <x v="106"/>
    <x v="3"/>
    <x v="158"/>
    <n v="38"/>
    <n v="4.8"/>
    <n v="2023"/>
    <s v="Sunday"/>
    <x v="0"/>
    <x v="0"/>
    <x v="0"/>
    <x v="0"/>
    <s v="1 TO 2 hours"/>
    <n v="5"/>
  </r>
  <r>
    <x v="555"/>
    <x v="5"/>
    <x v="4"/>
    <x v="4"/>
    <x v="159"/>
    <n v="84"/>
    <n v="2.9"/>
    <n v="2023"/>
    <s v="Monday"/>
    <x v="2"/>
    <x v="1"/>
    <x v="0"/>
    <x v="1"/>
    <s v="30 TO 60 mins"/>
    <n v="3"/>
  </r>
  <r>
    <x v="556"/>
    <x v="8"/>
    <x v="146"/>
    <x v="2"/>
    <x v="160"/>
    <n v="82"/>
    <n v="3.5"/>
    <n v="2023"/>
    <s v="Tuesday"/>
    <x v="0"/>
    <x v="2"/>
    <x v="0"/>
    <x v="2"/>
    <s v="1 TO 2 hours"/>
    <n v="4"/>
  </r>
  <r>
    <x v="557"/>
    <x v="14"/>
    <x v="151"/>
    <x v="3"/>
    <x v="160"/>
    <n v="37"/>
    <n v="0.9"/>
    <n v="2023"/>
    <s v="Tuesday"/>
    <x v="1"/>
    <x v="5"/>
    <x v="0"/>
    <x v="2"/>
    <s v="More than  2 hours"/>
    <n v="1"/>
  </r>
  <r>
    <x v="558"/>
    <x v="2"/>
    <x v="49"/>
    <x v="1"/>
    <x v="161"/>
    <n v="87"/>
    <n v="3.4"/>
    <n v="2023"/>
    <s v="Wednesday"/>
    <x v="1"/>
    <x v="1"/>
    <x v="0"/>
    <x v="3"/>
    <s v="More than  2 hours"/>
    <n v="3"/>
  </r>
  <r>
    <x v="559"/>
    <x v="2"/>
    <x v="21"/>
    <x v="1"/>
    <x v="161"/>
    <n v="75"/>
    <n v="2.7"/>
    <n v="2023"/>
    <s v="Wednesday"/>
    <x v="0"/>
    <x v="1"/>
    <x v="0"/>
    <x v="3"/>
    <s v="1 TO 2 hours"/>
    <n v="3"/>
  </r>
  <r>
    <x v="560"/>
    <x v="5"/>
    <x v="24"/>
    <x v="4"/>
    <x v="161"/>
    <n v="32"/>
    <n v="4.7"/>
    <n v="2023"/>
    <s v="Wednesday"/>
    <x v="0"/>
    <x v="0"/>
    <x v="0"/>
    <x v="3"/>
    <s v="1 TO 2 hours"/>
    <n v="5"/>
  </r>
  <r>
    <x v="561"/>
    <x v="13"/>
    <x v="8"/>
    <x v="2"/>
    <x v="161"/>
    <n v="33"/>
    <n v="3"/>
    <n v="2023"/>
    <s v="Wednesday"/>
    <x v="2"/>
    <x v="1"/>
    <x v="0"/>
    <x v="3"/>
    <s v="30 TO 60 mins"/>
    <n v="3"/>
  </r>
  <r>
    <x v="562"/>
    <x v="13"/>
    <x v="9"/>
    <x v="0"/>
    <x v="161"/>
    <n v="76"/>
    <n v="4.2"/>
    <n v="2023"/>
    <s v="Wednesday"/>
    <x v="0"/>
    <x v="2"/>
    <x v="0"/>
    <x v="3"/>
    <s v="1 TO 2 hours"/>
    <n v="4"/>
  </r>
  <r>
    <x v="563"/>
    <x v="11"/>
    <x v="33"/>
    <x v="0"/>
    <x v="161"/>
    <n v="117"/>
    <n v="4.8"/>
    <n v="2023"/>
    <s v="Wednesday"/>
    <x v="0"/>
    <x v="0"/>
    <x v="0"/>
    <x v="3"/>
    <s v="1 TO 2 hours"/>
    <n v="5"/>
  </r>
  <r>
    <x v="564"/>
    <x v="5"/>
    <x v="143"/>
    <x v="2"/>
    <x v="162"/>
    <n v="70"/>
    <n v="4.0999999999999996"/>
    <n v="2023"/>
    <s v="Friday"/>
    <x v="2"/>
    <x v="2"/>
    <x v="0"/>
    <x v="5"/>
    <s v="30 TO 60 mins"/>
    <n v="4"/>
  </r>
  <r>
    <x v="565"/>
    <x v="5"/>
    <x v="33"/>
    <x v="1"/>
    <x v="162"/>
    <n v="37"/>
    <n v="2.7"/>
    <n v="2023"/>
    <s v="Friday"/>
    <x v="0"/>
    <x v="1"/>
    <x v="0"/>
    <x v="5"/>
    <s v="1 TO 2 hours"/>
    <n v="3"/>
  </r>
  <r>
    <x v="566"/>
    <x v="2"/>
    <x v="74"/>
    <x v="0"/>
    <x v="162"/>
    <n v="46"/>
    <n v="2.9"/>
    <n v="2023"/>
    <s v="Friday"/>
    <x v="0"/>
    <x v="1"/>
    <x v="0"/>
    <x v="5"/>
    <s v="1 TO 2 hours"/>
    <n v="3"/>
  </r>
  <r>
    <x v="567"/>
    <x v="7"/>
    <x v="38"/>
    <x v="4"/>
    <x v="162"/>
    <n v="136"/>
    <n v="5"/>
    <n v="2023"/>
    <s v="Friday"/>
    <x v="0"/>
    <x v="0"/>
    <x v="0"/>
    <x v="5"/>
    <s v="1 TO 2 hours"/>
    <n v="5"/>
  </r>
  <r>
    <x v="568"/>
    <x v="2"/>
    <x v="114"/>
    <x v="0"/>
    <x v="163"/>
    <n v="44"/>
    <n v="4.5999999999999996"/>
    <n v="2023"/>
    <s v="Saturday"/>
    <x v="1"/>
    <x v="0"/>
    <x v="0"/>
    <x v="6"/>
    <s v="More than  2 hours"/>
    <n v="5"/>
  </r>
  <r>
    <x v="569"/>
    <x v="9"/>
    <x v="41"/>
    <x v="3"/>
    <x v="163"/>
    <n v="69"/>
    <n v="3"/>
    <n v="2023"/>
    <s v="Saturday"/>
    <x v="0"/>
    <x v="1"/>
    <x v="0"/>
    <x v="6"/>
    <s v="1 TO 2 hours"/>
    <n v="3"/>
  </r>
  <r>
    <x v="570"/>
    <x v="7"/>
    <x v="142"/>
    <x v="2"/>
    <x v="164"/>
    <n v="86"/>
    <n v="4.5999999999999996"/>
    <n v="2023"/>
    <s v="Sunday"/>
    <x v="2"/>
    <x v="0"/>
    <x v="0"/>
    <x v="0"/>
    <s v="30 TO 60 mins"/>
    <n v="5"/>
  </r>
  <r>
    <x v="571"/>
    <x v="5"/>
    <x v="114"/>
    <x v="4"/>
    <x v="164"/>
    <n v="68"/>
    <n v="4.5"/>
    <n v="2023"/>
    <s v="Sunday"/>
    <x v="1"/>
    <x v="0"/>
    <x v="0"/>
    <x v="0"/>
    <s v="More than  2 hours"/>
    <n v="5"/>
  </r>
  <r>
    <x v="572"/>
    <x v="8"/>
    <x v="122"/>
    <x v="2"/>
    <x v="165"/>
    <n v="21"/>
    <n v="3.7"/>
    <n v="2023"/>
    <s v="Monday"/>
    <x v="1"/>
    <x v="2"/>
    <x v="0"/>
    <x v="1"/>
    <s v="More than  2 hours"/>
    <n v="4"/>
  </r>
  <r>
    <x v="573"/>
    <x v="2"/>
    <x v="116"/>
    <x v="1"/>
    <x v="165"/>
    <n v="190"/>
    <n v="2.4"/>
    <n v="2023"/>
    <s v="Monday"/>
    <x v="1"/>
    <x v="3"/>
    <x v="0"/>
    <x v="1"/>
    <s v="More than  2 hours"/>
    <n v="2"/>
  </r>
  <r>
    <x v="574"/>
    <x v="5"/>
    <x v="121"/>
    <x v="0"/>
    <x v="165"/>
    <n v="176"/>
    <n v="4.3"/>
    <n v="2023"/>
    <s v="Monday"/>
    <x v="2"/>
    <x v="2"/>
    <x v="0"/>
    <x v="1"/>
    <s v="30 TO 60 mins"/>
    <n v="4"/>
  </r>
  <r>
    <x v="575"/>
    <x v="11"/>
    <x v="7"/>
    <x v="4"/>
    <x v="165"/>
    <n v="172"/>
    <n v="3.9"/>
    <n v="2023"/>
    <s v="Monday"/>
    <x v="2"/>
    <x v="2"/>
    <x v="0"/>
    <x v="1"/>
    <s v="30 TO 60 mins"/>
    <n v="4"/>
  </r>
  <r>
    <x v="576"/>
    <x v="4"/>
    <x v="128"/>
    <x v="2"/>
    <x v="165"/>
    <n v="84"/>
    <n v="4.5"/>
    <n v="2023"/>
    <s v="Monday"/>
    <x v="3"/>
    <x v="0"/>
    <x v="0"/>
    <x v="1"/>
    <s v="10 TO 30 mins"/>
    <n v="5"/>
  </r>
  <r>
    <x v="577"/>
    <x v="1"/>
    <x v="35"/>
    <x v="3"/>
    <x v="166"/>
    <n v="42"/>
    <n v="5"/>
    <n v="2023"/>
    <s v="Tuesday"/>
    <x v="1"/>
    <x v="0"/>
    <x v="0"/>
    <x v="2"/>
    <s v="More than  2 hours"/>
    <n v="5"/>
  </r>
  <r>
    <x v="578"/>
    <x v="7"/>
    <x v="47"/>
    <x v="1"/>
    <x v="166"/>
    <n v="70"/>
    <n v="1.6"/>
    <n v="2023"/>
    <s v="Tuesday"/>
    <x v="0"/>
    <x v="3"/>
    <x v="0"/>
    <x v="2"/>
    <s v="1 TO 2 hours"/>
    <n v="2"/>
  </r>
  <r>
    <x v="579"/>
    <x v="9"/>
    <x v="10"/>
    <x v="3"/>
    <x v="166"/>
    <n v="60"/>
    <n v="4.3"/>
    <n v="2023"/>
    <s v="Tuesday"/>
    <x v="1"/>
    <x v="2"/>
    <x v="0"/>
    <x v="2"/>
    <s v="More than  2 hours"/>
    <n v="4"/>
  </r>
  <r>
    <x v="580"/>
    <x v="6"/>
    <x v="58"/>
    <x v="1"/>
    <x v="166"/>
    <n v="84"/>
    <n v="3.5"/>
    <n v="2023"/>
    <s v="Tuesday"/>
    <x v="0"/>
    <x v="2"/>
    <x v="0"/>
    <x v="2"/>
    <s v="1 TO 2 hours"/>
    <n v="4"/>
  </r>
  <r>
    <x v="581"/>
    <x v="8"/>
    <x v="24"/>
    <x v="0"/>
    <x v="167"/>
    <n v="68"/>
    <n v="3.1"/>
    <n v="2023"/>
    <s v="Wednesday"/>
    <x v="0"/>
    <x v="1"/>
    <x v="0"/>
    <x v="3"/>
    <s v="1 TO 2 hours"/>
    <n v="3"/>
  </r>
  <r>
    <x v="582"/>
    <x v="13"/>
    <x v="16"/>
    <x v="0"/>
    <x v="167"/>
    <n v="44"/>
    <n v="2.9"/>
    <n v="2023"/>
    <s v="Wednesday"/>
    <x v="3"/>
    <x v="1"/>
    <x v="0"/>
    <x v="3"/>
    <s v="10 TO 30 mins"/>
    <n v="3"/>
  </r>
  <r>
    <x v="583"/>
    <x v="6"/>
    <x v="9"/>
    <x v="3"/>
    <x v="168"/>
    <n v="99"/>
    <n v="3.2"/>
    <n v="2023"/>
    <s v="Thursday"/>
    <x v="0"/>
    <x v="1"/>
    <x v="0"/>
    <x v="4"/>
    <s v="1 TO 2 hours"/>
    <n v="3"/>
  </r>
  <r>
    <x v="584"/>
    <x v="7"/>
    <x v="73"/>
    <x v="3"/>
    <x v="169"/>
    <n v="66"/>
    <n v="3.2"/>
    <n v="2023"/>
    <s v="Friday"/>
    <x v="2"/>
    <x v="1"/>
    <x v="0"/>
    <x v="5"/>
    <s v="30 TO 60 mins"/>
    <n v="3"/>
  </r>
  <r>
    <x v="585"/>
    <x v="3"/>
    <x v="6"/>
    <x v="3"/>
    <x v="169"/>
    <n v="102"/>
    <n v="4.5"/>
    <n v="2023"/>
    <s v="Friday"/>
    <x v="0"/>
    <x v="0"/>
    <x v="0"/>
    <x v="5"/>
    <s v="1 TO 2 hours"/>
    <n v="5"/>
  </r>
  <r>
    <x v="586"/>
    <x v="8"/>
    <x v="31"/>
    <x v="0"/>
    <x v="170"/>
    <n v="129"/>
    <n v="3.9"/>
    <n v="2024"/>
    <s v="Saturday"/>
    <x v="0"/>
    <x v="2"/>
    <x v="1"/>
    <x v="6"/>
    <s v="1 TO 2 hours"/>
    <n v="4"/>
  </r>
  <r>
    <x v="587"/>
    <x v="12"/>
    <x v="117"/>
    <x v="3"/>
    <x v="170"/>
    <n v="80"/>
    <n v="4.2"/>
    <n v="2024"/>
    <s v="Saturday"/>
    <x v="0"/>
    <x v="2"/>
    <x v="1"/>
    <x v="6"/>
    <s v="1 TO 2 hours"/>
    <n v="4"/>
  </r>
  <r>
    <x v="588"/>
    <x v="3"/>
    <x v="39"/>
    <x v="3"/>
    <x v="170"/>
    <n v="54"/>
    <n v="1.8"/>
    <n v="2024"/>
    <s v="Saturday"/>
    <x v="2"/>
    <x v="3"/>
    <x v="1"/>
    <x v="6"/>
    <s v="30 TO 60 mins"/>
    <n v="2"/>
  </r>
  <r>
    <x v="589"/>
    <x v="13"/>
    <x v="112"/>
    <x v="0"/>
    <x v="170"/>
    <n v="116"/>
    <n v="4.2"/>
    <n v="2024"/>
    <s v="Saturday"/>
    <x v="1"/>
    <x v="2"/>
    <x v="1"/>
    <x v="6"/>
    <s v="More than  2 hours"/>
    <n v="4"/>
  </r>
  <r>
    <x v="590"/>
    <x v="13"/>
    <x v="88"/>
    <x v="2"/>
    <x v="170"/>
    <n v="102"/>
    <n v="3.1"/>
    <n v="2024"/>
    <s v="Saturday"/>
    <x v="1"/>
    <x v="1"/>
    <x v="1"/>
    <x v="6"/>
    <s v="More than  2 hours"/>
    <n v="3"/>
  </r>
  <r>
    <x v="591"/>
    <x v="10"/>
    <x v="3"/>
    <x v="1"/>
    <x v="170"/>
    <n v="140"/>
    <n v="4.3"/>
    <n v="2024"/>
    <s v="Saturday"/>
    <x v="1"/>
    <x v="2"/>
    <x v="1"/>
    <x v="6"/>
    <s v="More than  2 hours"/>
    <n v="4"/>
  </r>
  <r>
    <x v="592"/>
    <x v="7"/>
    <x v="50"/>
    <x v="1"/>
    <x v="171"/>
    <n v="104"/>
    <n v="4.4000000000000004"/>
    <n v="2024"/>
    <s v="Sunday"/>
    <x v="0"/>
    <x v="2"/>
    <x v="1"/>
    <x v="0"/>
    <s v="1 TO 2 hours"/>
    <n v="4"/>
  </r>
  <r>
    <x v="593"/>
    <x v="10"/>
    <x v="12"/>
    <x v="3"/>
    <x v="171"/>
    <n v="81"/>
    <n v="4.4000000000000004"/>
    <n v="2024"/>
    <s v="Sunday"/>
    <x v="1"/>
    <x v="2"/>
    <x v="1"/>
    <x v="0"/>
    <s v="More than  2 hours"/>
    <n v="4"/>
  </r>
  <r>
    <x v="594"/>
    <x v="6"/>
    <x v="66"/>
    <x v="4"/>
    <x v="172"/>
    <n v="140"/>
    <n v="2.4"/>
    <n v="2024"/>
    <s v="Tuesday"/>
    <x v="0"/>
    <x v="3"/>
    <x v="1"/>
    <x v="2"/>
    <s v="1 TO 2 hours"/>
    <n v="2"/>
  </r>
  <r>
    <x v="595"/>
    <x v="1"/>
    <x v="82"/>
    <x v="0"/>
    <x v="173"/>
    <n v="120"/>
    <n v="3.5"/>
    <n v="2024"/>
    <s v="Wednesday"/>
    <x v="2"/>
    <x v="2"/>
    <x v="1"/>
    <x v="3"/>
    <s v="30 TO 60 mins"/>
    <n v="4"/>
  </r>
  <r>
    <x v="596"/>
    <x v="6"/>
    <x v="2"/>
    <x v="3"/>
    <x v="173"/>
    <n v="41"/>
    <n v="3.1"/>
    <n v="2024"/>
    <s v="Wednesday"/>
    <x v="0"/>
    <x v="1"/>
    <x v="1"/>
    <x v="3"/>
    <s v="1 TO 2 hours"/>
    <n v="3"/>
  </r>
  <r>
    <x v="597"/>
    <x v="4"/>
    <x v="3"/>
    <x v="3"/>
    <x v="173"/>
    <n v="116"/>
    <n v="2.2999999999999998"/>
    <n v="2024"/>
    <s v="Wednesday"/>
    <x v="1"/>
    <x v="3"/>
    <x v="1"/>
    <x v="3"/>
    <s v="More than  2 hours"/>
    <n v="2"/>
  </r>
  <r>
    <x v="598"/>
    <x v="0"/>
    <x v="9"/>
    <x v="0"/>
    <x v="174"/>
    <n v="70"/>
    <n v="2.8"/>
    <n v="2024"/>
    <s v="Thursday"/>
    <x v="0"/>
    <x v="1"/>
    <x v="1"/>
    <x v="4"/>
    <s v="1 TO 2 hours"/>
    <n v="3"/>
  </r>
  <r>
    <x v="599"/>
    <x v="10"/>
    <x v="143"/>
    <x v="2"/>
    <x v="174"/>
    <n v="42"/>
    <n v="4.5"/>
    <n v="2024"/>
    <s v="Thursday"/>
    <x v="2"/>
    <x v="0"/>
    <x v="1"/>
    <x v="4"/>
    <s v="30 TO 60 mins"/>
    <n v="5"/>
  </r>
  <r>
    <x v="600"/>
    <x v="4"/>
    <x v="71"/>
    <x v="1"/>
    <x v="175"/>
    <n v="112"/>
    <n v="4.5"/>
    <n v="2024"/>
    <s v="Friday"/>
    <x v="2"/>
    <x v="0"/>
    <x v="1"/>
    <x v="5"/>
    <s v="30 TO 60 mins"/>
    <n v="5"/>
  </r>
  <r>
    <x v="601"/>
    <x v="3"/>
    <x v="99"/>
    <x v="3"/>
    <x v="175"/>
    <n v="20"/>
    <n v="4.5"/>
    <n v="2024"/>
    <s v="Friday"/>
    <x v="0"/>
    <x v="0"/>
    <x v="1"/>
    <x v="5"/>
    <s v="1 TO 2 hours"/>
    <n v="5"/>
  </r>
  <r>
    <x v="602"/>
    <x v="8"/>
    <x v="117"/>
    <x v="2"/>
    <x v="176"/>
    <n v="110"/>
    <n v="4.8"/>
    <n v="2024"/>
    <s v="Saturday"/>
    <x v="0"/>
    <x v="0"/>
    <x v="1"/>
    <x v="6"/>
    <s v="1 TO 2 hours"/>
    <n v="5"/>
  </r>
  <r>
    <x v="603"/>
    <x v="5"/>
    <x v="4"/>
    <x v="2"/>
    <x v="176"/>
    <n v="39"/>
    <n v="4.5999999999999996"/>
    <n v="2024"/>
    <s v="Saturday"/>
    <x v="2"/>
    <x v="0"/>
    <x v="1"/>
    <x v="6"/>
    <s v="30 TO 60 mins"/>
    <n v="5"/>
  </r>
  <r>
    <x v="604"/>
    <x v="8"/>
    <x v="113"/>
    <x v="0"/>
    <x v="176"/>
    <n v="76"/>
    <n v="4.5"/>
    <n v="2024"/>
    <s v="Saturday"/>
    <x v="0"/>
    <x v="0"/>
    <x v="1"/>
    <x v="6"/>
    <s v="1 TO 2 hours"/>
    <n v="5"/>
  </r>
  <r>
    <x v="605"/>
    <x v="1"/>
    <x v="54"/>
    <x v="0"/>
    <x v="176"/>
    <n v="40"/>
    <n v="5"/>
    <n v="2024"/>
    <s v="Saturday"/>
    <x v="2"/>
    <x v="0"/>
    <x v="1"/>
    <x v="6"/>
    <s v="30 TO 60 mins"/>
    <n v="5"/>
  </r>
  <r>
    <x v="606"/>
    <x v="8"/>
    <x v="143"/>
    <x v="3"/>
    <x v="176"/>
    <n v="42"/>
    <n v="4.8"/>
    <n v="2024"/>
    <s v="Saturday"/>
    <x v="2"/>
    <x v="0"/>
    <x v="1"/>
    <x v="6"/>
    <s v="30 TO 60 mins"/>
    <n v="5"/>
  </r>
  <r>
    <x v="607"/>
    <x v="2"/>
    <x v="106"/>
    <x v="4"/>
    <x v="177"/>
    <n v="215"/>
    <n v="3.5"/>
    <n v="2024"/>
    <s v="Sunday"/>
    <x v="0"/>
    <x v="2"/>
    <x v="1"/>
    <x v="0"/>
    <s v="1 TO 2 hours"/>
    <n v="4"/>
  </r>
  <r>
    <x v="608"/>
    <x v="9"/>
    <x v="11"/>
    <x v="4"/>
    <x v="178"/>
    <n v="130"/>
    <n v="3.4"/>
    <n v="2024"/>
    <s v="Monday"/>
    <x v="0"/>
    <x v="1"/>
    <x v="1"/>
    <x v="1"/>
    <s v="1 TO 2 hours"/>
    <n v="3"/>
  </r>
  <r>
    <x v="609"/>
    <x v="11"/>
    <x v="143"/>
    <x v="4"/>
    <x v="178"/>
    <n v="190"/>
    <n v="3.3"/>
    <n v="2024"/>
    <s v="Monday"/>
    <x v="2"/>
    <x v="1"/>
    <x v="1"/>
    <x v="1"/>
    <s v="30 TO 60 mins"/>
    <n v="3"/>
  </r>
  <r>
    <x v="610"/>
    <x v="4"/>
    <x v="85"/>
    <x v="2"/>
    <x v="178"/>
    <n v="164"/>
    <n v="4.9000000000000004"/>
    <n v="2024"/>
    <s v="Monday"/>
    <x v="1"/>
    <x v="0"/>
    <x v="1"/>
    <x v="1"/>
    <s v="More than  2 hours"/>
    <n v="5"/>
  </r>
  <r>
    <x v="611"/>
    <x v="14"/>
    <x v="37"/>
    <x v="1"/>
    <x v="179"/>
    <n v="76"/>
    <n v="4.5"/>
    <n v="2024"/>
    <s v="Tuesday"/>
    <x v="1"/>
    <x v="0"/>
    <x v="1"/>
    <x v="2"/>
    <s v="More than  2 hours"/>
    <n v="5"/>
  </r>
  <r>
    <x v="612"/>
    <x v="2"/>
    <x v="21"/>
    <x v="1"/>
    <x v="180"/>
    <n v="87"/>
    <n v="4.8"/>
    <n v="2024"/>
    <s v="Wednesday"/>
    <x v="0"/>
    <x v="0"/>
    <x v="1"/>
    <x v="3"/>
    <s v="1 TO 2 hours"/>
    <n v="5"/>
  </r>
  <r>
    <x v="613"/>
    <x v="7"/>
    <x v="64"/>
    <x v="4"/>
    <x v="180"/>
    <n v="84"/>
    <n v="4.8"/>
    <n v="2024"/>
    <s v="Wednesday"/>
    <x v="2"/>
    <x v="0"/>
    <x v="1"/>
    <x v="3"/>
    <s v="30 TO 60 mins"/>
    <n v="5"/>
  </r>
  <r>
    <x v="614"/>
    <x v="10"/>
    <x v="59"/>
    <x v="3"/>
    <x v="180"/>
    <n v="114"/>
    <n v="3.9"/>
    <n v="2024"/>
    <s v="Wednesday"/>
    <x v="0"/>
    <x v="2"/>
    <x v="1"/>
    <x v="3"/>
    <s v="1 TO 2 hours"/>
    <n v="4"/>
  </r>
  <r>
    <x v="615"/>
    <x v="9"/>
    <x v="53"/>
    <x v="1"/>
    <x v="181"/>
    <n v="56"/>
    <n v="3.9"/>
    <n v="2024"/>
    <s v="Thursday"/>
    <x v="0"/>
    <x v="2"/>
    <x v="1"/>
    <x v="4"/>
    <s v="1 TO 2 hours"/>
    <n v="4"/>
  </r>
  <r>
    <x v="616"/>
    <x v="14"/>
    <x v="147"/>
    <x v="2"/>
    <x v="181"/>
    <n v="27"/>
    <n v="3.7"/>
    <n v="2024"/>
    <s v="Thursday"/>
    <x v="2"/>
    <x v="2"/>
    <x v="1"/>
    <x v="4"/>
    <s v="30 TO 60 mins"/>
    <n v="4"/>
  </r>
  <r>
    <x v="617"/>
    <x v="1"/>
    <x v="7"/>
    <x v="0"/>
    <x v="182"/>
    <n v="84"/>
    <n v="4.8"/>
    <n v="2024"/>
    <s v="Friday"/>
    <x v="2"/>
    <x v="0"/>
    <x v="1"/>
    <x v="5"/>
    <s v="30 TO 60 mins"/>
    <n v="5"/>
  </r>
  <r>
    <x v="618"/>
    <x v="7"/>
    <x v="57"/>
    <x v="2"/>
    <x v="182"/>
    <n v="72"/>
    <n v="3.5"/>
    <n v="2024"/>
    <s v="Friday"/>
    <x v="1"/>
    <x v="2"/>
    <x v="1"/>
    <x v="5"/>
    <s v="More than  2 hours"/>
    <n v="4"/>
  </r>
  <r>
    <x v="619"/>
    <x v="2"/>
    <x v="75"/>
    <x v="3"/>
    <x v="183"/>
    <n v="126"/>
    <n v="4.2"/>
    <n v="2024"/>
    <s v="Saturday"/>
    <x v="0"/>
    <x v="2"/>
    <x v="1"/>
    <x v="6"/>
    <s v="1 TO 2 hours"/>
    <n v="4"/>
  </r>
  <r>
    <x v="620"/>
    <x v="1"/>
    <x v="24"/>
    <x v="2"/>
    <x v="184"/>
    <n v="88"/>
    <n v="4.9000000000000004"/>
    <n v="2024"/>
    <s v="Sunday"/>
    <x v="0"/>
    <x v="0"/>
    <x v="1"/>
    <x v="0"/>
    <s v="1 TO 2 hours"/>
    <n v="5"/>
  </r>
  <r>
    <x v="621"/>
    <x v="0"/>
    <x v="39"/>
    <x v="2"/>
    <x v="184"/>
    <n v="124"/>
    <n v="4.5999999999999996"/>
    <n v="2024"/>
    <s v="Sunday"/>
    <x v="2"/>
    <x v="0"/>
    <x v="1"/>
    <x v="0"/>
    <s v="30 TO 60 mins"/>
    <n v="5"/>
  </r>
  <r>
    <x v="622"/>
    <x v="13"/>
    <x v="65"/>
    <x v="2"/>
    <x v="185"/>
    <n v="84"/>
    <n v="2.6"/>
    <n v="2024"/>
    <s v="Monday"/>
    <x v="1"/>
    <x v="1"/>
    <x v="1"/>
    <x v="1"/>
    <s v="More than  2 hours"/>
    <n v="3"/>
  </r>
  <r>
    <x v="623"/>
    <x v="9"/>
    <x v="114"/>
    <x v="3"/>
    <x v="185"/>
    <n v="80"/>
    <n v="2.7"/>
    <n v="2024"/>
    <s v="Monday"/>
    <x v="1"/>
    <x v="1"/>
    <x v="1"/>
    <x v="1"/>
    <s v="More than  2 hours"/>
    <n v="3"/>
  </r>
  <r>
    <x v="624"/>
    <x v="12"/>
    <x v="28"/>
    <x v="3"/>
    <x v="186"/>
    <n v="176"/>
    <n v="4.7"/>
    <n v="2024"/>
    <s v="Tuesday"/>
    <x v="0"/>
    <x v="0"/>
    <x v="1"/>
    <x v="2"/>
    <s v="1 TO 2 hours"/>
    <n v="5"/>
  </r>
  <r>
    <x v="625"/>
    <x v="0"/>
    <x v="77"/>
    <x v="4"/>
    <x v="187"/>
    <n v="84"/>
    <n v="3.9"/>
    <n v="2024"/>
    <s v="Wednesday"/>
    <x v="0"/>
    <x v="2"/>
    <x v="1"/>
    <x v="3"/>
    <s v="1 TO 2 hours"/>
    <n v="4"/>
  </r>
  <r>
    <x v="626"/>
    <x v="1"/>
    <x v="111"/>
    <x v="4"/>
    <x v="187"/>
    <n v="164"/>
    <n v="2.8"/>
    <n v="2024"/>
    <s v="Wednesday"/>
    <x v="1"/>
    <x v="1"/>
    <x v="1"/>
    <x v="3"/>
    <s v="More than  2 hours"/>
    <n v="3"/>
  </r>
  <r>
    <x v="627"/>
    <x v="14"/>
    <x v="66"/>
    <x v="0"/>
    <x v="187"/>
    <n v="132"/>
    <n v="3.1"/>
    <n v="2024"/>
    <s v="Wednesday"/>
    <x v="0"/>
    <x v="1"/>
    <x v="1"/>
    <x v="3"/>
    <s v="1 TO 2 hours"/>
    <n v="3"/>
  </r>
  <r>
    <x v="628"/>
    <x v="9"/>
    <x v="152"/>
    <x v="2"/>
    <x v="188"/>
    <n v="27"/>
    <n v="4.2"/>
    <n v="2024"/>
    <s v="Thursday"/>
    <x v="1"/>
    <x v="2"/>
    <x v="1"/>
    <x v="4"/>
    <s v="More than  2 hours"/>
    <n v="4"/>
  </r>
  <r>
    <x v="629"/>
    <x v="1"/>
    <x v="108"/>
    <x v="3"/>
    <x v="188"/>
    <n v="27"/>
    <n v="4.3"/>
    <n v="2024"/>
    <s v="Thursday"/>
    <x v="2"/>
    <x v="2"/>
    <x v="1"/>
    <x v="4"/>
    <s v="30 TO 60 mins"/>
    <n v="4"/>
  </r>
  <r>
    <x v="630"/>
    <x v="1"/>
    <x v="110"/>
    <x v="1"/>
    <x v="188"/>
    <n v="20"/>
    <n v="2.7"/>
    <n v="2024"/>
    <s v="Thursday"/>
    <x v="1"/>
    <x v="1"/>
    <x v="1"/>
    <x v="4"/>
    <s v="More than  2 hours"/>
    <n v="3"/>
  </r>
  <r>
    <x v="631"/>
    <x v="9"/>
    <x v="103"/>
    <x v="3"/>
    <x v="189"/>
    <n v="112"/>
    <n v="2.2999999999999998"/>
    <n v="2024"/>
    <s v="Friday"/>
    <x v="2"/>
    <x v="3"/>
    <x v="1"/>
    <x v="5"/>
    <s v="30 TO 60 mins"/>
    <n v="2"/>
  </r>
  <r>
    <x v="632"/>
    <x v="3"/>
    <x v="73"/>
    <x v="2"/>
    <x v="189"/>
    <n v="60"/>
    <n v="2.2999999999999998"/>
    <n v="2024"/>
    <s v="Friday"/>
    <x v="2"/>
    <x v="3"/>
    <x v="1"/>
    <x v="5"/>
    <s v="30 TO 60 mins"/>
    <n v="2"/>
  </r>
  <r>
    <x v="633"/>
    <x v="3"/>
    <x v="111"/>
    <x v="2"/>
    <x v="190"/>
    <n v="102"/>
    <n v="2.9"/>
    <n v="2024"/>
    <s v="Saturday"/>
    <x v="1"/>
    <x v="1"/>
    <x v="1"/>
    <x v="6"/>
    <s v="More than  2 hours"/>
    <n v="3"/>
  </r>
  <r>
    <x v="634"/>
    <x v="4"/>
    <x v="19"/>
    <x v="2"/>
    <x v="190"/>
    <n v="38"/>
    <n v="4.2"/>
    <n v="2024"/>
    <s v="Saturday"/>
    <x v="0"/>
    <x v="2"/>
    <x v="1"/>
    <x v="6"/>
    <s v="1 TO 2 hours"/>
    <n v="4"/>
  </r>
  <r>
    <x v="635"/>
    <x v="9"/>
    <x v="153"/>
    <x v="0"/>
    <x v="190"/>
    <n v="82"/>
    <n v="4.5999999999999996"/>
    <n v="2024"/>
    <s v="Saturday"/>
    <x v="1"/>
    <x v="0"/>
    <x v="1"/>
    <x v="6"/>
    <s v="More than  2 hours"/>
    <n v="5"/>
  </r>
  <r>
    <x v="636"/>
    <x v="3"/>
    <x v="69"/>
    <x v="1"/>
    <x v="191"/>
    <n v="125"/>
    <n v="4.5"/>
    <n v="2024"/>
    <s v="Tuesday"/>
    <x v="0"/>
    <x v="0"/>
    <x v="1"/>
    <x v="2"/>
    <s v="1 TO 2 hours"/>
    <n v="5"/>
  </r>
  <r>
    <x v="637"/>
    <x v="11"/>
    <x v="154"/>
    <x v="4"/>
    <x v="192"/>
    <n v="72"/>
    <n v="3.7"/>
    <n v="2024"/>
    <s v="Wednesday"/>
    <x v="4"/>
    <x v="2"/>
    <x v="1"/>
    <x v="3"/>
    <s v="Under 10 mins"/>
    <n v="4"/>
  </r>
  <r>
    <x v="638"/>
    <x v="1"/>
    <x v="87"/>
    <x v="4"/>
    <x v="192"/>
    <n v="195"/>
    <n v="4.0999999999999996"/>
    <n v="2024"/>
    <s v="Wednesday"/>
    <x v="1"/>
    <x v="2"/>
    <x v="1"/>
    <x v="3"/>
    <s v="More than  2 hours"/>
    <n v="4"/>
  </r>
  <r>
    <x v="639"/>
    <x v="9"/>
    <x v="7"/>
    <x v="4"/>
    <x v="193"/>
    <n v="160"/>
    <n v="3.4"/>
    <n v="2024"/>
    <s v="Thursday"/>
    <x v="2"/>
    <x v="1"/>
    <x v="1"/>
    <x v="4"/>
    <s v="30 TO 60 mins"/>
    <n v="3"/>
  </r>
  <r>
    <x v="640"/>
    <x v="12"/>
    <x v="29"/>
    <x v="0"/>
    <x v="193"/>
    <n v="78"/>
    <n v="3.3"/>
    <n v="2024"/>
    <s v="Thursday"/>
    <x v="0"/>
    <x v="1"/>
    <x v="1"/>
    <x v="4"/>
    <s v="1 TO 2 hours"/>
    <n v="3"/>
  </r>
  <r>
    <x v="641"/>
    <x v="0"/>
    <x v="83"/>
    <x v="0"/>
    <x v="194"/>
    <n v="70"/>
    <n v="4.4000000000000004"/>
    <n v="2024"/>
    <s v="Friday"/>
    <x v="0"/>
    <x v="2"/>
    <x v="1"/>
    <x v="5"/>
    <s v="1 TO 2 hours"/>
    <n v="4"/>
  </r>
  <r>
    <x v="642"/>
    <x v="2"/>
    <x v="32"/>
    <x v="3"/>
    <x v="194"/>
    <n v="105"/>
    <n v="4.2"/>
    <n v="2024"/>
    <s v="Friday"/>
    <x v="0"/>
    <x v="2"/>
    <x v="1"/>
    <x v="5"/>
    <s v="1 TO 2 hours"/>
    <n v="4"/>
  </r>
  <r>
    <x v="643"/>
    <x v="0"/>
    <x v="99"/>
    <x v="3"/>
    <x v="195"/>
    <n v="78"/>
    <n v="3.4"/>
    <n v="2024"/>
    <s v="Saturday"/>
    <x v="0"/>
    <x v="1"/>
    <x v="1"/>
    <x v="6"/>
    <s v="1 TO 2 hours"/>
    <n v="3"/>
  </r>
  <r>
    <x v="644"/>
    <x v="13"/>
    <x v="67"/>
    <x v="3"/>
    <x v="196"/>
    <n v="205"/>
    <n v="4.4000000000000004"/>
    <n v="2024"/>
    <s v="Monday"/>
    <x v="0"/>
    <x v="2"/>
    <x v="1"/>
    <x v="1"/>
    <s v="1 TO 2 hours"/>
    <n v="4"/>
  </r>
  <r>
    <x v="645"/>
    <x v="8"/>
    <x v="150"/>
    <x v="3"/>
    <x v="196"/>
    <n v="78"/>
    <n v="2.7"/>
    <n v="2024"/>
    <s v="Monday"/>
    <x v="1"/>
    <x v="1"/>
    <x v="1"/>
    <x v="1"/>
    <s v="More than  2 hours"/>
    <n v="3"/>
  </r>
  <r>
    <x v="646"/>
    <x v="1"/>
    <x v="20"/>
    <x v="4"/>
    <x v="196"/>
    <n v="38"/>
    <n v="4.5"/>
    <n v="2024"/>
    <s v="Monday"/>
    <x v="2"/>
    <x v="0"/>
    <x v="1"/>
    <x v="1"/>
    <s v="30 TO 60 mins"/>
    <n v="5"/>
  </r>
  <r>
    <x v="647"/>
    <x v="13"/>
    <x v="147"/>
    <x v="2"/>
    <x v="196"/>
    <n v="92"/>
    <n v="1.7"/>
    <n v="2024"/>
    <s v="Monday"/>
    <x v="2"/>
    <x v="3"/>
    <x v="1"/>
    <x v="1"/>
    <s v="30 TO 60 mins"/>
    <n v="2"/>
  </r>
  <r>
    <x v="648"/>
    <x v="14"/>
    <x v="155"/>
    <x v="0"/>
    <x v="196"/>
    <n v="36"/>
    <n v="4.7"/>
    <n v="2024"/>
    <s v="Monday"/>
    <x v="1"/>
    <x v="0"/>
    <x v="1"/>
    <x v="1"/>
    <s v="More than  2 hours"/>
    <n v="5"/>
  </r>
  <r>
    <x v="649"/>
    <x v="12"/>
    <x v="136"/>
    <x v="1"/>
    <x v="196"/>
    <n v="76"/>
    <n v="4.4000000000000004"/>
    <n v="2024"/>
    <s v="Monday"/>
    <x v="1"/>
    <x v="2"/>
    <x v="1"/>
    <x v="1"/>
    <s v="More than  2 hours"/>
    <n v="4"/>
  </r>
  <r>
    <x v="650"/>
    <x v="5"/>
    <x v="51"/>
    <x v="0"/>
    <x v="197"/>
    <n v="170"/>
    <n v="3.5"/>
    <n v="2024"/>
    <s v="Wednesday"/>
    <x v="0"/>
    <x v="2"/>
    <x v="1"/>
    <x v="3"/>
    <s v="1 TO 2 hours"/>
    <n v="4"/>
  </r>
  <r>
    <x v="651"/>
    <x v="13"/>
    <x v="6"/>
    <x v="4"/>
    <x v="198"/>
    <n v="117"/>
    <n v="4.7"/>
    <n v="2024"/>
    <s v="Thursday"/>
    <x v="0"/>
    <x v="0"/>
    <x v="1"/>
    <x v="4"/>
    <s v="1 TO 2 hours"/>
    <n v="5"/>
  </r>
  <r>
    <x v="652"/>
    <x v="10"/>
    <x v="53"/>
    <x v="1"/>
    <x v="198"/>
    <n v="20"/>
    <n v="4.3"/>
    <n v="2024"/>
    <s v="Thursday"/>
    <x v="0"/>
    <x v="2"/>
    <x v="1"/>
    <x v="4"/>
    <s v="1 TO 2 hours"/>
    <n v="4"/>
  </r>
  <r>
    <x v="653"/>
    <x v="12"/>
    <x v="75"/>
    <x v="4"/>
    <x v="198"/>
    <n v="99"/>
    <n v="4.0999999999999996"/>
    <n v="2024"/>
    <s v="Thursday"/>
    <x v="0"/>
    <x v="2"/>
    <x v="1"/>
    <x v="4"/>
    <s v="1 TO 2 hours"/>
    <n v="4"/>
  </r>
  <r>
    <x v="654"/>
    <x v="6"/>
    <x v="156"/>
    <x v="1"/>
    <x v="199"/>
    <n v="105"/>
    <n v="2.9"/>
    <n v="2024"/>
    <s v="Friday"/>
    <x v="0"/>
    <x v="1"/>
    <x v="1"/>
    <x v="5"/>
    <s v="1 TO 2 hours"/>
    <n v="3"/>
  </r>
  <r>
    <x v="655"/>
    <x v="7"/>
    <x v="111"/>
    <x v="3"/>
    <x v="199"/>
    <n v="195"/>
    <n v="3.4"/>
    <n v="2024"/>
    <s v="Friday"/>
    <x v="1"/>
    <x v="1"/>
    <x v="1"/>
    <x v="5"/>
    <s v="More than  2 hours"/>
    <n v="3"/>
  </r>
  <r>
    <x v="656"/>
    <x v="2"/>
    <x v="108"/>
    <x v="1"/>
    <x v="200"/>
    <n v="152"/>
    <n v="4.5999999999999996"/>
    <n v="2024"/>
    <s v="Saturday"/>
    <x v="2"/>
    <x v="0"/>
    <x v="1"/>
    <x v="6"/>
    <s v="30 TO 60 mins"/>
    <n v="5"/>
  </r>
  <r>
    <x v="657"/>
    <x v="7"/>
    <x v="35"/>
    <x v="3"/>
    <x v="201"/>
    <n v="195"/>
    <n v="4.9000000000000004"/>
    <n v="2024"/>
    <s v="Sunday"/>
    <x v="1"/>
    <x v="0"/>
    <x v="1"/>
    <x v="0"/>
    <s v="More than  2 hours"/>
    <n v="5"/>
  </r>
  <r>
    <x v="658"/>
    <x v="5"/>
    <x v="113"/>
    <x v="2"/>
    <x v="201"/>
    <n v="70"/>
    <n v="3.6"/>
    <n v="2024"/>
    <s v="Sunday"/>
    <x v="0"/>
    <x v="2"/>
    <x v="1"/>
    <x v="0"/>
    <s v="1 TO 2 hours"/>
    <n v="4"/>
  </r>
  <r>
    <x v="659"/>
    <x v="12"/>
    <x v="157"/>
    <x v="2"/>
    <x v="201"/>
    <n v="22"/>
    <n v="3.5"/>
    <n v="2024"/>
    <s v="Sunday"/>
    <x v="3"/>
    <x v="2"/>
    <x v="1"/>
    <x v="0"/>
    <s v="10 TO 30 mins"/>
    <n v="4"/>
  </r>
  <r>
    <x v="660"/>
    <x v="4"/>
    <x v="86"/>
    <x v="4"/>
    <x v="202"/>
    <n v="40"/>
    <n v="3.3"/>
    <n v="2024"/>
    <s v="Monday"/>
    <x v="0"/>
    <x v="1"/>
    <x v="1"/>
    <x v="1"/>
    <s v="1 TO 2 hours"/>
    <n v="3"/>
  </r>
  <r>
    <x v="661"/>
    <x v="4"/>
    <x v="55"/>
    <x v="1"/>
    <x v="203"/>
    <n v="54"/>
    <n v="3.8"/>
    <n v="2024"/>
    <s v="Tuesday"/>
    <x v="1"/>
    <x v="2"/>
    <x v="1"/>
    <x v="2"/>
    <s v="More than  2 hours"/>
    <n v="4"/>
  </r>
  <r>
    <x v="662"/>
    <x v="1"/>
    <x v="49"/>
    <x v="1"/>
    <x v="203"/>
    <n v="60"/>
    <n v="2.5"/>
    <n v="2024"/>
    <s v="Tuesday"/>
    <x v="1"/>
    <x v="1"/>
    <x v="1"/>
    <x v="2"/>
    <s v="More than  2 hours"/>
    <n v="3"/>
  </r>
  <r>
    <x v="663"/>
    <x v="11"/>
    <x v="134"/>
    <x v="0"/>
    <x v="204"/>
    <n v="58"/>
    <n v="4.5999999999999996"/>
    <n v="2024"/>
    <s v="Thursday"/>
    <x v="0"/>
    <x v="0"/>
    <x v="1"/>
    <x v="4"/>
    <s v="1 TO 2 hours"/>
    <n v="5"/>
  </r>
  <r>
    <x v="664"/>
    <x v="6"/>
    <x v="29"/>
    <x v="4"/>
    <x v="204"/>
    <n v="220"/>
    <n v="4.7"/>
    <n v="2024"/>
    <s v="Thursday"/>
    <x v="0"/>
    <x v="0"/>
    <x v="1"/>
    <x v="4"/>
    <s v="1 TO 2 hours"/>
    <n v="5"/>
  </r>
  <r>
    <x v="665"/>
    <x v="0"/>
    <x v="47"/>
    <x v="4"/>
    <x v="204"/>
    <n v="27"/>
    <n v="3.6"/>
    <n v="2024"/>
    <s v="Thursday"/>
    <x v="0"/>
    <x v="2"/>
    <x v="1"/>
    <x v="4"/>
    <s v="1 TO 2 hours"/>
    <n v="4"/>
  </r>
  <r>
    <x v="666"/>
    <x v="7"/>
    <x v="33"/>
    <x v="4"/>
    <x v="205"/>
    <n v="26"/>
    <n v="4.3"/>
    <n v="2024"/>
    <s v="Saturday"/>
    <x v="0"/>
    <x v="2"/>
    <x v="1"/>
    <x v="6"/>
    <s v="1 TO 2 hours"/>
    <n v="4"/>
  </r>
  <r>
    <x v="667"/>
    <x v="10"/>
    <x v="104"/>
    <x v="3"/>
    <x v="206"/>
    <n v="160"/>
    <n v="4.7"/>
    <n v="2024"/>
    <s v="Sunday"/>
    <x v="1"/>
    <x v="0"/>
    <x v="1"/>
    <x v="0"/>
    <s v="More than  2 hours"/>
    <n v="5"/>
  </r>
  <r>
    <x v="668"/>
    <x v="12"/>
    <x v="6"/>
    <x v="1"/>
    <x v="206"/>
    <n v="200"/>
    <n v="4.9000000000000004"/>
    <n v="2024"/>
    <s v="Sunday"/>
    <x v="0"/>
    <x v="0"/>
    <x v="1"/>
    <x v="0"/>
    <s v="1 TO 2 hours"/>
    <n v="5"/>
  </r>
  <r>
    <x v="669"/>
    <x v="12"/>
    <x v="23"/>
    <x v="0"/>
    <x v="207"/>
    <n v="135"/>
    <n v="4.9000000000000004"/>
    <n v="2024"/>
    <s v="Wednesday"/>
    <x v="1"/>
    <x v="0"/>
    <x v="1"/>
    <x v="3"/>
    <s v="More than  2 hours"/>
    <n v="5"/>
  </r>
  <r>
    <x v="670"/>
    <x v="0"/>
    <x v="3"/>
    <x v="1"/>
    <x v="208"/>
    <n v="22"/>
    <n v="1.9"/>
    <n v="2024"/>
    <s v="Thursday"/>
    <x v="1"/>
    <x v="3"/>
    <x v="1"/>
    <x v="4"/>
    <s v="More than  2 hours"/>
    <n v="2"/>
  </r>
  <r>
    <x v="671"/>
    <x v="6"/>
    <x v="34"/>
    <x v="3"/>
    <x v="209"/>
    <n v="164"/>
    <n v="4.5"/>
    <n v="2024"/>
    <s v="Friday"/>
    <x v="0"/>
    <x v="0"/>
    <x v="1"/>
    <x v="5"/>
    <s v="1 TO 2 hours"/>
    <n v="5"/>
  </r>
  <r>
    <x v="672"/>
    <x v="4"/>
    <x v="22"/>
    <x v="0"/>
    <x v="209"/>
    <n v="21"/>
    <n v="4.9000000000000004"/>
    <n v="2024"/>
    <s v="Friday"/>
    <x v="0"/>
    <x v="0"/>
    <x v="1"/>
    <x v="5"/>
    <s v="1 TO 2 hours"/>
    <n v="5"/>
  </r>
  <r>
    <x v="673"/>
    <x v="6"/>
    <x v="131"/>
    <x v="3"/>
    <x v="210"/>
    <n v="120"/>
    <n v="4.5"/>
    <n v="2024"/>
    <s v="Saturday"/>
    <x v="0"/>
    <x v="0"/>
    <x v="1"/>
    <x v="6"/>
    <s v="1 TO 2 hours"/>
    <n v="5"/>
  </r>
  <r>
    <x v="674"/>
    <x v="5"/>
    <x v="84"/>
    <x v="2"/>
    <x v="210"/>
    <n v="93"/>
    <n v="2.7"/>
    <n v="2024"/>
    <s v="Saturday"/>
    <x v="0"/>
    <x v="1"/>
    <x v="1"/>
    <x v="6"/>
    <s v="1 TO 2 hours"/>
    <n v="3"/>
  </r>
  <r>
    <x v="675"/>
    <x v="4"/>
    <x v="3"/>
    <x v="2"/>
    <x v="210"/>
    <n v="135"/>
    <n v="2.1"/>
    <n v="2024"/>
    <s v="Saturday"/>
    <x v="1"/>
    <x v="3"/>
    <x v="1"/>
    <x v="6"/>
    <s v="More than  2 hours"/>
    <n v="2"/>
  </r>
  <r>
    <x v="676"/>
    <x v="12"/>
    <x v="78"/>
    <x v="0"/>
    <x v="210"/>
    <n v="210"/>
    <n v="4.2"/>
    <n v="2024"/>
    <s v="Saturday"/>
    <x v="3"/>
    <x v="2"/>
    <x v="1"/>
    <x v="6"/>
    <s v="10 TO 30 mins"/>
    <n v="4"/>
  </r>
  <r>
    <x v="677"/>
    <x v="14"/>
    <x v="47"/>
    <x v="2"/>
    <x v="211"/>
    <n v="29"/>
    <n v="4.7"/>
    <n v="2024"/>
    <s v="Sunday"/>
    <x v="0"/>
    <x v="0"/>
    <x v="1"/>
    <x v="0"/>
    <s v="1 TO 2 hours"/>
    <n v="5"/>
  </r>
  <r>
    <x v="678"/>
    <x v="8"/>
    <x v="90"/>
    <x v="4"/>
    <x v="211"/>
    <n v="111"/>
    <n v="3.9"/>
    <n v="2024"/>
    <s v="Sunday"/>
    <x v="0"/>
    <x v="2"/>
    <x v="1"/>
    <x v="0"/>
    <s v="1 TO 2 hours"/>
    <n v="4"/>
  </r>
  <r>
    <x v="679"/>
    <x v="3"/>
    <x v="89"/>
    <x v="1"/>
    <x v="212"/>
    <n v="63"/>
    <n v="4.0999999999999996"/>
    <n v="2024"/>
    <s v="Monday"/>
    <x v="1"/>
    <x v="2"/>
    <x v="1"/>
    <x v="1"/>
    <s v="More than  2 hours"/>
    <n v="4"/>
  </r>
  <r>
    <x v="680"/>
    <x v="13"/>
    <x v="0"/>
    <x v="3"/>
    <x v="212"/>
    <n v="44"/>
    <n v="3.8"/>
    <n v="2024"/>
    <s v="Monday"/>
    <x v="0"/>
    <x v="2"/>
    <x v="1"/>
    <x v="1"/>
    <s v="1 TO 2 hours"/>
    <n v="4"/>
  </r>
  <r>
    <x v="681"/>
    <x v="3"/>
    <x v="75"/>
    <x v="3"/>
    <x v="213"/>
    <n v="120"/>
    <n v="1.8"/>
    <n v="2024"/>
    <s v="Wednesday"/>
    <x v="0"/>
    <x v="3"/>
    <x v="1"/>
    <x v="3"/>
    <s v="1 TO 2 hours"/>
    <n v="2"/>
  </r>
  <r>
    <x v="682"/>
    <x v="4"/>
    <x v="138"/>
    <x v="3"/>
    <x v="213"/>
    <n v="120"/>
    <n v="4.0999999999999996"/>
    <n v="2024"/>
    <s v="Wednesday"/>
    <x v="3"/>
    <x v="2"/>
    <x v="1"/>
    <x v="3"/>
    <s v="10 TO 30 mins"/>
    <n v="4"/>
  </r>
  <r>
    <x v="683"/>
    <x v="8"/>
    <x v="157"/>
    <x v="1"/>
    <x v="214"/>
    <n v="40"/>
    <n v="4.4000000000000004"/>
    <n v="2024"/>
    <s v="Thursday"/>
    <x v="3"/>
    <x v="2"/>
    <x v="1"/>
    <x v="4"/>
    <s v="10 TO 30 mins"/>
    <n v="4"/>
  </r>
  <r>
    <x v="684"/>
    <x v="5"/>
    <x v="148"/>
    <x v="2"/>
    <x v="214"/>
    <n v="160"/>
    <n v="4.0999999999999996"/>
    <n v="2024"/>
    <s v="Thursday"/>
    <x v="1"/>
    <x v="2"/>
    <x v="1"/>
    <x v="4"/>
    <s v="More than  2 hours"/>
    <n v="4"/>
  </r>
  <r>
    <x v="685"/>
    <x v="12"/>
    <x v="21"/>
    <x v="3"/>
    <x v="215"/>
    <n v="44"/>
    <n v="3.8"/>
    <n v="2024"/>
    <s v="Friday"/>
    <x v="0"/>
    <x v="2"/>
    <x v="1"/>
    <x v="5"/>
    <s v="1 TO 2 hours"/>
    <n v="4"/>
  </r>
  <r>
    <x v="686"/>
    <x v="3"/>
    <x v="130"/>
    <x v="1"/>
    <x v="215"/>
    <n v="80"/>
    <n v="4.3"/>
    <n v="2024"/>
    <s v="Friday"/>
    <x v="0"/>
    <x v="2"/>
    <x v="1"/>
    <x v="5"/>
    <s v="1 TO 2 hours"/>
    <n v="4"/>
  </r>
  <r>
    <x v="687"/>
    <x v="10"/>
    <x v="143"/>
    <x v="1"/>
    <x v="216"/>
    <n v="66"/>
    <n v="4.5"/>
    <n v="2024"/>
    <s v="Saturday"/>
    <x v="2"/>
    <x v="0"/>
    <x v="1"/>
    <x v="6"/>
    <s v="30 TO 60 mins"/>
    <n v="5"/>
  </r>
  <r>
    <x v="688"/>
    <x v="13"/>
    <x v="133"/>
    <x v="4"/>
    <x v="216"/>
    <n v="82"/>
    <n v="3.4"/>
    <n v="2024"/>
    <s v="Saturday"/>
    <x v="1"/>
    <x v="1"/>
    <x v="1"/>
    <x v="6"/>
    <s v="More than  2 hours"/>
    <n v="3"/>
  </r>
  <r>
    <x v="689"/>
    <x v="5"/>
    <x v="38"/>
    <x v="3"/>
    <x v="216"/>
    <n v="66"/>
    <n v="4.8"/>
    <n v="2024"/>
    <s v="Saturday"/>
    <x v="0"/>
    <x v="0"/>
    <x v="1"/>
    <x v="6"/>
    <s v="1 TO 2 hours"/>
    <n v="5"/>
  </r>
  <r>
    <x v="690"/>
    <x v="12"/>
    <x v="37"/>
    <x v="2"/>
    <x v="216"/>
    <n v="92"/>
    <n v="4.9000000000000004"/>
    <n v="2024"/>
    <s v="Saturday"/>
    <x v="1"/>
    <x v="0"/>
    <x v="1"/>
    <x v="6"/>
    <s v="More than  2 hours"/>
    <n v="5"/>
  </r>
  <r>
    <x v="691"/>
    <x v="11"/>
    <x v="24"/>
    <x v="4"/>
    <x v="217"/>
    <n v="104"/>
    <n v="4.7"/>
    <n v="2024"/>
    <s v="Sunday"/>
    <x v="0"/>
    <x v="0"/>
    <x v="1"/>
    <x v="0"/>
    <s v="1 TO 2 hours"/>
    <n v="5"/>
  </r>
  <r>
    <x v="692"/>
    <x v="4"/>
    <x v="4"/>
    <x v="3"/>
    <x v="217"/>
    <n v="105"/>
    <n v="3.3"/>
    <n v="2024"/>
    <s v="Sunday"/>
    <x v="2"/>
    <x v="1"/>
    <x v="1"/>
    <x v="0"/>
    <s v="30 TO 60 mins"/>
    <n v="3"/>
  </r>
  <r>
    <x v="693"/>
    <x v="13"/>
    <x v="21"/>
    <x v="3"/>
    <x v="217"/>
    <n v="100"/>
    <n v="2.8"/>
    <n v="2024"/>
    <s v="Sunday"/>
    <x v="0"/>
    <x v="1"/>
    <x v="1"/>
    <x v="0"/>
    <s v="1 TO 2 hours"/>
    <n v="3"/>
  </r>
  <r>
    <x v="694"/>
    <x v="5"/>
    <x v="146"/>
    <x v="4"/>
    <x v="217"/>
    <n v="90"/>
    <n v="4.0999999999999996"/>
    <n v="2024"/>
    <s v="Sunday"/>
    <x v="0"/>
    <x v="2"/>
    <x v="1"/>
    <x v="0"/>
    <s v="1 TO 2 hours"/>
    <n v="4"/>
  </r>
  <r>
    <x v="695"/>
    <x v="2"/>
    <x v="18"/>
    <x v="0"/>
    <x v="217"/>
    <n v="110"/>
    <n v="3.5"/>
    <n v="2024"/>
    <s v="Sunday"/>
    <x v="2"/>
    <x v="2"/>
    <x v="1"/>
    <x v="0"/>
    <s v="30 TO 60 mins"/>
    <n v="4"/>
  </r>
  <r>
    <x v="696"/>
    <x v="10"/>
    <x v="66"/>
    <x v="4"/>
    <x v="218"/>
    <n v="68"/>
    <n v="2.2999999999999998"/>
    <n v="2024"/>
    <s v="Tuesday"/>
    <x v="0"/>
    <x v="3"/>
    <x v="1"/>
    <x v="2"/>
    <s v="1 TO 2 hours"/>
    <n v="2"/>
  </r>
  <r>
    <x v="697"/>
    <x v="4"/>
    <x v="95"/>
    <x v="1"/>
    <x v="219"/>
    <n v="210"/>
    <n v="4.0999999999999996"/>
    <n v="2024"/>
    <s v="Wednesday"/>
    <x v="0"/>
    <x v="2"/>
    <x v="1"/>
    <x v="3"/>
    <s v="1 TO 2 hours"/>
    <n v="4"/>
  </r>
  <r>
    <x v="698"/>
    <x v="1"/>
    <x v="145"/>
    <x v="0"/>
    <x v="219"/>
    <n v="111"/>
    <n v="4.3"/>
    <n v="2024"/>
    <s v="Wednesday"/>
    <x v="2"/>
    <x v="2"/>
    <x v="1"/>
    <x v="3"/>
    <s v="30 TO 60 mins"/>
    <n v="4"/>
  </r>
  <r>
    <x v="699"/>
    <x v="1"/>
    <x v="41"/>
    <x v="1"/>
    <x v="220"/>
    <n v="45"/>
    <n v="4.9000000000000004"/>
    <n v="2024"/>
    <s v="Thursday"/>
    <x v="0"/>
    <x v="0"/>
    <x v="1"/>
    <x v="4"/>
    <s v="1 TO 2 hours"/>
    <n v="5"/>
  </r>
  <r>
    <x v="700"/>
    <x v="7"/>
    <x v="55"/>
    <x v="0"/>
    <x v="221"/>
    <n v="132"/>
    <n v="4"/>
    <n v="2024"/>
    <s v="Friday"/>
    <x v="1"/>
    <x v="2"/>
    <x v="1"/>
    <x v="5"/>
    <s v="More than  2 hours"/>
    <n v="4"/>
  </r>
  <r>
    <x v="701"/>
    <x v="0"/>
    <x v="70"/>
    <x v="4"/>
    <x v="221"/>
    <n v="20"/>
    <n v="4.7"/>
    <n v="2024"/>
    <s v="Friday"/>
    <x v="1"/>
    <x v="0"/>
    <x v="1"/>
    <x v="5"/>
    <s v="More than  2 hours"/>
    <n v="5"/>
  </r>
  <r>
    <x v="702"/>
    <x v="6"/>
    <x v="74"/>
    <x v="3"/>
    <x v="221"/>
    <n v="36"/>
    <n v="3.4"/>
    <n v="2024"/>
    <s v="Friday"/>
    <x v="0"/>
    <x v="1"/>
    <x v="1"/>
    <x v="5"/>
    <s v="1 TO 2 hours"/>
    <n v="3"/>
  </r>
  <r>
    <x v="703"/>
    <x v="13"/>
    <x v="5"/>
    <x v="1"/>
    <x v="222"/>
    <n v="72"/>
    <n v="4"/>
    <n v="2024"/>
    <s v="Sunday"/>
    <x v="0"/>
    <x v="2"/>
    <x v="1"/>
    <x v="0"/>
    <s v="1 TO 2 hours"/>
    <n v="4"/>
  </r>
  <r>
    <x v="704"/>
    <x v="9"/>
    <x v="75"/>
    <x v="1"/>
    <x v="222"/>
    <n v="63"/>
    <n v="4.5"/>
    <n v="2024"/>
    <s v="Sunday"/>
    <x v="0"/>
    <x v="0"/>
    <x v="1"/>
    <x v="0"/>
    <s v="1 TO 2 hours"/>
    <n v="5"/>
  </r>
  <r>
    <x v="705"/>
    <x v="9"/>
    <x v="6"/>
    <x v="0"/>
    <x v="223"/>
    <n v="44"/>
    <n v="4.5"/>
    <n v="2024"/>
    <s v="Monday"/>
    <x v="0"/>
    <x v="0"/>
    <x v="1"/>
    <x v="1"/>
    <s v="1 TO 2 hours"/>
    <n v="5"/>
  </r>
  <r>
    <x v="706"/>
    <x v="0"/>
    <x v="84"/>
    <x v="2"/>
    <x v="223"/>
    <n v="132"/>
    <n v="4.9000000000000004"/>
    <n v="2024"/>
    <s v="Monday"/>
    <x v="0"/>
    <x v="0"/>
    <x v="1"/>
    <x v="1"/>
    <s v="1 TO 2 hours"/>
    <n v="5"/>
  </r>
  <r>
    <x v="707"/>
    <x v="12"/>
    <x v="97"/>
    <x v="3"/>
    <x v="223"/>
    <n v="46"/>
    <n v="4.4000000000000004"/>
    <n v="2024"/>
    <s v="Monday"/>
    <x v="0"/>
    <x v="2"/>
    <x v="1"/>
    <x v="1"/>
    <s v="1 TO 2 hours"/>
    <n v="4"/>
  </r>
  <r>
    <x v="708"/>
    <x v="12"/>
    <x v="74"/>
    <x v="3"/>
    <x v="223"/>
    <n v="96"/>
    <n v="2.9"/>
    <n v="2024"/>
    <s v="Monday"/>
    <x v="0"/>
    <x v="1"/>
    <x v="1"/>
    <x v="1"/>
    <s v="1 TO 2 hours"/>
    <n v="3"/>
  </r>
  <r>
    <x v="709"/>
    <x v="8"/>
    <x v="37"/>
    <x v="0"/>
    <x v="224"/>
    <n v="75"/>
    <n v="4.4000000000000004"/>
    <n v="2024"/>
    <s v="Tuesday"/>
    <x v="1"/>
    <x v="2"/>
    <x v="1"/>
    <x v="2"/>
    <s v="More than  2 hours"/>
    <n v="4"/>
  </r>
  <r>
    <x v="710"/>
    <x v="5"/>
    <x v="143"/>
    <x v="3"/>
    <x v="225"/>
    <n v="88"/>
    <n v="4.3"/>
    <n v="2024"/>
    <s v="Wednesday"/>
    <x v="2"/>
    <x v="2"/>
    <x v="1"/>
    <x v="3"/>
    <s v="30 TO 60 mins"/>
    <n v="4"/>
  </r>
  <r>
    <x v="711"/>
    <x v="1"/>
    <x v="41"/>
    <x v="0"/>
    <x v="225"/>
    <n v="24"/>
    <n v="4.7"/>
    <n v="2024"/>
    <s v="Wednesday"/>
    <x v="0"/>
    <x v="0"/>
    <x v="1"/>
    <x v="3"/>
    <s v="1 TO 2 hours"/>
    <n v="5"/>
  </r>
  <r>
    <x v="712"/>
    <x v="3"/>
    <x v="20"/>
    <x v="4"/>
    <x v="225"/>
    <n v="96"/>
    <n v="3.2"/>
    <n v="2024"/>
    <s v="Wednesday"/>
    <x v="2"/>
    <x v="1"/>
    <x v="1"/>
    <x v="3"/>
    <s v="30 TO 60 mins"/>
    <n v="3"/>
  </r>
  <r>
    <x v="713"/>
    <x v="4"/>
    <x v="111"/>
    <x v="4"/>
    <x v="226"/>
    <n v="124"/>
    <n v="2.2999999999999998"/>
    <n v="2024"/>
    <s v="Thursday"/>
    <x v="1"/>
    <x v="3"/>
    <x v="1"/>
    <x v="4"/>
    <s v="More than  2 hours"/>
    <n v="2"/>
  </r>
  <r>
    <x v="714"/>
    <x v="3"/>
    <x v="93"/>
    <x v="2"/>
    <x v="227"/>
    <n v="130"/>
    <n v="3.6"/>
    <n v="2024"/>
    <s v="Friday"/>
    <x v="2"/>
    <x v="2"/>
    <x v="1"/>
    <x v="5"/>
    <s v="30 TO 60 mins"/>
    <n v="4"/>
  </r>
  <r>
    <x v="715"/>
    <x v="12"/>
    <x v="156"/>
    <x v="1"/>
    <x v="227"/>
    <n v="45"/>
    <n v="4.5999999999999996"/>
    <n v="2024"/>
    <s v="Friday"/>
    <x v="0"/>
    <x v="0"/>
    <x v="1"/>
    <x v="5"/>
    <s v="1 TO 2 hours"/>
    <n v="5"/>
  </r>
  <r>
    <x v="716"/>
    <x v="2"/>
    <x v="90"/>
    <x v="4"/>
    <x v="227"/>
    <n v="66"/>
    <n v="4"/>
    <n v="2024"/>
    <s v="Friday"/>
    <x v="0"/>
    <x v="2"/>
    <x v="1"/>
    <x v="5"/>
    <s v="1 TO 2 hours"/>
    <n v="4"/>
  </r>
  <r>
    <x v="717"/>
    <x v="0"/>
    <x v="32"/>
    <x v="0"/>
    <x v="227"/>
    <n v="58"/>
    <n v="4.7"/>
    <n v="2024"/>
    <s v="Friday"/>
    <x v="0"/>
    <x v="0"/>
    <x v="1"/>
    <x v="5"/>
    <s v="1 TO 2 hours"/>
    <n v="5"/>
  </r>
  <r>
    <x v="718"/>
    <x v="13"/>
    <x v="125"/>
    <x v="4"/>
    <x v="228"/>
    <n v="152"/>
    <n v="4.3"/>
    <n v="2024"/>
    <s v="Saturday"/>
    <x v="2"/>
    <x v="2"/>
    <x v="1"/>
    <x v="6"/>
    <s v="30 TO 60 mins"/>
    <n v="4"/>
  </r>
  <r>
    <x v="719"/>
    <x v="4"/>
    <x v="33"/>
    <x v="3"/>
    <x v="228"/>
    <n v="75"/>
    <n v="2.8"/>
    <n v="2024"/>
    <s v="Saturday"/>
    <x v="0"/>
    <x v="1"/>
    <x v="1"/>
    <x v="6"/>
    <s v="1 TO 2 hours"/>
    <n v="3"/>
  </r>
  <r>
    <x v="720"/>
    <x v="10"/>
    <x v="70"/>
    <x v="1"/>
    <x v="228"/>
    <n v="78"/>
    <n v="4"/>
    <n v="2024"/>
    <s v="Saturday"/>
    <x v="1"/>
    <x v="2"/>
    <x v="1"/>
    <x v="6"/>
    <s v="More than  2 hours"/>
    <n v="4"/>
  </r>
  <r>
    <x v="721"/>
    <x v="0"/>
    <x v="30"/>
    <x v="2"/>
    <x v="228"/>
    <n v="69"/>
    <n v="3.9"/>
    <n v="2024"/>
    <s v="Saturday"/>
    <x v="0"/>
    <x v="2"/>
    <x v="1"/>
    <x v="6"/>
    <s v="1 TO 2 hours"/>
    <n v="4"/>
  </r>
  <r>
    <x v="722"/>
    <x v="11"/>
    <x v="55"/>
    <x v="0"/>
    <x v="229"/>
    <n v="46"/>
    <n v="3.1"/>
    <n v="2024"/>
    <s v="Sunday"/>
    <x v="1"/>
    <x v="1"/>
    <x v="1"/>
    <x v="0"/>
    <s v="More than  2 hours"/>
    <n v="3"/>
  </r>
  <r>
    <x v="723"/>
    <x v="13"/>
    <x v="139"/>
    <x v="4"/>
    <x v="229"/>
    <n v="64"/>
    <n v="2.7"/>
    <n v="2024"/>
    <s v="Sunday"/>
    <x v="1"/>
    <x v="1"/>
    <x v="1"/>
    <x v="0"/>
    <s v="More than  2 hours"/>
    <n v="3"/>
  </r>
  <r>
    <x v="724"/>
    <x v="6"/>
    <x v="99"/>
    <x v="1"/>
    <x v="229"/>
    <n v="38"/>
    <n v="4.7"/>
    <n v="2024"/>
    <s v="Sunday"/>
    <x v="0"/>
    <x v="0"/>
    <x v="1"/>
    <x v="0"/>
    <s v="1 TO 2 hours"/>
    <n v="5"/>
  </r>
  <r>
    <x v="725"/>
    <x v="0"/>
    <x v="20"/>
    <x v="1"/>
    <x v="230"/>
    <n v="90"/>
    <n v="4.3"/>
    <n v="2024"/>
    <s v="Tuesday"/>
    <x v="2"/>
    <x v="2"/>
    <x v="1"/>
    <x v="2"/>
    <s v="30 TO 60 mins"/>
    <n v="4"/>
  </r>
  <r>
    <x v="726"/>
    <x v="7"/>
    <x v="131"/>
    <x v="1"/>
    <x v="230"/>
    <n v="32"/>
    <n v="3.8"/>
    <n v="2024"/>
    <s v="Tuesday"/>
    <x v="0"/>
    <x v="2"/>
    <x v="1"/>
    <x v="2"/>
    <s v="1 TO 2 hours"/>
    <n v="4"/>
  </r>
  <r>
    <x v="727"/>
    <x v="8"/>
    <x v="29"/>
    <x v="4"/>
    <x v="230"/>
    <n v="120"/>
    <n v="4.4000000000000004"/>
    <n v="2024"/>
    <s v="Tuesday"/>
    <x v="0"/>
    <x v="2"/>
    <x v="1"/>
    <x v="2"/>
    <s v="1 TO 2 hours"/>
    <n v="4"/>
  </r>
  <r>
    <x v="728"/>
    <x v="6"/>
    <x v="126"/>
    <x v="1"/>
    <x v="230"/>
    <n v="31"/>
    <n v="3.9"/>
    <n v="2024"/>
    <s v="Tuesday"/>
    <x v="4"/>
    <x v="2"/>
    <x v="1"/>
    <x v="2"/>
    <s v="Under 10 mins"/>
    <n v="4"/>
  </r>
  <r>
    <x v="729"/>
    <x v="2"/>
    <x v="77"/>
    <x v="4"/>
    <x v="231"/>
    <n v="108"/>
    <n v="4.9000000000000004"/>
    <n v="2024"/>
    <s v="Wednesday"/>
    <x v="0"/>
    <x v="0"/>
    <x v="1"/>
    <x v="3"/>
    <s v="1 TO 2 hours"/>
    <n v="5"/>
  </r>
  <r>
    <x v="730"/>
    <x v="0"/>
    <x v="50"/>
    <x v="4"/>
    <x v="231"/>
    <n v="180"/>
    <n v="4.2"/>
    <n v="2024"/>
    <s v="Wednesday"/>
    <x v="0"/>
    <x v="2"/>
    <x v="1"/>
    <x v="3"/>
    <s v="1 TO 2 hours"/>
    <n v="4"/>
  </r>
  <r>
    <x v="731"/>
    <x v="7"/>
    <x v="54"/>
    <x v="2"/>
    <x v="232"/>
    <n v="124"/>
    <n v="4"/>
    <n v="2024"/>
    <s v="Thursday"/>
    <x v="2"/>
    <x v="2"/>
    <x v="1"/>
    <x v="4"/>
    <s v="30 TO 60 mins"/>
    <n v="4"/>
  </r>
  <r>
    <x v="732"/>
    <x v="5"/>
    <x v="67"/>
    <x v="2"/>
    <x v="232"/>
    <n v="23"/>
    <n v="4.2"/>
    <n v="2024"/>
    <s v="Thursday"/>
    <x v="0"/>
    <x v="2"/>
    <x v="1"/>
    <x v="4"/>
    <s v="1 TO 2 hours"/>
    <n v="4"/>
  </r>
  <r>
    <x v="733"/>
    <x v="12"/>
    <x v="44"/>
    <x v="0"/>
    <x v="233"/>
    <n v="24"/>
    <n v="4.8"/>
    <n v="2024"/>
    <s v="Friday"/>
    <x v="2"/>
    <x v="0"/>
    <x v="1"/>
    <x v="5"/>
    <s v="30 TO 60 mins"/>
    <n v="5"/>
  </r>
  <r>
    <x v="734"/>
    <x v="5"/>
    <x v="116"/>
    <x v="1"/>
    <x v="234"/>
    <n v="52"/>
    <n v="1.1000000000000001"/>
    <n v="2024"/>
    <s v="Saturday"/>
    <x v="1"/>
    <x v="5"/>
    <x v="1"/>
    <x v="6"/>
    <s v="More than  2 hours"/>
    <n v="1"/>
  </r>
  <r>
    <x v="735"/>
    <x v="2"/>
    <x v="62"/>
    <x v="0"/>
    <x v="235"/>
    <n v="168"/>
    <n v="4"/>
    <n v="2024"/>
    <s v="Sunday"/>
    <x v="2"/>
    <x v="2"/>
    <x v="1"/>
    <x v="0"/>
    <s v="30 TO 60 mins"/>
    <n v="4"/>
  </r>
  <r>
    <x v="736"/>
    <x v="13"/>
    <x v="42"/>
    <x v="4"/>
    <x v="236"/>
    <n v="125"/>
    <n v="4.8"/>
    <n v="2024"/>
    <s v="Tuesday"/>
    <x v="0"/>
    <x v="0"/>
    <x v="1"/>
    <x v="2"/>
    <s v="1 TO 2 hours"/>
    <n v="5"/>
  </r>
  <r>
    <x v="737"/>
    <x v="0"/>
    <x v="51"/>
    <x v="0"/>
    <x v="237"/>
    <n v="50"/>
    <n v="4.2"/>
    <n v="2024"/>
    <s v="Wednesday"/>
    <x v="0"/>
    <x v="2"/>
    <x v="1"/>
    <x v="3"/>
    <s v="1 TO 2 hours"/>
    <n v="4"/>
  </r>
  <r>
    <x v="738"/>
    <x v="9"/>
    <x v="30"/>
    <x v="1"/>
    <x v="238"/>
    <n v="220"/>
    <n v="4.5999999999999996"/>
    <n v="2024"/>
    <s v="Thursday"/>
    <x v="0"/>
    <x v="0"/>
    <x v="1"/>
    <x v="4"/>
    <s v="1 TO 2 hours"/>
    <n v="5"/>
  </r>
  <r>
    <x v="739"/>
    <x v="6"/>
    <x v="130"/>
    <x v="0"/>
    <x v="238"/>
    <n v="180"/>
    <n v="4"/>
    <n v="2024"/>
    <s v="Thursday"/>
    <x v="0"/>
    <x v="2"/>
    <x v="1"/>
    <x v="4"/>
    <s v="1 TO 2 hours"/>
    <n v="4"/>
  </r>
  <r>
    <x v="740"/>
    <x v="2"/>
    <x v="77"/>
    <x v="1"/>
    <x v="238"/>
    <n v="110"/>
    <n v="3.9"/>
    <n v="2024"/>
    <s v="Thursday"/>
    <x v="0"/>
    <x v="2"/>
    <x v="1"/>
    <x v="4"/>
    <s v="1 TO 2 hours"/>
    <n v="4"/>
  </r>
  <r>
    <x v="741"/>
    <x v="12"/>
    <x v="151"/>
    <x v="0"/>
    <x v="238"/>
    <n v="36"/>
    <n v="2.8"/>
    <n v="2024"/>
    <s v="Thursday"/>
    <x v="1"/>
    <x v="1"/>
    <x v="1"/>
    <x v="4"/>
    <s v="More than  2 hours"/>
    <n v="3"/>
  </r>
  <r>
    <x v="742"/>
    <x v="1"/>
    <x v="92"/>
    <x v="2"/>
    <x v="239"/>
    <n v="93"/>
    <n v="4.7"/>
    <n v="2024"/>
    <s v="Friday"/>
    <x v="1"/>
    <x v="0"/>
    <x v="1"/>
    <x v="5"/>
    <s v="More than  2 hours"/>
    <n v="5"/>
  </r>
  <r>
    <x v="743"/>
    <x v="6"/>
    <x v="134"/>
    <x v="0"/>
    <x v="239"/>
    <n v="38"/>
    <n v="4.2"/>
    <n v="2024"/>
    <s v="Friday"/>
    <x v="0"/>
    <x v="2"/>
    <x v="1"/>
    <x v="5"/>
    <s v="1 TO 2 hours"/>
    <n v="4"/>
  </r>
  <r>
    <x v="744"/>
    <x v="2"/>
    <x v="130"/>
    <x v="2"/>
    <x v="240"/>
    <n v="66"/>
    <n v="3.9"/>
    <n v="2024"/>
    <s v="Saturday"/>
    <x v="0"/>
    <x v="2"/>
    <x v="1"/>
    <x v="6"/>
    <s v="1 TO 2 hours"/>
    <n v="4"/>
  </r>
  <r>
    <x v="745"/>
    <x v="5"/>
    <x v="42"/>
    <x v="0"/>
    <x v="240"/>
    <n v="215"/>
    <n v="4.5999999999999996"/>
    <n v="2024"/>
    <s v="Saturday"/>
    <x v="0"/>
    <x v="0"/>
    <x v="1"/>
    <x v="6"/>
    <s v="1 TO 2 hours"/>
    <n v="5"/>
  </r>
  <r>
    <x v="746"/>
    <x v="5"/>
    <x v="64"/>
    <x v="2"/>
    <x v="240"/>
    <n v="92"/>
    <n v="4.3"/>
    <n v="2024"/>
    <s v="Saturday"/>
    <x v="2"/>
    <x v="2"/>
    <x v="1"/>
    <x v="6"/>
    <s v="30 TO 60 mins"/>
    <n v="4"/>
  </r>
  <r>
    <x v="747"/>
    <x v="4"/>
    <x v="74"/>
    <x v="0"/>
    <x v="240"/>
    <n v="80"/>
    <n v="3.6"/>
    <n v="2024"/>
    <s v="Saturday"/>
    <x v="0"/>
    <x v="2"/>
    <x v="1"/>
    <x v="6"/>
    <s v="1 TO 2 hours"/>
    <n v="4"/>
  </r>
  <r>
    <x v="748"/>
    <x v="4"/>
    <x v="22"/>
    <x v="0"/>
    <x v="241"/>
    <n v="123"/>
    <n v="4.9000000000000004"/>
    <n v="2024"/>
    <s v="Sunday"/>
    <x v="0"/>
    <x v="0"/>
    <x v="1"/>
    <x v="0"/>
    <s v="1 TO 2 hours"/>
    <n v="5"/>
  </r>
  <r>
    <x v="749"/>
    <x v="12"/>
    <x v="48"/>
    <x v="3"/>
    <x v="241"/>
    <n v="23"/>
    <n v="2.4"/>
    <n v="2024"/>
    <s v="Sunday"/>
    <x v="0"/>
    <x v="3"/>
    <x v="1"/>
    <x v="0"/>
    <s v="1 TO 2 hours"/>
    <n v="2"/>
  </r>
  <r>
    <x v="750"/>
    <x v="11"/>
    <x v="127"/>
    <x v="1"/>
    <x v="241"/>
    <n v="63"/>
    <n v="4.2"/>
    <n v="2024"/>
    <s v="Sunday"/>
    <x v="1"/>
    <x v="2"/>
    <x v="1"/>
    <x v="0"/>
    <s v="More than  2 hours"/>
    <n v="4"/>
  </r>
  <r>
    <x v="751"/>
    <x v="14"/>
    <x v="66"/>
    <x v="4"/>
    <x v="241"/>
    <n v="52"/>
    <n v="3.9"/>
    <n v="2024"/>
    <s v="Sunday"/>
    <x v="0"/>
    <x v="2"/>
    <x v="1"/>
    <x v="0"/>
    <s v="1 TO 2 hours"/>
    <n v="4"/>
  </r>
  <r>
    <x v="752"/>
    <x v="5"/>
    <x v="99"/>
    <x v="4"/>
    <x v="241"/>
    <n v="60"/>
    <n v="4.2"/>
    <n v="2024"/>
    <s v="Sunday"/>
    <x v="0"/>
    <x v="2"/>
    <x v="1"/>
    <x v="0"/>
    <s v="1 TO 2 hours"/>
    <n v="4"/>
  </r>
  <r>
    <x v="753"/>
    <x v="4"/>
    <x v="19"/>
    <x v="2"/>
    <x v="242"/>
    <n v="87"/>
    <n v="3.9"/>
    <n v="2024"/>
    <s v="Monday"/>
    <x v="0"/>
    <x v="2"/>
    <x v="1"/>
    <x v="1"/>
    <s v="1 TO 2 hours"/>
    <n v="4"/>
  </r>
  <r>
    <x v="754"/>
    <x v="8"/>
    <x v="74"/>
    <x v="0"/>
    <x v="243"/>
    <n v="42"/>
    <n v="4.5"/>
    <n v="2024"/>
    <s v="Tuesday"/>
    <x v="0"/>
    <x v="0"/>
    <x v="1"/>
    <x v="2"/>
    <s v="1 TO 2 hours"/>
    <n v="5"/>
  </r>
  <r>
    <x v="755"/>
    <x v="10"/>
    <x v="112"/>
    <x v="1"/>
    <x v="244"/>
    <n v="37"/>
    <n v="3.8"/>
    <n v="2024"/>
    <s v="Wednesday"/>
    <x v="1"/>
    <x v="2"/>
    <x v="1"/>
    <x v="3"/>
    <s v="More than  2 hours"/>
    <n v="4"/>
  </r>
  <r>
    <x v="756"/>
    <x v="10"/>
    <x v="51"/>
    <x v="3"/>
    <x v="244"/>
    <n v="135"/>
    <n v="3.9"/>
    <n v="2024"/>
    <s v="Wednesday"/>
    <x v="0"/>
    <x v="2"/>
    <x v="1"/>
    <x v="3"/>
    <s v="1 TO 2 hours"/>
    <n v="4"/>
  </r>
  <r>
    <x v="757"/>
    <x v="8"/>
    <x v="72"/>
    <x v="3"/>
    <x v="244"/>
    <n v="88"/>
    <n v="4.7"/>
    <n v="2024"/>
    <s v="Wednesday"/>
    <x v="1"/>
    <x v="0"/>
    <x v="1"/>
    <x v="3"/>
    <s v="More than  2 hours"/>
    <n v="5"/>
  </r>
  <r>
    <x v="758"/>
    <x v="13"/>
    <x v="130"/>
    <x v="1"/>
    <x v="244"/>
    <n v="190"/>
    <n v="3.2"/>
    <n v="2024"/>
    <s v="Wednesday"/>
    <x v="0"/>
    <x v="1"/>
    <x v="1"/>
    <x v="3"/>
    <s v="1 TO 2 hours"/>
    <n v="3"/>
  </r>
  <r>
    <x v="759"/>
    <x v="13"/>
    <x v="139"/>
    <x v="3"/>
    <x v="244"/>
    <n v="81"/>
    <n v="5"/>
    <n v="2024"/>
    <s v="Wednesday"/>
    <x v="1"/>
    <x v="0"/>
    <x v="1"/>
    <x v="3"/>
    <s v="More than  2 hours"/>
    <n v="5"/>
  </r>
  <r>
    <x v="760"/>
    <x v="10"/>
    <x v="116"/>
    <x v="1"/>
    <x v="244"/>
    <n v="44"/>
    <n v="3.7"/>
    <n v="2024"/>
    <s v="Wednesday"/>
    <x v="1"/>
    <x v="2"/>
    <x v="1"/>
    <x v="3"/>
    <s v="More than  2 hours"/>
    <n v="4"/>
  </r>
  <r>
    <x v="761"/>
    <x v="2"/>
    <x v="10"/>
    <x v="3"/>
    <x v="245"/>
    <n v="92"/>
    <n v="3.9"/>
    <n v="2024"/>
    <s v="Thursday"/>
    <x v="1"/>
    <x v="2"/>
    <x v="1"/>
    <x v="4"/>
    <s v="More than  2 hours"/>
    <n v="4"/>
  </r>
  <r>
    <x v="762"/>
    <x v="10"/>
    <x v="50"/>
    <x v="0"/>
    <x v="246"/>
    <n v="90"/>
    <n v="3.1"/>
    <n v="2024"/>
    <s v="Friday"/>
    <x v="0"/>
    <x v="1"/>
    <x v="1"/>
    <x v="5"/>
    <s v="1 TO 2 hours"/>
    <n v="3"/>
  </r>
  <r>
    <x v="763"/>
    <x v="11"/>
    <x v="90"/>
    <x v="3"/>
    <x v="246"/>
    <n v="112"/>
    <n v="2"/>
    <n v="2024"/>
    <s v="Friday"/>
    <x v="0"/>
    <x v="3"/>
    <x v="1"/>
    <x v="5"/>
    <s v="1 TO 2 hours"/>
    <n v="2"/>
  </r>
  <r>
    <x v="764"/>
    <x v="9"/>
    <x v="76"/>
    <x v="1"/>
    <x v="246"/>
    <n v="112"/>
    <n v="4.5999999999999996"/>
    <n v="2024"/>
    <s v="Friday"/>
    <x v="1"/>
    <x v="0"/>
    <x v="1"/>
    <x v="5"/>
    <s v="More than  2 hours"/>
    <n v="5"/>
  </r>
  <r>
    <x v="765"/>
    <x v="14"/>
    <x v="55"/>
    <x v="2"/>
    <x v="246"/>
    <n v="48"/>
    <n v="3.7"/>
    <n v="2024"/>
    <s v="Friday"/>
    <x v="1"/>
    <x v="2"/>
    <x v="1"/>
    <x v="5"/>
    <s v="More than  2 hours"/>
    <n v="4"/>
  </r>
  <r>
    <x v="766"/>
    <x v="11"/>
    <x v="118"/>
    <x v="1"/>
    <x v="246"/>
    <n v="116"/>
    <n v="4.4000000000000004"/>
    <n v="2024"/>
    <s v="Friday"/>
    <x v="1"/>
    <x v="2"/>
    <x v="1"/>
    <x v="5"/>
    <s v="More than  2 hours"/>
    <n v="4"/>
  </r>
  <r>
    <x v="767"/>
    <x v="1"/>
    <x v="95"/>
    <x v="1"/>
    <x v="246"/>
    <n v="29"/>
    <n v="2.1"/>
    <n v="2024"/>
    <s v="Friday"/>
    <x v="0"/>
    <x v="3"/>
    <x v="1"/>
    <x v="5"/>
    <s v="1 TO 2 hours"/>
    <n v="2"/>
  </r>
  <r>
    <x v="768"/>
    <x v="9"/>
    <x v="107"/>
    <x v="3"/>
    <x v="247"/>
    <n v="170"/>
    <n v="2.2000000000000002"/>
    <n v="2024"/>
    <s v="Saturday"/>
    <x v="0"/>
    <x v="3"/>
    <x v="1"/>
    <x v="6"/>
    <s v="1 TO 2 hours"/>
    <n v="2"/>
  </r>
  <r>
    <x v="769"/>
    <x v="1"/>
    <x v="134"/>
    <x v="4"/>
    <x v="247"/>
    <n v="68"/>
    <n v="3.4"/>
    <n v="2024"/>
    <s v="Saturday"/>
    <x v="0"/>
    <x v="1"/>
    <x v="1"/>
    <x v="6"/>
    <s v="1 TO 2 hours"/>
    <n v="3"/>
  </r>
  <r>
    <x v="770"/>
    <x v="4"/>
    <x v="74"/>
    <x v="0"/>
    <x v="247"/>
    <n v="195"/>
    <n v="2.7"/>
    <n v="2024"/>
    <s v="Saturday"/>
    <x v="0"/>
    <x v="1"/>
    <x v="1"/>
    <x v="6"/>
    <s v="1 TO 2 hours"/>
    <n v="3"/>
  </r>
  <r>
    <x v="771"/>
    <x v="3"/>
    <x v="19"/>
    <x v="0"/>
    <x v="247"/>
    <n v="96"/>
    <n v="3.7"/>
    <n v="2024"/>
    <s v="Saturday"/>
    <x v="0"/>
    <x v="2"/>
    <x v="1"/>
    <x v="6"/>
    <s v="1 TO 2 hours"/>
    <n v="4"/>
  </r>
  <r>
    <x v="772"/>
    <x v="11"/>
    <x v="1"/>
    <x v="0"/>
    <x v="247"/>
    <n v="96"/>
    <n v="3.1"/>
    <n v="2024"/>
    <s v="Saturday"/>
    <x v="0"/>
    <x v="1"/>
    <x v="1"/>
    <x v="6"/>
    <s v="1 TO 2 hours"/>
    <n v="3"/>
  </r>
  <r>
    <x v="773"/>
    <x v="14"/>
    <x v="84"/>
    <x v="2"/>
    <x v="247"/>
    <n v="117"/>
    <n v="4.0999999999999996"/>
    <n v="2024"/>
    <s v="Saturday"/>
    <x v="0"/>
    <x v="2"/>
    <x v="1"/>
    <x v="6"/>
    <s v="1 TO 2 hours"/>
    <n v="4"/>
  </r>
  <r>
    <x v="774"/>
    <x v="4"/>
    <x v="26"/>
    <x v="3"/>
    <x v="247"/>
    <n v="80"/>
    <n v="4.8"/>
    <n v="2024"/>
    <s v="Saturday"/>
    <x v="3"/>
    <x v="0"/>
    <x v="1"/>
    <x v="6"/>
    <s v="10 TO 30 mins"/>
    <n v="5"/>
  </r>
  <r>
    <x v="775"/>
    <x v="8"/>
    <x v="104"/>
    <x v="4"/>
    <x v="247"/>
    <n v="117"/>
    <n v="4"/>
    <n v="2024"/>
    <s v="Saturday"/>
    <x v="1"/>
    <x v="2"/>
    <x v="1"/>
    <x v="6"/>
    <s v="More than  2 hours"/>
    <n v="4"/>
  </r>
  <r>
    <x v="776"/>
    <x v="10"/>
    <x v="97"/>
    <x v="0"/>
    <x v="248"/>
    <n v="40"/>
    <n v="3"/>
    <n v="2024"/>
    <s v="Sunday"/>
    <x v="0"/>
    <x v="1"/>
    <x v="1"/>
    <x v="0"/>
    <s v="1 TO 2 hours"/>
    <n v="3"/>
  </r>
  <r>
    <x v="777"/>
    <x v="13"/>
    <x v="158"/>
    <x v="4"/>
    <x v="248"/>
    <n v="117"/>
    <n v="4.8"/>
    <n v="2024"/>
    <s v="Sunday"/>
    <x v="3"/>
    <x v="0"/>
    <x v="1"/>
    <x v="0"/>
    <s v="10 TO 30 mins"/>
    <n v="5"/>
  </r>
  <r>
    <x v="778"/>
    <x v="7"/>
    <x v="67"/>
    <x v="3"/>
    <x v="248"/>
    <n v="135"/>
    <n v="4.0999999999999996"/>
    <n v="2024"/>
    <s v="Sunday"/>
    <x v="0"/>
    <x v="2"/>
    <x v="1"/>
    <x v="0"/>
    <s v="1 TO 2 hours"/>
    <n v="4"/>
  </r>
  <r>
    <x v="779"/>
    <x v="11"/>
    <x v="25"/>
    <x v="1"/>
    <x v="248"/>
    <n v="99"/>
    <n v="4.2"/>
    <n v="2024"/>
    <s v="Sunday"/>
    <x v="0"/>
    <x v="2"/>
    <x v="1"/>
    <x v="0"/>
    <s v="1 TO 2 hours"/>
    <n v="4"/>
  </r>
  <r>
    <x v="780"/>
    <x v="6"/>
    <x v="40"/>
    <x v="2"/>
    <x v="248"/>
    <n v="130"/>
    <n v="3.3"/>
    <n v="2024"/>
    <s v="Sunday"/>
    <x v="1"/>
    <x v="1"/>
    <x v="1"/>
    <x v="0"/>
    <s v="More than  2 hours"/>
    <n v="3"/>
  </r>
  <r>
    <x v="781"/>
    <x v="5"/>
    <x v="108"/>
    <x v="4"/>
    <x v="248"/>
    <n v="96"/>
    <n v="4.7"/>
    <n v="2024"/>
    <s v="Sunday"/>
    <x v="2"/>
    <x v="0"/>
    <x v="1"/>
    <x v="0"/>
    <s v="30 TO 60 mins"/>
    <n v="5"/>
  </r>
  <r>
    <x v="782"/>
    <x v="4"/>
    <x v="24"/>
    <x v="2"/>
    <x v="248"/>
    <n v="128"/>
    <n v="3.7"/>
    <n v="2024"/>
    <s v="Sunday"/>
    <x v="0"/>
    <x v="2"/>
    <x v="1"/>
    <x v="0"/>
    <s v="1 TO 2 hours"/>
    <n v="4"/>
  </r>
  <r>
    <x v="783"/>
    <x v="14"/>
    <x v="37"/>
    <x v="0"/>
    <x v="248"/>
    <n v="69"/>
    <n v="4.7"/>
    <n v="2024"/>
    <s v="Sunday"/>
    <x v="1"/>
    <x v="0"/>
    <x v="1"/>
    <x v="0"/>
    <s v="More than  2 hours"/>
    <n v="5"/>
  </r>
  <r>
    <x v="784"/>
    <x v="14"/>
    <x v="66"/>
    <x v="0"/>
    <x v="248"/>
    <n v="44"/>
    <n v="4.5999999999999996"/>
    <n v="2024"/>
    <s v="Sunday"/>
    <x v="0"/>
    <x v="0"/>
    <x v="1"/>
    <x v="0"/>
    <s v="1 TO 2 hours"/>
    <n v="5"/>
  </r>
  <r>
    <x v="785"/>
    <x v="5"/>
    <x v="112"/>
    <x v="0"/>
    <x v="248"/>
    <n v="44"/>
    <n v="4.8"/>
    <n v="2024"/>
    <s v="Sunday"/>
    <x v="1"/>
    <x v="0"/>
    <x v="1"/>
    <x v="0"/>
    <s v="More than  2 hours"/>
    <n v="5"/>
  </r>
  <r>
    <x v="786"/>
    <x v="9"/>
    <x v="59"/>
    <x v="4"/>
    <x v="249"/>
    <n v="135"/>
    <n v="2"/>
    <n v="2024"/>
    <s v="Monday"/>
    <x v="0"/>
    <x v="3"/>
    <x v="1"/>
    <x v="1"/>
    <s v="1 TO 2 hours"/>
    <n v="2"/>
  </r>
  <r>
    <x v="787"/>
    <x v="3"/>
    <x v="107"/>
    <x v="2"/>
    <x v="249"/>
    <n v="45"/>
    <n v="3.9"/>
    <n v="2024"/>
    <s v="Monday"/>
    <x v="0"/>
    <x v="2"/>
    <x v="1"/>
    <x v="1"/>
    <s v="1 TO 2 hours"/>
    <n v="4"/>
  </r>
  <r>
    <x v="788"/>
    <x v="13"/>
    <x v="62"/>
    <x v="2"/>
    <x v="249"/>
    <n v="87"/>
    <n v="3"/>
    <n v="2024"/>
    <s v="Monday"/>
    <x v="2"/>
    <x v="1"/>
    <x v="1"/>
    <x v="1"/>
    <s v="30 TO 60 mins"/>
    <n v="3"/>
  </r>
  <r>
    <x v="789"/>
    <x v="8"/>
    <x v="67"/>
    <x v="3"/>
    <x v="250"/>
    <n v="84"/>
    <n v="4.5999999999999996"/>
    <n v="2024"/>
    <s v="Tuesday"/>
    <x v="0"/>
    <x v="0"/>
    <x v="1"/>
    <x v="2"/>
    <s v="1 TO 2 hours"/>
    <n v="5"/>
  </r>
  <r>
    <x v="790"/>
    <x v="9"/>
    <x v="34"/>
    <x v="0"/>
    <x v="250"/>
    <n v="81"/>
    <n v="3.8"/>
    <n v="2024"/>
    <s v="Tuesday"/>
    <x v="0"/>
    <x v="2"/>
    <x v="1"/>
    <x v="2"/>
    <s v="1 TO 2 hours"/>
    <n v="4"/>
  </r>
  <r>
    <x v="791"/>
    <x v="5"/>
    <x v="25"/>
    <x v="1"/>
    <x v="250"/>
    <n v="130"/>
    <n v="4.4000000000000004"/>
    <n v="2024"/>
    <s v="Tuesday"/>
    <x v="0"/>
    <x v="2"/>
    <x v="1"/>
    <x v="2"/>
    <s v="1 TO 2 hours"/>
    <n v="4"/>
  </r>
  <r>
    <x v="792"/>
    <x v="4"/>
    <x v="96"/>
    <x v="0"/>
    <x v="251"/>
    <n v="92"/>
    <n v="2.4"/>
    <n v="2024"/>
    <s v="Wednesday"/>
    <x v="0"/>
    <x v="3"/>
    <x v="1"/>
    <x v="3"/>
    <s v="1 TO 2 hours"/>
    <n v="2"/>
  </r>
  <r>
    <x v="793"/>
    <x v="12"/>
    <x v="82"/>
    <x v="3"/>
    <x v="251"/>
    <n v="48"/>
    <n v="4.5"/>
    <n v="2024"/>
    <s v="Wednesday"/>
    <x v="2"/>
    <x v="0"/>
    <x v="1"/>
    <x v="3"/>
    <s v="30 TO 60 mins"/>
    <n v="5"/>
  </r>
  <r>
    <x v="794"/>
    <x v="3"/>
    <x v="6"/>
    <x v="4"/>
    <x v="251"/>
    <n v="160"/>
    <n v="4.5"/>
    <n v="2024"/>
    <s v="Wednesday"/>
    <x v="0"/>
    <x v="0"/>
    <x v="1"/>
    <x v="3"/>
    <s v="1 TO 2 hours"/>
    <n v="5"/>
  </r>
  <r>
    <x v="795"/>
    <x v="7"/>
    <x v="87"/>
    <x v="3"/>
    <x v="252"/>
    <n v="155"/>
    <n v="2.7"/>
    <n v="2024"/>
    <s v="Thursday"/>
    <x v="1"/>
    <x v="1"/>
    <x v="1"/>
    <x v="4"/>
    <s v="More than  2 hours"/>
    <n v="3"/>
  </r>
  <r>
    <x v="796"/>
    <x v="6"/>
    <x v="117"/>
    <x v="1"/>
    <x v="252"/>
    <n v="100"/>
    <n v="4.9000000000000004"/>
    <n v="2024"/>
    <s v="Thursday"/>
    <x v="0"/>
    <x v="0"/>
    <x v="1"/>
    <x v="4"/>
    <s v="1 TO 2 hours"/>
    <n v="5"/>
  </r>
  <r>
    <x v="797"/>
    <x v="9"/>
    <x v="46"/>
    <x v="2"/>
    <x v="252"/>
    <n v="56"/>
    <n v="3.7"/>
    <n v="2024"/>
    <s v="Thursday"/>
    <x v="0"/>
    <x v="2"/>
    <x v="1"/>
    <x v="4"/>
    <s v="1 TO 2 hours"/>
    <n v="4"/>
  </r>
  <r>
    <x v="798"/>
    <x v="4"/>
    <x v="159"/>
    <x v="0"/>
    <x v="252"/>
    <n v="170"/>
    <n v="3.9"/>
    <n v="2024"/>
    <s v="Thursday"/>
    <x v="4"/>
    <x v="2"/>
    <x v="1"/>
    <x v="4"/>
    <s v="Under 10 mins"/>
    <n v="4"/>
  </r>
  <r>
    <x v="799"/>
    <x v="13"/>
    <x v="67"/>
    <x v="4"/>
    <x v="253"/>
    <n v="74"/>
    <n v="3.5"/>
    <n v="2024"/>
    <s v="Friday"/>
    <x v="0"/>
    <x v="2"/>
    <x v="1"/>
    <x v="5"/>
    <s v="1 TO 2 hours"/>
    <n v="4"/>
  </r>
  <r>
    <x v="800"/>
    <x v="10"/>
    <x v="53"/>
    <x v="0"/>
    <x v="253"/>
    <n v="99"/>
    <n v="2.7"/>
    <n v="2024"/>
    <s v="Friday"/>
    <x v="0"/>
    <x v="1"/>
    <x v="1"/>
    <x v="5"/>
    <s v="1 TO 2 hours"/>
    <n v="3"/>
  </r>
  <r>
    <x v="801"/>
    <x v="5"/>
    <x v="31"/>
    <x v="3"/>
    <x v="253"/>
    <n v="84"/>
    <n v="3.9"/>
    <n v="2024"/>
    <s v="Friday"/>
    <x v="0"/>
    <x v="2"/>
    <x v="1"/>
    <x v="5"/>
    <s v="1 TO 2 hours"/>
    <n v="4"/>
  </r>
  <r>
    <x v="802"/>
    <x v="10"/>
    <x v="104"/>
    <x v="0"/>
    <x v="253"/>
    <n v="35"/>
    <n v="3.4"/>
    <n v="2024"/>
    <s v="Friday"/>
    <x v="1"/>
    <x v="1"/>
    <x v="1"/>
    <x v="5"/>
    <s v="More than  2 hours"/>
    <n v="3"/>
  </r>
  <r>
    <x v="803"/>
    <x v="1"/>
    <x v="83"/>
    <x v="2"/>
    <x v="253"/>
    <n v="150"/>
    <n v="5"/>
    <n v="2024"/>
    <s v="Friday"/>
    <x v="0"/>
    <x v="0"/>
    <x v="1"/>
    <x v="5"/>
    <s v="1 TO 2 hours"/>
    <n v="5"/>
  </r>
  <r>
    <x v="804"/>
    <x v="2"/>
    <x v="17"/>
    <x v="4"/>
    <x v="254"/>
    <n v="176"/>
    <n v="4.4000000000000004"/>
    <n v="2024"/>
    <s v="Saturday"/>
    <x v="2"/>
    <x v="2"/>
    <x v="1"/>
    <x v="6"/>
    <s v="30 TO 60 mins"/>
    <n v="4"/>
  </r>
  <r>
    <x v="805"/>
    <x v="2"/>
    <x v="31"/>
    <x v="4"/>
    <x v="254"/>
    <n v="84"/>
    <n v="4.3"/>
    <n v="2024"/>
    <s v="Saturday"/>
    <x v="0"/>
    <x v="2"/>
    <x v="1"/>
    <x v="6"/>
    <s v="1 TO 2 hours"/>
    <n v="4"/>
  </r>
  <r>
    <x v="806"/>
    <x v="5"/>
    <x v="131"/>
    <x v="4"/>
    <x v="254"/>
    <n v="136"/>
    <n v="4.7"/>
    <n v="2024"/>
    <s v="Saturday"/>
    <x v="0"/>
    <x v="0"/>
    <x v="1"/>
    <x v="6"/>
    <s v="1 TO 2 hours"/>
    <n v="5"/>
  </r>
  <r>
    <x v="807"/>
    <x v="4"/>
    <x v="124"/>
    <x v="4"/>
    <x v="255"/>
    <n v="70"/>
    <n v="4.0999999999999996"/>
    <n v="2024"/>
    <s v="Sunday"/>
    <x v="1"/>
    <x v="2"/>
    <x v="1"/>
    <x v="0"/>
    <s v="More than  2 hours"/>
    <n v="4"/>
  </r>
  <r>
    <x v="808"/>
    <x v="8"/>
    <x v="157"/>
    <x v="2"/>
    <x v="255"/>
    <n v="96"/>
    <n v="4.8"/>
    <n v="2024"/>
    <s v="Sunday"/>
    <x v="3"/>
    <x v="0"/>
    <x v="1"/>
    <x v="0"/>
    <s v="10 TO 30 mins"/>
    <n v="5"/>
  </r>
  <r>
    <x v="809"/>
    <x v="2"/>
    <x v="69"/>
    <x v="2"/>
    <x v="255"/>
    <n v="23"/>
    <n v="4.2"/>
    <n v="2024"/>
    <s v="Sunday"/>
    <x v="0"/>
    <x v="2"/>
    <x v="1"/>
    <x v="0"/>
    <s v="1 TO 2 hours"/>
    <n v="4"/>
  </r>
  <r>
    <x v="810"/>
    <x v="7"/>
    <x v="30"/>
    <x v="4"/>
    <x v="256"/>
    <n v="120"/>
    <n v="3.4"/>
    <n v="2024"/>
    <s v="Monday"/>
    <x v="0"/>
    <x v="1"/>
    <x v="1"/>
    <x v="1"/>
    <s v="1 TO 2 hours"/>
    <n v="3"/>
  </r>
  <r>
    <x v="811"/>
    <x v="12"/>
    <x v="108"/>
    <x v="4"/>
    <x v="256"/>
    <n v="205"/>
    <n v="3.3"/>
    <n v="2024"/>
    <s v="Monday"/>
    <x v="2"/>
    <x v="1"/>
    <x v="1"/>
    <x v="1"/>
    <s v="30 TO 60 mins"/>
    <n v="3"/>
  </r>
  <r>
    <x v="812"/>
    <x v="9"/>
    <x v="103"/>
    <x v="1"/>
    <x v="257"/>
    <n v="42"/>
    <n v="3.8"/>
    <n v="2024"/>
    <s v="Tuesday"/>
    <x v="2"/>
    <x v="2"/>
    <x v="1"/>
    <x v="2"/>
    <s v="30 TO 60 mins"/>
    <n v="4"/>
  </r>
  <r>
    <x v="813"/>
    <x v="4"/>
    <x v="1"/>
    <x v="3"/>
    <x v="257"/>
    <n v="111"/>
    <n v="3.9"/>
    <n v="2024"/>
    <s v="Tuesday"/>
    <x v="0"/>
    <x v="2"/>
    <x v="1"/>
    <x v="2"/>
    <s v="1 TO 2 hours"/>
    <n v="4"/>
  </r>
  <r>
    <x v="814"/>
    <x v="3"/>
    <x v="130"/>
    <x v="4"/>
    <x v="257"/>
    <n v="68"/>
    <n v="2.5"/>
    <n v="2024"/>
    <s v="Tuesday"/>
    <x v="0"/>
    <x v="1"/>
    <x v="1"/>
    <x v="2"/>
    <s v="1 TO 2 hours"/>
    <n v="3"/>
  </r>
  <r>
    <x v="815"/>
    <x v="13"/>
    <x v="47"/>
    <x v="0"/>
    <x v="257"/>
    <n v="172"/>
    <n v="4.9000000000000004"/>
    <n v="2024"/>
    <s v="Tuesday"/>
    <x v="0"/>
    <x v="0"/>
    <x v="1"/>
    <x v="2"/>
    <s v="1 TO 2 hours"/>
    <n v="5"/>
  </r>
  <r>
    <x v="816"/>
    <x v="11"/>
    <x v="44"/>
    <x v="4"/>
    <x v="257"/>
    <n v="152"/>
    <n v="4.8"/>
    <n v="2024"/>
    <s v="Tuesday"/>
    <x v="2"/>
    <x v="0"/>
    <x v="1"/>
    <x v="2"/>
    <s v="30 TO 60 mins"/>
    <n v="5"/>
  </r>
  <r>
    <x v="817"/>
    <x v="11"/>
    <x v="31"/>
    <x v="1"/>
    <x v="257"/>
    <n v="48"/>
    <n v="4.7"/>
    <n v="2024"/>
    <s v="Tuesday"/>
    <x v="0"/>
    <x v="0"/>
    <x v="1"/>
    <x v="2"/>
    <s v="1 TO 2 hours"/>
    <n v="5"/>
  </r>
  <r>
    <x v="818"/>
    <x v="6"/>
    <x v="71"/>
    <x v="1"/>
    <x v="257"/>
    <n v="25"/>
    <n v="4.7"/>
    <n v="2024"/>
    <s v="Tuesday"/>
    <x v="2"/>
    <x v="0"/>
    <x v="1"/>
    <x v="2"/>
    <s v="30 TO 60 mins"/>
    <n v="5"/>
  </r>
  <r>
    <x v="819"/>
    <x v="3"/>
    <x v="5"/>
    <x v="3"/>
    <x v="258"/>
    <n v="54"/>
    <n v="3.3"/>
    <n v="2024"/>
    <s v="Wednesday"/>
    <x v="0"/>
    <x v="1"/>
    <x v="1"/>
    <x v="3"/>
    <s v="1 TO 2 hours"/>
    <n v="3"/>
  </r>
  <r>
    <x v="820"/>
    <x v="3"/>
    <x v="124"/>
    <x v="2"/>
    <x v="258"/>
    <n v="108"/>
    <n v="4.7"/>
    <n v="2024"/>
    <s v="Wednesday"/>
    <x v="1"/>
    <x v="0"/>
    <x v="1"/>
    <x v="3"/>
    <s v="More than  2 hours"/>
    <n v="5"/>
  </r>
  <r>
    <x v="821"/>
    <x v="14"/>
    <x v="53"/>
    <x v="4"/>
    <x v="258"/>
    <n v="36"/>
    <n v="4.5"/>
    <n v="2024"/>
    <s v="Wednesday"/>
    <x v="0"/>
    <x v="0"/>
    <x v="1"/>
    <x v="3"/>
    <s v="1 TO 2 hours"/>
    <n v="5"/>
  </r>
  <r>
    <x v="822"/>
    <x v="0"/>
    <x v="134"/>
    <x v="1"/>
    <x v="259"/>
    <n v="140"/>
    <n v="4.5999999999999996"/>
    <n v="2024"/>
    <s v="Thursday"/>
    <x v="0"/>
    <x v="0"/>
    <x v="1"/>
    <x v="4"/>
    <s v="1 TO 2 hours"/>
    <n v="5"/>
  </r>
  <r>
    <x v="823"/>
    <x v="2"/>
    <x v="116"/>
    <x v="3"/>
    <x v="259"/>
    <n v="50"/>
    <n v="4.8"/>
    <n v="2024"/>
    <s v="Thursday"/>
    <x v="1"/>
    <x v="0"/>
    <x v="1"/>
    <x v="4"/>
    <s v="More than  2 hours"/>
    <n v="5"/>
  </r>
  <r>
    <x v="824"/>
    <x v="14"/>
    <x v="134"/>
    <x v="0"/>
    <x v="259"/>
    <n v="195"/>
    <n v="4.3"/>
    <n v="2024"/>
    <s v="Thursday"/>
    <x v="0"/>
    <x v="2"/>
    <x v="1"/>
    <x v="4"/>
    <s v="1 TO 2 hours"/>
    <n v="4"/>
  </r>
  <r>
    <x v="825"/>
    <x v="2"/>
    <x v="12"/>
    <x v="1"/>
    <x v="260"/>
    <n v="48"/>
    <n v="4.7"/>
    <n v="2024"/>
    <s v="Friday"/>
    <x v="1"/>
    <x v="0"/>
    <x v="1"/>
    <x v="5"/>
    <s v="More than  2 hours"/>
    <n v="5"/>
  </r>
  <r>
    <x v="826"/>
    <x v="6"/>
    <x v="55"/>
    <x v="4"/>
    <x v="261"/>
    <n v="29"/>
    <n v="4.8"/>
    <n v="2024"/>
    <s v="Saturday"/>
    <x v="1"/>
    <x v="0"/>
    <x v="1"/>
    <x v="6"/>
    <s v="More than  2 hours"/>
    <n v="5"/>
  </r>
  <r>
    <x v="827"/>
    <x v="0"/>
    <x v="130"/>
    <x v="0"/>
    <x v="261"/>
    <n v="44"/>
    <n v="4.7"/>
    <n v="2024"/>
    <s v="Saturday"/>
    <x v="0"/>
    <x v="0"/>
    <x v="1"/>
    <x v="6"/>
    <s v="1 TO 2 hours"/>
    <n v="5"/>
  </r>
  <r>
    <x v="828"/>
    <x v="1"/>
    <x v="35"/>
    <x v="2"/>
    <x v="261"/>
    <n v="140"/>
    <n v="4.3"/>
    <n v="2024"/>
    <s v="Saturday"/>
    <x v="1"/>
    <x v="2"/>
    <x v="1"/>
    <x v="6"/>
    <s v="More than  2 hours"/>
    <n v="4"/>
  </r>
  <r>
    <x v="829"/>
    <x v="13"/>
    <x v="19"/>
    <x v="2"/>
    <x v="261"/>
    <n v="105"/>
    <n v="3.8"/>
    <n v="2024"/>
    <s v="Saturday"/>
    <x v="0"/>
    <x v="2"/>
    <x v="1"/>
    <x v="6"/>
    <s v="1 TO 2 hours"/>
    <n v="4"/>
  </r>
  <r>
    <x v="830"/>
    <x v="5"/>
    <x v="118"/>
    <x v="2"/>
    <x v="261"/>
    <n v="82"/>
    <n v="4.5999999999999996"/>
    <n v="2024"/>
    <s v="Saturday"/>
    <x v="1"/>
    <x v="0"/>
    <x v="1"/>
    <x v="6"/>
    <s v="More than  2 hours"/>
    <n v="5"/>
  </r>
  <r>
    <x v="831"/>
    <x v="0"/>
    <x v="123"/>
    <x v="0"/>
    <x v="261"/>
    <n v="24"/>
    <n v="2.9"/>
    <n v="2024"/>
    <s v="Saturday"/>
    <x v="3"/>
    <x v="1"/>
    <x v="1"/>
    <x v="6"/>
    <s v="10 TO 30 mins"/>
    <n v="3"/>
  </r>
  <r>
    <x v="832"/>
    <x v="4"/>
    <x v="37"/>
    <x v="4"/>
    <x v="262"/>
    <n v="205"/>
    <n v="4.8"/>
    <n v="2024"/>
    <s v="Sunday"/>
    <x v="1"/>
    <x v="0"/>
    <x v="1"/>
    <x v="0"/>
    <s v="More than  2 hours"/>
    <n v="5"/>
  </r>
  <r>
    <x v="833"/>
    <x v="1"/>
    <x v="108"/>
    <x v="1"/>
    <x v="262"/>
    <n v="225"/>
    <n v="4.9000000000000004"/>
    <n v="2024"/>
    <s v="Sunday"/>
    <x v="2"/>
    <x v="0"/>
    <x v="1"/>
    <x v="0"/>
    <s v="30 TO 60 mins"/>
    <n v="5"/>
  </r>
  <r>
    <x v="834"/>
    <x v="4"/>
    <x v="95"/>
    <x v="4"/>
    <x v="262"/>
    <n v="50"/>
    <n v="3.4"/>
    <n v="2024"/>
    <s v="Sunday"/>
    <x v="0"/>
    <x v="1"/>
    <x v="1"/>
    <x v="0"/>
    <s v="1 TO 2 hours"/>
    <n v="3"/>
  </r>
  <r>
    <x v="835"/>
    <x v="4"/>
    <x v="71"/>
    <x v="2"/>
    <x v="262"/>
    <n v="80"/>
    <n v="4.3"/>
    <n v="2024"/>
    <s v="Sunday"/>
    <x v="2"/>
    <x v="2"/>
    <x v="1"/>
    <x v="0"/>
    <s v="30 TO 60 mins"/>
    <n v="4"/>
  </r>
  <r>
    <x v="836"/>
    <x v="5"/>
    <x v="120"/>
    <x v="1"/>
    <x v="262"/>
    <n v="78"/>
    <n v="3.9"/>
    <n v="2024"/>
    <s v="Sunday"/>
    <x v="0"/>
    <x v="2"/>
    <x v="1"/>
    <x v="0"/>
    <s v="1 TO 2 hours"/>
    <n v="4"/>
  </r>
  <r>
    <x v="837"/>
    <x v="3"/>
    <x v="122"/>
    <x v="4"/>
    <x v="263"/>
    <n v="40"/>
    <n v="3.9"/>
    <n v="2024"/>
    <s v="Monday"/>
    <x v="1"/>
    <x v="2"/>
    <x v="1"/>
    <x v="1"/>
    <s v="More than  2 hours"/>
    <n v="4"/>
  </r>
  <r>
    <x v="838"/>
    <x v="5"/>
    <x v="120"/>
    <x v="1"/>
    <x v="263"/>
    <n v="176"/>
    <n v="1.5"/>
    <n v="2024"/>
    <s v="Monday"/>
    <x v="0"/>
    <x v="3"/>
    <x v="1"/>
    <x v="1"/>
    <s v="1 TO 2 hours"/>
    <n v="2"/>
  </r>
  <r>
    <x v="839"/>
    <x v="11"/>
    <x v="6"/>
    <x v="4"/>
    <x v="263"/>
    <n v="78"/>
    <n v="3"/>
    <n v="2024"/>
    <s v="Monday"/>
    <x v="0"/>
    <x v="1"/>
    <x v="1"/>
    <x v="1"/>
    <s v="1 TO 2 hours"/>
    <n v="3"/>
  </r>
  <r>
    <x v="840"/>
    <x v="14"/>
    <x v="81"/>
    <x v="1"/>
    <x v="263"/>
    <n v="42"/>
    <n v="4.2"/>
    <n v="2024"/>
    <s v="Monday"/>
    <x v="2"/>
    <x v="2"/>
    <x v="1"/>
    <x v="1"/>
    <s v="30 TO 60 mins"/>
    <n v="4"/>
  </r>
  <r>
    <x v="841"/>
    <x v="3"/>
    <x v="78"/>
    <x v="4"/>
    <x v="263"/>
    <n v="38"/>
    <n v="3.7"/>
    <n v="2024"/>
    <s v="Monday"/>
    <x v="3"/>
    <x v="2"/>
    <x v="1"/>
    <x v="1"/>
    <s v="10 TO 30 mins"/>
    <n v="4"/>
  </r>
  <r>
    <x v="842"/>
    <x v="2"/>
    <x v="69"/>
    <x v="3"/>
    <x v="263"/>
    <n v="27"/>
    <n v="4.2"/>
    <n v="2024"/>
    <s v="Monday"/>
    <x v="0"/>
    <x v="2"/>
    <x v="1"/>
    <x v="1"/>
    <s v="1 TO 2 hours"/>
    <n v="4"/>
  </r>
  <r>
    <x v="843"/>
    <x v="5"/>
    <x v="65"/>
    <x v="0"/>
    <x v="264"/>
    <n v="45"/>
    <n v="4.4000000000000004"/>
    <n v="2024"/>
    <s v="Tuesday"/>
    <x v="1"/>
    <x v="2"/>
    <x v="1"/>
    <x v="2"/>
    <s v="More than  2 hours"/>
    <n v="4"/>
  </r>
  <r>
    <x v="844"/>
    <x v="7"/>
    <x v="74"/>
    <x v="4"/>
    <x v="264"/>
    <n v="215"/>
    <n v="4"/>
    <n v="2024"/>
    <s v="Tuesday"/>
    <x v="0"/>
    <x v="2"/>
    <x v="1"/>
    <x v="2"/>
    <s v="1 TO 2 hours"/>
    <n v="4"/>
  </r>
  <r>
    <x v="845"/>
    <x v="6"/>
    <x v="23"/>
    <x v="4"/>
    <x v="265"/>
    <n v="72"/>
    <n v="4.7"/>
    <n v="2024"/>
    <s v="Wednesday"/>
    <x v="1"/>
    <x v="0"/>
    <x v="1"/>
    <x v="3"/>
    <s v="More than  2 hours"/>
    <n v="5"/>
  </r>
  <r>
    <x v="846"/>
    <x v="3"/>
    <x v="160"/>
    <x v="2"/>
    <x v="265"/>
    <n v="160"/>
    <n v="2.8"/>
    <n v="2024"/>
    <s v="Wednesday"/>
    <x v="1"/>
    <x v="1"/>
    <x v="1"/>
    <x v="3"/>
    <s v="More than  2 hours"/>
    <n v="3"/>
  </r>
  <r>
    <x v="847"/>
    <x v="6"/>
    <x v="76"/>
    <x v="4"/>
    <x v="265"/>
    <n v="165"/>
    <n v="2.5"/>
    <n v="2024"/>
    <s v="Wednesday"/>
    <x v="1"/>
    <x v="1"/>
    <x v="1"/>
    <x v="3"/>
    <s v="More than  2 hours"/>
    <n v="3"/>
  </r>
  <r>
    <x v="848"/>
    <x v="1"/>
    <x v="146"/>
    <x v="2"/>
    <x v="265"/>
    <n v="120"/>
    <n v="3.4"/>
    <n v="2024"/>
    <s v="Wednesday"/>
    <x v="0"/>
    <x v="1"/>
    <x v="1"/>
    <x v="3"/>
    <s v="1 TO 2 hours"/>
    <n v="3"/>
  </r>
  <r>
    <x v="849"/>
    <x v="0"/>
    <x v="122"/>
    <x v="1"/>
    <x v="265"/>
    <n v="117"/>
    <n v="4.8"/>
    <n v="2024"/>
    <s v="Wednesday"/>
    <x v="1"/>
    <x v="0"/>
    <x v="1"/>
    <x v="3"/>
    <s v="More than  2 hours"/>
    <n v="5"/>
  </r>
  <r>
    <x v="850"/>
    <x v="8"/>
    <x v="94"/>
    <x v="3"/>
    <x v="266"/>
    <n v="29"/>
    <n v="4.3"/>
    <n v="2024"/>
    <s v="Thursday"/>
    <x v="1"/>
    <x v="2"/>
    <x v="1"/>
    <x v="4"/>
    <s v="More than  2 hours"/>
    <n v="4"/>
  </r>
  <r>
    <x v="851"/>
    <x v="0"/>
    <x v="54"/>
    <x v="2"/>
    <x v="266"/>
    <n v="64"/>
    <n v="4.5"/>
    <n v="2024"/>
    <s v="Thursday"/>
    <x v="2"/>
    <x v="0"/>
    <x v="1"/>
    <x v="4"/>
    <s v="30 TO 60 mins"/>
    <n v="5"/>
  </r>
  <r>
    <x v="852"/>
    <x v="11"/>
    <x v="62"/>
    <x v="1"/>
    <x v="266"/>
    <n v="84"/>
    <n v="3.6"/>
    <n v="2024"/>
    <s v="Thursday"/>
    <x v="2"/>
    <x v="2"/>
    <x v="1"/>
    <x v="4"/>
    <s v="30 TO 60 mins"/>
    <n v="4"/>
  </r>
  <r>
    <x v="853"/>
    <x v="7"/>
    <x v="55"/>
    <x v="4"/>
    <x v="266"/>
    <n v="42"/>
    <n v="3.7"/>
    <n v="2024"/>
    <s v="Thursday"/>
    <x v="1"/>
    <x v="2"/>
    <x v="1"/>
    <x v="4"/>
    <s v="More than  2 hours"/>
    <n v="4"/>
  </r>
  <r>
    <x v="854"/>
    <x v="3"/>
    <x v="30"/>
    <x v="4"/>
    <x v="266"/>
    <n v="120"/>
    <n v="3.5"/>
    <n v="2024"/>
    <s v="Thursday"/>
    <x v="0"/>
    <x v="2"/>
    <x v="1"/>
    <x v="4"/>
    <s v="1 TO 2 hours"/>
    <n v="4"/>
  </r>
  <r>
    <x v="855"/>
    <x v="11"/>
    <x v="116"/>
    <x v="3"/>
    <x v="267"/>
    <n v="80"/>
    <n v="4.7"/>
    <n v="2024"/>
    <s v="Friday"/>
    <x v="1"/>
    <x v="0"/>
    <x v="1"/>
    <x v="5"/>
    <s v="More than  2 hours"/>
    <n v="5"/>
  </r>
  <r>
    <x v="856"/>
    <x v="8"/>
    <x v="28"/>
    <x v="2"/>
    <x v="267"/>
    <n v="185"/>
    <n v="3.5"/>
    <n v="2024"/>
    <s v="Friday"/>
    <x v="0"/>
    <x v="2"/>
    <x v="1"/>
    <x v="5"/>
    <s v="1 TO 2 hours"/>
    <n v="4"/>
  </r>
  <r>
    <x v="857"/>
    <x v="4"/>
    <x v="73"/>
    <x v="0"/>
    <x v="268"/>
    <n v="135"/>
    <n v="3.9"/>
    <n v="2024"/>
    <s v="Saturday"/>
    <x v="2"/>
    <x v="2"/>
    <x v="1"/>
    <x v="6"/>
    <s v="30 TO 60 mins"/>
    <n v="4"/>
  </r>
  <r>
    <x v="858"/>
    <x v="4"/>
    <x v="113"/>
    <x v="2"/>
    <x v="268"/>
    <n v="20"/>
    <n v="4.8"/>
    <n v="2024"/>
    <s v="Saturday"/>
    <x v="0"/>
    <x v="0"/>
    <x v="1"/>
    <x v="6"/>
    <s v="1 TO 2 hours"/>
    <n v="5"/>
  </r>
  <r>
    <x v="859"/>
    <x v="12"/>
    <x v="101"/>
    <x v="2"/>
    <x v="268"/>
    <n v="31"/>
    <n v="4"/>
    <n v="2024"/>
    <s v="Saturday"/>
    <x v="2"/>
    <x v="2"/>
    <x v="1"/>
    <x v="6"/>
    <s v="30 TO 60 mins"/>
    <n v="4"/>
  </r>
  <r>
    <x v="860"/>
    <x v="14"/>
    <x v="17"/>
    <x v="3"/>
    <x v="269"/>
    <n v="120"/>
    <n v="4.7"/>
    <n v="2024"/>
    <s v="Sunday"/>
    <x v="2"/>
    <x v="0"/>
    <x v="1"/>
    <x v="0"/>
    <s v="30 TO 60 mins"/>
    <n v="5"/>
  </r>
  <r>
    <x v="861"/>
    <x v="1"/>
    <x v="22"/>
    <x v="1"/>
    <x v="269"/>
    <n v="117"/>
    <n v="3.6"/>
    <n v="2024"/>
    <s v="Sunday"/>
    <x v="0"/>
    <x v="2"/>
    <x v="1"/>
    <x v="0"/>
    <s v="1 TO 2 hours"/>
    <n v="4"/>
  </r>
  <r>
    <x v="862"/>
    <x v="14"/>
    <x v="77"/>
    <x v="4"/>
    <x v="269"/>
    <n v="80"/>
    <n v="4.5"/>
    <n v="2024"/>
    <s v="Sunday"/>
    <x v="0"/>
    <x v="0"/>
    <x v="1"/>
    <x v="0"/>
    <s v="1 TO 2 hours"/>
    <n v="5"/>
  </r>
  <r>
    <x v="863"/>
    <x v="14"/>
    <x v="39"/>
    <x v="0"/>
    <x v="270"/>
    <n v="117"/>
    <n v="4"/>
    <n v="2024"/>
    <s v="Monday"/>
    <x v="2"/>
    <x v="2"/>
    <x v="1"/>
    <x v="1"/>
    <s v="30 TO 60 mins"/>
    <n v="4"/>
  </r>
  <r>
    <x v="864"/>
    <x v="8"/>
    <x v="74"/>
    <x v="3"/>
    <x v="270"/>
    <n v="60"/>
    <n v="4.5"/>
    <n v="2024"/>
    <s v="Monday"/>
    <x v="0"/>
    <x v="0"/>
    <x v="1"/>
    <x v="1"/>
    <s v="1 TO 2 hours"/>
    <n v="5"/>
  </r>
  <r>
    <x v="865"/>
    <x v="4"/>
    <x v="79"/>
    <x v="4"/>
    <x v="271"/>
    <n v="58"/>
    <n v="3.9"/>
    <n v="2024"/>
    <s v="Tuesday"/>
    <x v="3"/>
    <x v="2"/>
    <x v="1"/>
    <x v="2"/>
    <s v="10 TO 30 mins"/>
    <n v="4"/>
  </r>
  <r>
    <x v="866"/>
    <x v="12"/>
    <x v="113"/>
    <x v="0"/>
    <x v="271"/>
    <n v="41"/>
    <n v="4.3"/>
    <n v="2024"/>
    <s v="Tuesday"/>
    <x v="0"/>
    <x v="2"/>
    <x v="1"/>
    <x v="2"/>
    <s v="1 TO 2 hours"/>
    <n v="4"/>
  </r>
  <r>
    <x v="867"/>
    <x v="3"/>
    <x v="21"/>
    <x v="1"/>
    <x v="271"/>
    <n v="180"/>
    <n v="3.6"/>
    <n v="2024"/>
    <s v="Tuesday"/>
    <x v="0"/>
    <x v="2"/>
    <x v="1"/>
    <x v="2"/>
    <s v="1 TO 2 hours"/>
    <n v="4"/>
  </r>
  <r>
    <x v="868"/>
    <x v="13"/>
    <x v="69"/>
    <x v="1"/>
    <x v="271"/>
    <n v="42"/>
    <n v="3.6"/>
    <n v="2024"/>
    <s v="Tuesday"/>
    <x v="0"/>
    <x v="2"/>
    <x v="1"/>
    <x v="2"/>
    <s v="1 TO 2 hours"/>
    <n v="4"/>
  </r>
  <r>
    <x v="869"/>
    <x v="13"/>
    <x v="2"/>
    <x v="1"/>
    <x v="272"/>
    <n v="24"/>
    <n v="4"/>
    <n v="2024"/>
    <s v="Wednesday"/>
    <x v="0"/>
    <x v="2"/>
    <x v="1"/>
    <x v="3"/>
    <s v="1 TO 2 hours"/>
    <n v="4"/>
  </r>
  <r>
    <x v="870"/>
    <x v="12"/>
    <x v="58"/>
    <x v="1"/>
    <x v="272"/>
    <n v="125"/>
    <n v="4.2"/>
    <n v="2024"/>
    <s v="Wednesday"/>
    <x v="0"/>
    <x v="2"/>
    <x v="1"/>
    <x v="3"/>
    <s v="1 TO 2 hours"/>
    <n v="4"/>
  </r>
  <r>
    <x v="871"/>
    <x v="12"/>
    <x v="99"/>
    <x v="0"/>
    <x v="273"/>
    <n v="78"/>
    <n v="4.3"/>
    <n v="2024"/>
    <s v="Thursday"/>
    <x v="0"/>
    <x v="2"/>
    <x v="1"/>
    <x v="4"/>
    <s v="1 TO 2 hours"/>
    <n v="4"/>
  </r>
  <r>
    <x v="872"/>
    <x v="9"/>
    <x v="66"/>
    <x v="2"/>
    <x v="273"/>
    <n v="180"/>
    <n v="3.8"/>
    <n v="2024"/>
    <s v="Thursday"/>
    <x v="0"/>
    <x v="2"/>
    <x v="1"/>
    <x v="4"/>
    <s v="1 TO 2 hours"/>
    <n v="4"/>
  </r>
  <r>
    <x v="873"/>
    <x v="7"/>
    <x v="161"/>
    <x v="0"/>
    <x v="273"/>
    <n v="84"/>
    <n v="4.4000000000000004"/>
    <n v="2024"/>
    <s v="Thursday"/>
    <x v="1"/>
    <x v="2"/>
    <x v="1"/>
    <x v="4"/>
    <s v="More than  2 hours"/>
    <n v="4"/>
  </r>
  <r>
    <x v="874"/>
    <x v="4"/>
    <x v="98"/>
    <x v="0"/>
    <x v="273"/>
    <n v="26"/>
    <n v="4.7"/>
    <n v="2024"/>
    <s v="Thursday"/>
    <x v="3"/>
    <x v="0"/>
    <x v="1"/>
    <x v="4"/>
    <s v="10 TO 30 mins"/>
    <n v="5"/>
  </r>
  <r>
    <x v="875"/>
    <x v="1"/>
    <x v="30"/>
    <x v="0"/>
    <x v="274"/>
    <n v="140"/>
    <n v="3.6"/>
    <n v="2024"/>
    <s v="Friday"/>
    <x v="0"/>
    <x v="2"/>
    <x v="1"/>
    <x v="5"/>
    <s v="1 TO 2 hours"/>
    <n v="4"/>
  </r>
  <r>
    <x v="876"/>
    <x v="3"/>
    <x v="156"/>
    <x v="2"/>
    <x v="274"/>
    <n v="31"/>
    <n v="2.2000000000000002"/>
    <n v="2024"/>
    <s v="Friday"/>
    <x v="0"/>
    <x v="3"/>
    <x v="1"/>
    <x v="5"/>
    <s v="1 TO 2 hours"/>
    <n v="2"/>
  </r>
  <r>
    <x v="877"/>
    <x v="8"/>
    <x v="113"/>
    <x v="2"/>
    <x v="274"/>
    <n v="108"/>
    <n v="4.8"/>
    <n v="2024"/>
    <s v="Friday"/>
    <x v="0"/>
    <x v="0"/>
    <x v="1"/>
    <x v="5"/>
    <s v="1 TO 2 hours"/>
    <n v="5"/>
  </r>
  <r>
    <x v="878"/>
    <x v="7"/>
    <x v="70"/>
    <x v="3"/>
    <x v="275"/>
    <n v="58"/>
    <n v="4.3"/>
    <n v="2024"/>
    <s v="Saturday"/>
    <x v="1"/>
    <x v="2"/>
    <x v="1"/>
    <x v="6"/>
    <s v="More than  2 hours"/>
    <n v="4"/>
  </r>
  <r>
    <x v="879"/>
    <x v="7"/>
    <x v="90"/>
    <x v="2"/>
    <x v="275"/>
    <n v="185"/>
    <n v="2.2000000000000002"/>
    <n v="2024"/>
    <s v="Saturday"/>
    <x v="0"/>
    <x v="3"/>
    <x v="1"/>
    <x v="6"/>
    <s v="1 TO 2 hours"/>
    <n v="2"/>
  </r>
  <r>
    <x v="880"/>
    <x v="7"/>
    <x v="53"/>
    <x v="2"/>
    <x v="275"/>
    <n v="40"/>
    <n v="4.8"/>
    <n v="2024"/>
    <s v="Saturday"/>
    <x v="0"/>
    <x v="0"/>
    <x v="1"/>
    <x v="6"/>
    <s v="1 TO 2 hours"/>
    <n v="5"/>
  </r>
  <r>
    <x v="881"/>
    <x v="7"/>
    <x v="157"/>
    <x v="4"/>
    <x v="275"/>
    <n v="225"/>
    <n v="2.6"/>
    <n v="2024"/>
    <s v="Saturday"/>
    <x v="3"/>
    <x v="1"/>
    <x v="1"/>
    <x v="6"/>
    <s v="10 TO 30 mins"/>
    <n v="3"/>
  </r>
  <r>
    <x v="882"/>
    <x v="3"/>
    <x v="41"/>
    <x v="3"/>
    <x v="275"/>
    <n v="150"/>
    <n v="2.6"/>
    <n v="2024"/>
    <s v="Saturday"/>
    <x v="0"/>
    <x v="1"/>
    <x v="1"/>
    <x v="6"/>
    <s v="1 TO 2 hours"/>
    <n v="3"/>
  </r>
  <r>
    <x v="883"/>
    <x v="6"/>
    <x v="50"/>
    <x v="1"/>
    <x v="276"/>
    <n v="88"/>
    <n v="3.4"/>
    <n v="2024"/>
    <s v="Sunday"/>
    <x v="0"/>
    <x v="1"/>
    <x v="1"/>
    <x v="0"/>
    <s v="1 TO 2 hours"/>
    <n v="3"/>
  </r>
  <r>
    <x v="884"/>
    <x v="10"/>
    <x v="103"/>
    <x v="0"/>
    <x v="276"/>
    <n v="140"/>
    <n v="3.7"/>
    <n v="2024"/>
    <s v="Sunday"/>
    <x v="2"/>
    <x v="2"/>
    <x v="1"/>
    <x v="0"/>
    <s v="30 TO 60 mins"/>
    <n v="4"/>
  </r>
  <r>
    <x v="885"/>
    <x v="6"/>
    <x v="52"/>
    <x v="1"/>
    <x v="276"/>
    <n v="68"/>
    <n v="2.1"/>
    <n v="2024"/>
    <s v="Sunday"/>
    <x v="1"/>
    <x v="3"/>
    <x v="1"/>
    <x v="0"/>
    <s v="More than  2 hours"/>
    <n v="2"/>
  </r>
  <r>
    <x v="886"/>
    <x v="1"/>
    <x v="7"/>
    <x v="4"/>
    <x v="277"/>
    <n v="105"/>
    <n v="3.6"/>
    <n v="2024"/>
    <s v="Monday"/>
    <x v="2"/>
    <x v="2"/>
    <x v="1"/>
    <x v="1"/>
    <s v="30 TO 60 mins"/>
    <n v="4"/>
  </r>
  <r>
    <x v="887"/>
    <x v="13"/>
    <x v="112"/>
    <x v="0"/>
    <x v="277"/>
    <n v="40"/>
    <n v="3.8"/>
    <n v="2024"/>
    <s v="Monday"/>
    <x v="1"/>
    <x v="2"/>
    <x v="1"/>
    <x v="1"/>
    <s v="More than  2 hours"/>
    <n v="4"/>
  </r>
  <r>
    <x v="888"/>
    <x v="9"/>
    <x v="84"/>
    <x v="0"/>
    <x v="277"/>
    <n v="82"/>
    <n v="3.1"/>
    <n v="2024"/>
    <s v="Monday"/>
    <x v="0"/>
    <x v="1"/>
    <x v="1"/>
    <x v="1"/>
    <s v="1 TO 2 hours"/>
    <n v="3"/>
  </r>
  <r>
    <x v="889"/>
    <x v="0"/>
    <x v="96"/>
    <x v="4"/>
    <x v="278"/>
    <n v="90"/>
    <n v="4.4000000000000004"/>
    <n v="2024"/>
    <s v="Tuesday"/>
    <x v="0"/>
    <x v="2"/>
    <x v="1"/>
    <x v="2"/>
    <s v="1 TO 2 hours"/>
    <n v="4"/>
  </r>
  <r>
    <x v="890"/>
    <x v="2"/>
    <x v="133"/>
    <x v="3"/>
    <x v="279"/>
    <n v="66"/>
    <n v="4.8"/>
    <n v="2024"/>
    <s v="Wednesday"/>
    <x v="1"/>
    <x v="0"/>
    <x v="1"/>
    <x v="3"/>
    <s v="More than  2 hours"/>
    <n v="5"/>
  </r>
  <r>
    <x v="891"/>
    <x v="14"/>
    <x v="63"/>
    <x v="1"/>
    <x v="279"/>
    <n v="78"/>
    <n v="3.5"/>
    <n v="2024"/>
    <s v="Wednesday"/>
    <x v="0"/>
    <x v="2"/>
    <x v="1"/>
    <x v="3"/>
    <s v="1 TO 2 hours"/>
    <n v="4"/>
  </r>
  <r>
    <x v="892"/>
    <x v="3"/>
    <x v="6"/>
    <x v="3"/>
    <x v="280"/>
    <n v="66"/>
    <n v="4.4000000000000004"/>
    <n v="2024"/>
    <s v="Thursday"/>
    <x v="0"/>
    <x v="2"/>
    <x v="1"/>
    <x v="4"/>
    <s v="1 TO 2 hours"/>
    <n v="4"/>
  </r>
  <r>
    <x v="893"/>
    <x v="13"/>
    <x v="108"/>
    <x v="4"/>
    <x v="281"/>
    <n v="160"/>
    <n v="3.8"/>
    <n v="2024"/>
    <s v="Friday"/>
    <x v="2"/>
    <x v="2"/>
    <x v="1"/>
    <x v="5"/>
    <s v="30 TO 60 mins"/>
    <n v="4"/>
  </r>
  <r>
    <x v="894"/>
    <x v="12"/>
    <x v="59"/>
    <x v="0"/>
    <x v="282"/>
    <n v="144"/>
    <n v="3.8"/>
    <n v="2024"/>
    <s v="Saturday"/>
    <x v="0"/>
    <x v="2"/>
    <x v="1"/>
    <x v="6"/>
    <s v="1 TO 2 hours"/>
    <n v="4"/>
  </r>
  <r>
    <x v="895"/>
    <x v="13"/>
    <x v="141"/>
    <x v="2"/>
    <x v="282"/>
    <n v="200"/>
    <n v="4.5999999999999996"/>
    <n v="2024"/>
    <s v="Saturday"/>
    <x v="0"/>
    <x v="0"/>
    <x v="1"/>
    <x v="6"/>
    <s v="1 TO 2 hours"/>
    <n v="5"/>
  </r>
  <r>
    <x v="896"/>
    <x v="5"/>
    <x v="143"/>
    <x v="1"/>
    <x v="283"/>
    <n v="220"/>
    <n v="5"/>
    <n v="2024"/>
    <s v="Monday"/>
    <x v="2"/>
    <x v="0"/>
    <x v="1"/>
    <x v="1"/>
    <s v="30 TO 60 mins"/>
    <n v="5"/>
  </r>
  <r>
    <x v="897"/>
    <x v="3"/>
    <x v="28"/>
    <x v="3"/>
    <x v="284"/>
    <n v="112"/>
    <n v="3.2"/>
    <n v="2024"/>
    <s v="Tuesday"/>
    <x v="0"/>
    <x v="1"/>
    <x v="1"/>
    <x v="2"/>
    <s v="1 TO 2 hours"/>
    <n v="3"/>
  </r>
  <r>
    <x v="898"/>
    <x v="2"/>
    <x v="129"/>
    <x v="4"/>
    <x v="284"/>
    <n v="110"/>
    <n v="3.7"/>
    <n v="2024"/>
    <s v="Tuesday"/>
    <x v="0"/>
    <x v="2"/>
    <x v="1"/>
    <x v="2"/>
    <s v="1 TO 2 hours"/>
    <n v="4"/>
  </r>
  <r>
    <x v="899"/>
    <x v="11"/>
    <x v="33"/>
    <x v="0"/>
    <x v="285"/>
    <n v="160"/>
    <n v="2.7"/>
    <n v="2024"/>
    <s v="Wednesday"/>
    <x v="0"/>
    <x v="1"/>
    <x v="1"/>
    <x v="3"/>
    <s v="1 TO 2 hours"/>
    <n v="3"/>
  </r>
  <r>
    <x v="900"/>
    <x v="11"/>
    <x v="78"/>
    <x v="4"/>
    <x v="285"/>
    <n v="84"/>
    <n v="4"/>
    <n v="2024"/>
    <s v="Wednesday"/>
    <x v="3"/>
    <x v="2"/>
    <x v="1"/>
    <x v="3"/>
    <s v="10 TO 30 mins"/>
    <n v="4"/>
  </r>
  <r>
    <x v="901"/>
    <x v="2"/>
    <x v="108"/>
    <x v="1"/>
    <x v="285"/>
    <n v="124"/>
    <n v="2.6"/>
    <n v="2024"/>
    <s v="Wednesday"/>
    <x v="2"/>
    <x v="1"/>
    <x v="1"/>
    <x v="3"/>
    <s v="30 TO 60 mins"/>
    <n v="3"/>
  </r>
  <r>
    <x v="902"/>
    <x v="11"/>
    <x v="89"/>
    <x v="2"/>
    <x v="285"/>
    <n v="84"/>
    <n v="4.5999999999999996"/>
    <n v="2024"/>
    <s v="Wednesday"/>
    <x v="1"/>
    <x v="0"/>
    <x v="1"/>
    <x v="3"/>
    <s v="More than  2 hours"/>
    <n v="5"/>
  </r>
  <r>
    <x v="903"/>
    <x v="1"/>
    <x v="130"/>
    <x v="3"/>
    <x v="286"/>
    <n v="130"/>
    <n v="2.7"/>
    <n v="2024"/>
    <s v="Thursday"/>
    <x v="0"/>
    <x v="1"/>
    <x v="1"/>
    <x v="4"/>
    <s v="1 TO 2 hours"/>
    <n v="3"/>
  </r>
  <r>
    <x v="904"/>
    <x v="12"/>
    <x v="55"/>
    <x v="0"/>
    <x v="286"/>
    <n v="215"/>
    <n v="3.5"/>
    <n v="2024"/>
    <s v="Thursday"/>
    <x v="1"/>
    <x v="2"/>
    <x v="1"/>
    <x v="4"/>
    <s v="More than  2 hours"/>
    <n v="4"/>
  </r>
  <r>
    <x v="905"/>
    <x v="3"/>
    <x v="50"/>
    <x v="1"/>
    <x v="287"/>
    <n v="132"/>
    <n v="3.6"/>
    <n v="2024"/>
    <s v="Friday"/>
    <x v="0"/>
    <x v="2"/>
    <x v="1"/>
    <x v="5"/>
    <s v="1 TO 2 hours"/>
    <n v="4"/>
  </r>
  <r>
    <x v="906"/>
    <x v="6"/>
    <x v="34"/>
    <x v="3"/>
    <x v="287"/>
    <n v="88"/>
    <n v="4.9000000000000004"/>
    <n v="2024"/>
    <s v="Friday"/>
    <x v="0"/>
    <x v="0"/>
    <x v="1"/>
    <x v="5"/>
    <s v="1 TO 2 hours"/>
    <n v="5"/>
  </r>
  <r>
    <x v="907"/>
    <x v="0"/>
    <x v="48"/>
    <x v="1"/>
    <x v="287"/>
    <n v="140"/>
    <n v="3.9"/>
    <n v="2024"/>
    <s v="Friday"/>
    <x v="0"/>
    <x v="2"/>
    <x v="1"/>
    <x v="5"/>
    <s v="1 TO 2 hours"/>
    <n v="4"/>
  </r>
  <r>
    <x v="908"/>
    <x v="11"/>
    <x v="5"/>
    <x v="3"/>
    <x v="288"/>
    <n v="66"/>
    <n v="4.7"/>
    <n v="2024"/>
    <s v="Saturday"/>
    <x v="0"/>
    <x v="0"/>
    <x v="1"/>
    <x v="6"/>
    <s v="1 TO 2 hours"/>
    <n v="5"/>
  </r>
  <r>
    <x v="909"/>
    <x v="8"/>
    <x v="34"/>
    <x v="0"/>
    <x v="288"/>
    <n v="23"/>
    <n v="4.5"/>
    <n v="2024"/>
    <s v="Saturday"/>
    <x v="0"/>
    <x v="0"/>
    <x v="1"/>
    <x v="6"/>
    <s v="1 TO 2 hours"/>
    <n v="5"/>
  </r>
  <r>
    <x v="910"/>
    <x v="6"/>
    <x v="148"/>
    <x v="0"/>
    <x v="289"/>
    <n v="220"/>
    <n v="4.5"/>
    <n v="2024"/>
    <s v="Sunday"/>
    <x v="1"/>
    <x v="0"/>
    <x v="1"/>
    <x v="0"/>
    <s v="More than  2 hours"/>
    <n v="5"/>
  </r>
  <r>
    <x v="911"/>
    <x v="7"/>
    <x v="63"/>
    <x v="4"/>
    <x v="290"/>
    <n v="175"/>
    <n v="4.4000000000000004"/>
    <n v="2024"/>
    <s v="Monday"/>
    <x v="0"/>
    <x v="2"/>
    <x v="1"/>
    <x v="1"/>
    <s v="1 TO 2 hours"/>
    <n v="4"/>
  </r>
  <r>
    <x v="912"/>
    <x v="13"/>
    <x v="25"/>
    <x v="0"/>
    <x v="290"/>
    <n v="172"/>
    <n v="4.0999999999999996"/>
    <n v="2024"/>
    <s v="Monday"/>
    <x v="0"/>
    <x v="2"/>
    <x v="1"/>
    <x v="1"/>
    <s v="1 TO 2 hours"/>
    <n v="4"/>
  </r>
  <r>
    <x v="913"/>
    <x v="9"/>
    <x v="129"/>
    <x v="2"/>
    <x v="290"/>
    <n v="108"/>
    <n v="3.8"/>
    <n v="2024"/>
    <s v="Monday"/>
    <x v="0"/>
    <x v="2"/>
    <x v="1"/>
    <x v="1"/>
    <s v="1 TO 2 hours"/>
    <n v="4"/>
  </r>
  <r>
    <x v="914"/>
    <x v="8"/>
    <x v="121"/>
    <x v="0"/>
    <x v="291"/>
    <n v="43"/>
    <n v="4.2"/>
    <n v="2024"/>
    <s v="Tuesday"/>
    <x v="2"/>
    <x v="2"/>
    <x v="1"/>
    <x v="2"/>
    <s v="30 TO 60 mins"/>
    <n v="4"/>
  </r>
  <r>
    <x v="915"/>
    <x v="6"/>
    <x v="40"/>
    <x v="1"/>
    <x v="291"/>
    <n v="44"/>
    <n v="2.2000000000000002"/>
    <n v="2024"/>
    <s v="Tuesday"/>
    <x v="1"/>
    <x v="3"/>
    <x v="1"/>
    <x v="2"/>
    <s v="More than  2 hours"/>
    <n v="2"/>
  </r>
  <r>
    <x v="916"/>
    <x v="13"/>
    <x v="87"/>
    <x v="4"/>
    <x v="291"/>
    <n v="105"/>
    <n v="3.9"/>
    <n v="2024"/>
    <s v="Tuesday"/>
    <x v="1"/>
    <x v="2"/>
    <x v="1"/>
    <x v="2"/>
    <s v="More than  2 hours"/>
    <n v="4"/>
  </r>
  <r>
    <x v="917"/>
    <x v="7"/>
    <x v="97"/>
    <x v="1"/>
    <x v="292"/>
    <n v="34"/>
    <n v="3.9"/>
    <n v="2024"/>
    <s v="Wednesday"/>
    <x v="0"/>
    <x v="2"/>
    <x v="1"/>
    <x v="3"/>
    <s v="1 TO 2 hours"/>
    <n v="4"/>
  </r>
  <r>
    <x v="918"/>
    <x v="4"/>
    <x v="117"/>
    <x v="0"/>
    <x v="292"/>
    <n v="220"/>
    <n v="4.0999999999999996"/>
    <n v="2024"/>
    <s v="Wednesday"/>
    <x v="0"/>
    <x v="2"/>
    <x v="1"/>
    <x v="3"/>
    <s v="1 TO 2 hours"/>
    <n v="4"/>
  </r>
  <r>
    <x v="919"/>
    <x v="0"/>
    <x v="90"/>
    <x v="4"/>
    <x v="292"/>
    <n v="225"/>
    <n v="4.5999999999999996"/>
    <n v="2024"/>
    <s v="Wednesday"/>
    <x v="0"/>
    <x v="0"/>
    <x v="1"/>
    <x v="3"/>
    <s v="1 TO 2 hours"/>
    <n v="5"/>
  </r>
  <r>
    <x v="920"/>
    <x v="2"/>
    <x v="93"/>
    <x v="4"/>
    <x v="293"/>
    <n v="37"/>
    <n v="4.0999999999999996"/>
    <n v="2024"/>
    <s v="Thursday"/>
    <x v="2"/>
    <x v="2"/>
    <x v="1"/>
    <x v="4"/>
    <s v="30 TO 60 mins"/>
    <n v="4"/>
  </r>
  <r>
    <x v="921"/>
    <x v="12"/>
    <x v="47"/>
    <x v="1"/>
    <x v="293"/>
    <n v="44"/>
    <n v="5"/>
    <n v="2024"/>
    <s v="Thursday"/>
    <x v="0"/>
    <x v="0"/>
    <x v="1"/>
    <x v="4"/>
    <s v="1 TO 2 hours"/>
    <n v="5"/>
  </r>
  <r>
    <x v="922"/>
    <x v="5"/>
    <x v="17"/>
    <x v="1"/>
    <x v="294"/>
    <n v="35"/>
    <n v="2.8"/>
    <n v="2024"/>
    <s v="Friday"/>
    <x v="2"/>
    <x v="1"/>
    <x v="1"/>
    <x v="5"/>
    <s v="30 TO 60 mins"/>
    <n v="3"/>
  </r>
  <r>
    <x v="923"/>
    <x v="12"/>
    <x v="17"/>
    <x v="0"/>
    <x v="294"/>
    <n v="145"/>
    <n v="2.7"/>
    <n v="2024"/>
    <s v="Friday"/>
    <x v="2"/>
    <x v="1"/>
    <x v="1"/>
    <x v="5"/>
    <s v="30 TO 60 mins"/>
    <n v="3"/>
  </r>
  <r>
    <x v="924"/>
    <x v="6"/>
    <x v="51"/>
    <x v="4"/>
    <x v="294"/>
    <n v="64"/>
    <n v="3.9"/>
    <n v="2024"/>
    <s v="Friday"/>
    <x v="0"/>
    <x v="2"/>
    <x v="1"/>
    <x v="5"/>
    <s v="1 TO 2 hours"/>
    <n v="4"/>
  </r>
  <r>
    <x v="925"/>
    <x v="12"/>
    <x v="107"/>
    <x v="0"/>
    <x v="295"/>
    <n v="185"/>
    <n v="4.3"/>
    <n v="2024"/>
    <s v="Saturday"/>
    <x v="0"/>
    <x v="2"/>
    <x v="1"/>
    <x v="6"/>
    <s v="1 TO 2 hours"/>
    <n v="4"/>
  </r>
  <r>
    <x v="926"/>
    <x v="3"/>
    <x v="74"/>
    <x v="1"/>
    <x v="295"/>
    <n v="215"/>
    <n v="2.5"/>
    <n v="2024"/>
    <s v="Saturday"/>
    <x v="0"/>
    <x v="1"/>
    <x v="1"/>
    <x v="6"/>
    <s v="1 TO 2 hours"/>
    <n v="3"/>
  </r>
  <r>
    <x v="927"/>
    <x v="8"/>
    <x v="7"/>
    <x v="2"/>
    <x v="295"/>
    <n v="88"/>
    <n v="3.4"/>
    <n v="2024"/>
    <s v="Saturday"/>
    <x v="2"/>
    <x v="1"/>
    <x v="1"/>
    <x v="6"/>
    <s v="30 TO 60 mins"/>
    <n v="3"/>
  </r>
  <r>
    <x v="928"/>
    <x v="12"/>
    <x v="99"/>
    <x v="4"/>
    <x v="295"/>
    <n v="23"/>
    <n v="3.4"/>
    <n v="2024"/>
    <s v="Saturday"/>
    <x v="0"/>
    <x v="1"/>
    <x v="1"/>
    <x v="6"/>
    <s v="1 TO 2 hours"/>
    <n v="3"/>
  </r>
  <r>
    <x v="929"/>
    <x v="2"/>
    <x v="54"/>
    <x v="2"/>
    <x v="296"/>
    <n v="180"/>
    <n v="1.8"/>
    <n v="2024"/>
    <s v="Sunday"/>
    <x v="2"/>
    <x v="3"/>
    <x v="1"/>
    <x v="0"/>
    <s v="30 TO 60 mins"/>
    <n v="2"/>
  </r>
  <r>
    <x v="930"/>
    <x v="13"/>
    <x v="53"/>
    <x v="4"/>
    <x v="297"/>
    <n v="225"/>
    <n v="3.7"/>
    <n v="2024"/>
    <s v="Monday"/>
    <x v="0"/>
    <x v="2"/>
    <x v="1"/>
    <x v="1"/>
    <s v="1 TO 2 hours"/>
    <n v="4"/>
  </r>
  <r>
    <x v="931"/>
    <x v="4"/>
    <x v="137"/>
    <x v="1"/>
    <x v="298"/>
    <n v="74"/>
    <n v="4.0999999999999996"/>
    <n v="2024"/>
    <s v="Tuesday"/>
    <x v="3"/>
    <x v="2"/>
    <x v="1"/>
    <x v="2"/>
    <s v="10 TO 30 mins"/>
    <n v="4"/>
  </r>
  <r>
    <x v="932"/>
    <x v="3"/>
    <x v="119"/>
    <x v="4"/>
    <x v="298"/>
    <n v="36"/>
    <n v="3"/>
    <n v="2024"/>
    <s v="Tuesday"/>
    <x v="1"/>
    <x v="1"/>
    <x v="1"/>
    <x v="2"/>
    <s v="More than  2 hours"/>
    <n v="3"/>
  </r>
  <r>
    <x v="933"/>
    <x v="5"/>
    <x v="15"/>
    <x v="4"/>
    <x v="299"/>
    <n v="116"/>
    <n v="3.9"/>
    <n v="2024"/>
    <s v="Thursday"/>
    <x v="0"/>
    <x v="2"/>
    <x v="1"/>
    <x v="4"/>
    <s v="1 TO 2 hours"/>
    <n v="4"/>
  </r>
  <r>
    <x v="934"/>
    <x v="3"/>
    <x v="67"/>
    <x v="2"/>
    <x v="299"/>
    <n v="140"/>
    <n v="4"/>
    <n v="2024"/>
    <s v="Thursday"/>
    <x v="0"/>
    <x v="2"/>
    <x v="1"/>
    <x v="4"/>
    <s v="1 TO 2 hours"/>
    <n v="4"/>
  </r>
  <r>
    <x v="935"/>
    <x v="3"/>
    <x v="9"/>
    <x v="1"/>
    <x v="300"/>
    <n v="104"/>
    <n v="4.5"/>
    <n v="2024"/>
    <s v="Friday"/>
    <x v="0"/>
    <x v="0"/>
    <x v="1"/>
    <x v="5"/>
    <s v="1 TO 2 hours"/>
    <n v="5"/>
  </r>
  <r>
    <x v="936"/>
    <x v="5"/>
    <x v="119"/>
    <x v="3"/>
    <x v="300"/>
    <n v="148"/>
    <n v="4"/>
    <n v="2024"/>
    <s v="Friday"/>
    <x v="1"/>
    <x v="2"/>
    <x v="1"/>
    <x v="5"/>
    <s v="More than  2 hours"/>
    <n v="4"/>
  </r>
  <r>
    <x v="937"/>
    <x v="8"/>
    <x v="108"/>
    <x v="4"/>
    <x v="300"/>
    <n v="205"/>
    <n v="4.3"/>
    <n v="2024"/>
    <s v="Friday"/>
    <x v="2"/>
    <x v="2"/>
    <x v="1"/>
    <x v="5"/>
    <s v="30 TO 60 mins"/>
    <n v="4"/>
  </r>
  <r>
    <x v="938"/>
    <x v="1"/>
    <x v="132"/>
    <x v="0"/>
    <x v="300"/>
    <n v="210"/>
    <n v="4.8"/>
    <n v="2024"/>
    <s v="Friday"/>
    <x v="3"/>
    <x v="0"/>
    <x v="1"/>
    <x v="5"/>
    <s v="10 TO 30 mins"/>
    <n v="5"/>
  </r>
  <r>
    <x v="939"/>
    <x v="4"/>
    <x v="38"/>
    <x v="3"/>
    <x v="301"/>
    <n v="41"/>
    <n v="4.7"/>
    <n v="2024"/>
    <s v="Sunday"/>
    <x v="0"/>
    <x v="0"/>
    <x v="1"/>
    <x v="0"/>
    <s v="1 TO 2 hours"/>
    <n v="5"/>
  </r>
  <r>
    <x v="940"/>
    <x v="11"/>
    <x v="74"/>
    <x v="2"/>
    <x v="301"/>
    <n v="136"/>
    <n v="5"/>
    <n v="2024"/>
    <s v="Sunday"/>
    <x v="0"/>
    <x v="0"/>
    <x v="1"/>
    <x v="0"/>
    <s v="1 TO 2 hours"/>
    <n v="5"/>
  </r>
  <r>
    <x v="941"/>
    <x v="9"/>
    <x v="45"/>
    <x v="1"/>
    <x v="302"/>
    <n v="126"/>
    <n v="1.5"/>
    <n v="2024"/>
    <s v="Monday"/>
    <x v="0"/>
    <x v="3"/>
    <x v="1"/>
    <x v="1"/>
    <s v="1 TO 2 hours"/>
    <n v="2"/>
  </r>
  <r>
    <x v="942"/>
    <x v="2"/>
    <x v="24"/>
    <x v="0"/>
    <x v="303"/>
    <n v="148"/>
    <n v="4.0999999999999996"/>
    <n v="2024"/>
    <s v="Tuesday"/>
    <x v="0"/>
    <x v="2"/>
    <x v="1"/>
    <x v="2"/>
    <s v="1 TO 2 hours"/>
    <n v="4"/>
  </r>
  <r>
    <x v="943"/>
    <x v="9"/>
    <x v="72"/>
    <x v="1"/>
    <x v="303"/>
    <n v="125"/>
    <n v="3.9"/>
    <n v="2024"/>
    <s v="Tuesday"/>
    <x v="1"/>
    <x v="2"/>
    <x v="1"/>
    <x v="2"/>
    <s v="More than  2 hours"/>
    <n v="4"/>
  </r>
  <r>
    <x v="944"/>
    <x v="6"/>
    <x v="144"/>
    <x v="2"/>
    <x v="303"/>
    <n v="25"/>
    <n v="4.0999999999999996"/>
    <n v="2024"/>
    <s v="Tuesday"/>
    <x v="2"/>
    <x v="2"/>
    <x v="1"/>
    <x v="2"/>
    <s v="30 TO 60 mins"/>
    <n v="4"/>
  </r>
  <r>
    <x v="945"/>
    <x v="7"/>
    <x v="162"/>
    <x v="4"/>
    <x v="304"/>
    <n v="62"/>
    <n v="2.8"/>
    <n v="2024"/>
    <s v="Wednesday"/>
    <x v="4"/>
    <x v="1"/>
    <x v="1"/>
    <x v="3"/>
    <s v="Under 10 mins"/>
    <n v="3"/>
  </r>
  <r>
    <x v="946"/>
    <x v="2"/>
    <x v="115"/>
    <x v="2"/>
    <x v="305"/>
    <n v="90"/>
    <n v="4.5999999999999996"/>
    <n v="2024"/>
    <s v="Thursday"/>
    <x v="1"/>
    <x v="0"/>
    <x v="1"/>
    <x v="4"/>
    <s v="More than  2 hours"/>
    <n v="5"/>
  </r>
  <r>
    <x v="947"/>
    <x v="1"/>
    <x v="116"/>
    <x v="3"/>
    <x v="306"/>
    <n v="33"/>
    <n v="4.8"/>
    <n v="2024"/>
    <s v="Friday"/>
    <x v="1"/>
    <x v="0"/>
    <x v="1"/>
    <x v="5"/>
    <s v="More than  2 hours"/>
    <n v="5"/>
  </r>
  <r>
    <x v="948"/>
    <x v="3"/>
    <x v="42"/>
    <x v="4"/>
    <x v="306"/>
    <n v="115"/>
    <n v="2.2999999999999998"/>
    <n v="2024"/>
    <s v="Friday"/>
    <x v="0"/>
    <x v="3"/>
    <x v="1"/>
    <x v="5"/>
    <s v="1 TO 2 hours"/>
    <n v="2"/>
  </r>
  <r>
    <x v="949"/>
    <x v="1"/>
    <x v="122"/>
    <x v="3"/>
    <x v="306"/>
    <n v="45"/>
    <n v="2.6"/>
    <n v="2024"/>
    <s v="Friday"/>
    <x v="1"/>
    <x v="1"/>
    <x v="1"/>
    <x v="5"/>
    <s v="More than  2 hours"/>
    <n v="3"/>
  </r>
  <r>
    <x v="950"/>
    <x v="6"/>
    <x v="156"/>
    <x v="0"/>
    <x v="306"/>
    <n v="114"/>
    <n v="4.8"/>
    <n v="2024"/>
    <s v="Friday"/>
    <x v="0"/>
    <x v="0"/>
    <x v="1"/>
    <x v="5"/>
    <s v="1 TO 2 hours"/>
    <n v="5"/>
  </r>
  <r>
    <x v="951"/>
    <x v="3"/>
    <x v="9"/>
    <x v="1"/>
    <x v="307"/>
    <n v="72"/>
    <n v="3.7"/>
    <n v="2024"/>
    <s v="Saturday"/>
    <x v="0"/>
    <x v="2"/>
    <x v="1"/>
    <x v="6"/>
    <s v="1 TO 2 hours"/>
    <n v="4"/>
  </r>
  <r>
    <x v="952"/>
    <x v="10"/>
    <x v="63"/>
    <x v="0"/>
    <x v="307"/>
    <n v="205"/>
    <n v="4.2"/>
    <n v="2024"/>
    <s v="Saturday"/>
    <x v="0"/>
    <x v="2"/>
    <x v="1"/>
    <x v="6"/>
    <s v="1 TO 2 hours"/>
    <n v="4"/>
  </r>
  <r>
    <x v="953"/>
    <x v="1"/>
    <x v="40"/>
    <x v="1"/>
    <x v="308"/>
    <n v="42"/>
    <n v="3.3"/>
    <n v="2024"/>
    <s v="Sunday"/>
    <x v="1"/>
    <x v="1"/>
    <x v="1"/>
    <x v="0"/>
    <s v="More than  2 hours"/>
    <n v="3"/>
  </r>
  <r>
    <x v="954"/>
    <x v="7"/>
    <x v="122"/>
    <x v="0"/>
    <x v="308"/>
    <n v="96"/>
    <n v="4.3"/>
    <n v="2024"/>
    <s v="Sunday"/>
    <x v="1"/>
    <x v="2"/>
    <x v="1"/>
    <x v="0"/>
    <s v="More than  2 hours"/>
    <n v="4"/>
  </r>
  <r>
    <x v="955"/>
    <x v="3"/>
    <x v="145"/>
    <x v="4"/>
    <x v="308"/>
    <n v="64"/>
    <n v="3.7"/>
    <n v="2024"/>
    <s v="Sunday"/>
    <x v="2"/>
    <x v="2"/>
    <x v="1"/>
    <x v="0"/>
    <s v="30 TO 60 mins"/>
    <n v="4"/>
  </r>
  <r>
    <x v="956"/>
    <x v="10"/>
    <x v="50"/>
    <x v="0"/>
    <x v="309"/>
    <n v="72"/>
    <n v="3.7"/>
    <n v="2024"/>
    <s v="Monday"/>
    <x v="0"/>
    <x v="2"/>
    <x v="1"/>
    <x v="1"/>
    <s v="1 TO 2 hours"/>
    <n v="4"/>
  </r>
  <r>
    <x v="957"/>
    <x v="6"/>
    <x v="18"/>
    <x v="3"/>
    <x v="310"/>
    <n v="27"/>
    <n v="3.1"/>
    <n v="2024"/>
    <s v="Tuesday"/>
    <x v="2"/>
    <x v="1"/>
    <x v="1"/>
    <x v="2"/>
    <s v="30 TO 60 mins"/>
    <n v="3"/>
  </r>
  <r>
    <x v="958"/>
    <x v="7"/>
    <x v="67"/>
    <x v="3"/>
    <x v="311"/>
    <n v="200"/>
    <n v="2.4"/>
    <n v="2024"/>
    <s v="Thursday"/>
    <x v="0"/>
    <x v="3"/>
    <x v="1"/>
    <x v="4"/>
    <s v="1 TO 2 hours"/>
    <n v="2"/>
  </r>
  <r>
    <x v="959"/>
    <x v="6"/>
    <x v="128"/>
    <x v="1"/>
    <x v="312"/>
    <n v="93"/>
    <n v="3.5"/>
    <n v="2024"/>
    <s v="Friday"/>
    <x v="3"/>
    <x v="2"/>
    <x v="1"/>
    <x v="5"/>
    <s v="10 TO 30 mins"/>
    <n v="4"/>
  </r>
  <r>
    <x v="960"/>
    <x v="12"/>
    <x v="54"/>
    <x v="4"/>
    <x v="312"/>
    <n v="54"/>
    <n v="4.3"/>
    <n v="2024"/>
    <s v="Friday"/>
    <x v="2"/>
    <x v="2"/>
    <x v="1"/>
    <x v="5"/>
    <s v="30 TO 60 mins"/>
    <n v="4"/>
  </r>
  <r>
    <x v="961"/>
    <x v="6"/>
    <x v="6"/>
    <x v="1"/>
    <x v="313"/>
    <n v="72"/>
    <n v="3.4"/>
    <n v="2024"/>
    <s v="Saturday"/>
    <x v="0"/>
    <x v="1"/>
    <x v="1"/>
    <x v="6"/>
    <s v="1 TO 2 hours"/>
    <n v="3"/>
  </r>
  <r>
    <x v="962"/>
    <x v="9"/>
    <x v="47"/>
    <x v="2"/>
    <x v="313"/>
    <n v="82"/>
    <n v="3.7"/>
    <n v="2024"/>
    <s v="Saturday"/>
    <x v="0"/>
    <x v="2"/>
    <x v="1"/>
    <x v="6"/>
    <s v="1 TO 2 hours"/>
    <n v="4"/>
  </r>
  <r>
    <x v="963"/>
    <x v="12"/>
    <x v="74"/>
    <x v="4"/>
    <x v="314"/>
    <n v="164"/>
    <n v="4.8"/>
    <n v="2024"/>
    <s v="Wednesday"/>
    <x v="0"/>
    <x v="0"/>
    <x v="1"/>
    <x v="3"/>
    <s v="1 TO 2 hours"/>
    <n v="5"/>
  </r>
  <r>
    <x v="964"/>
    <x v="2"/>
    <x v="30"/>
    <x v="1"/>
    <x v="314"/>
    <n v="78"/>
    <n v="3.3"/>
    <n v="2024"/>
    <s v="Wednesday"/>
    <x v="0"/>
    <x v="1"/>
    <x v="1"/>
    <x v="3"/>
    <s v="1 TO 2 hours"/>
    <n v="3"/>
  </r>
  <r>
    <x v="965"/>
    <x v="10"/>
    <x v="109"/>
    <x v="3"/>
    <x v="315"/>
    <n v="135"/>
    <n v="4.2"/>
    <n v="2024"/>
    <s v="Thursday"/>
    <x v="2"/>
    <x v="2"/>
    <x v="1"/>
    <x v="4"/>
    <s v="30 TO 60 mins"/>
    <n v="4"/>
  </r>
  <r>
    <x v="966"/>
    <x v="14"/>
    <x v="76"/>
    <x v="4"/>
    <x v="316"/>
    <n v="145"/>
    <n v="2.6"/>
    <n v="2024"/>
    <s v="Friday"/>
    <x v="1"/>
    <x v="1"/>
    <x v="1"/>
    <x v="5"/>
    <s v="More than  2 hours"/>
    <n v="3"/>
  </r>
  <r>
    <x v="967"/>
    <x v="5"/>
    <x v="74"/>
    <x v="3"/>
    <x v="316"/>
    <n v="115"/>
    <n v="4.9000000000000004"/>
    <n v="2024"/>
    <s v="Friday"/>
    <x v="0"/>
    <x v="0"/>
    <x v="1"/>
    <x v="5"/>
    <s v="1 TO 2 hours"/>
    <n v="5"/>
  </r>
  <r>
    <x v="968"/>
    <x v="13"/>
    <x v="89"/>
    <x v="1"/>
    <x v="316"/>
    <n v="117"/>
    <n v="2"/>
    <n v="2024"/>
    <s v="Friday"/>
    <x v="1"/>
    <x v="3"/>
    <x v="1"/>
    <x v="5"/>
    <s v="More than  2 hours"/>
    <n v="2"/>
  </r>
  <r>
    <x v="969"/>
    <x v="14"/>
    <x v="119"/>
    <x v="0"/>
    <x v="317"/>
    <n v="36"/>
    <n v="4.7"/>
    <n v="2024"/>
    <s v="Saturday"/>
    <x v="1"/>
    <x v="0"/>
    <x v="1"/>
    <x v="6"/>
    <s v="More than  2 hours"/>
    <n v="5"/>
  </r>
  <r>
    <x v="970"/>
    <x v="2"/>
    <x v="64"/>
    <x v="0"/>
    <x v="317"/>
    <n v="84"/>
    <n v="2.8"/>
    <n v="2024"/>
    <s v="Saturday"/>
    <x v="2"/>
    <x v="1"/>
    <x v="1"/>
    <x v="6"/>
    <s v="30 TO 60 mins"/>
    <n v="3"/>
  </r>
  <r>
    <x v="971"/>
    <x v="8"/>
    <x v="56"/>
    <x v="0"/>
    <x v="317"/>
    <n v="66"/>
    <n v="3.2"/>
    <n v="2024"/>
    <s v="Saturday"/>
    <x v="1"/>
    <x v="1"/>
    <x v="1"/>
    <x v="6"/>
    <s v="More than  2 hours"/>
    <n v="3"/>
  </r>
  <r>
    <x v="972"/>
    <x v="6"/>
    <x v="52"/>
    <x v="3"/>
    <x v="317"/>
    <n v="76"/>
    <n v="4.7"/>
    <n v="2024"/>
    <s v="Saturday"/>
    <x v="1"/>
    <x v="0"/>
    <x v="1"/>
    <x v="6"/>
    <s v="More than  2 hours"/>
    <n v="5"/>
  </r>
  <r>
    <x v="973"/>
    <x v="11"/>
    <x v="116"/>
    <x v="3"/>
    <x v="317"/>
    <n v="185"/>
    <n v="4.8"/>
    <n v="2024"/>
    <s v="Saturday"/>
    <x v="1"/>
    <x v="0"/>
    <x v="1"/>
    <x v="6"/>
    <s v="More than  2 hours"/>
    <n v="5"/>
  </r>
  <r>
    <x v="974"/>
    <x v="2"/>
    <x v="116"/>
    <x v="2"/>
    <x v="318"/>
    <n v="80"/>
    <n v="4.7"/>
    <n v="2024"/>
    <s v="Sunday"/>
    <x v="1"/>
    <x v="0"/>
    <x v="1"/>
    <x v="0"/>
    <s v="More than  2 hours"/>
    <n v="5"/>
  </r>
  <r>
    <x v="975"/>
    <x v="7"/>
    <x v="81"/>
    <x v="3"/>
    <x v="318"/>
    <n v="148"/>
    <n v="4"/>
    <n v="2024"/>
    <s v="Sunday"/>
    <x v="2"/>
    <x v="2"/>
    <x v="1"/>
    <x v="0"/>
    <s v="30 TO 60 mins"/>
    <n v="4"/>
  </r>
  <r>
    <x v="976"/>
    <x v="2"/>
    <x v="5"/>
    <x v="4"/>
    <x v="319"/>
    <n v="180"/>
    <n v="4.9000000000000004"/>
    <n v="2024"/>
    <s v="Tuesday"/>
    <x v="0"/>
    <x v="0"/>
    <x v="1"/>
    <x v="2"/>
    <s v="1 TO 2 hours"/>
    <n v="5"/>
  </r>
  <r>
    <x v="977"/>
    <x v="9"/>
    <x v="134"/>
    <x v="2"/>
    <x v="320"/>
    <n v="190"/>
    <n v="3.7"/>
    <n v="2024"/>
    <s v="Wednesday"/>
    <x v="0"/>
    <x v="2"/>
    <x v="1"/>
    <x v="3"/>
    <s v="1 TO 2 hours"/>
    <n v="4"/>
  </r>
  <r>
    <x v="978"/>
    <x v="4"/>
    <x v="107"/>
    <x v="3"/>
    <x v="320"/>
    <n v="38"/>
    <n v="4.5"/>
    <n v="2024"/>
    <s v="Wednesday"/>
    <x v="0"/>
    <x v="0"/>
    <x v="1"/>
    <x v="3"/>
    <s v="1 TO 2 hours"/>
    <n v="5"/>
  </r>
  <r>
    <x v="979"/>
    <x v="5"/>
    <x v="77"/>
    <x v="1"/>
    <x v="321"/>
    <n v="82"/>
    <n v="2.1"/>
    <n v="2024"/>
    <s v="Thursday"/>
    <x v="0"/>
    <x v="3"/>
    <x v="1"/>
    <x v="4"/>
    <s v="1 TO 2 hours"/>
    <n v="2"/>
  </r>
  <r>
    <x v="980"/>
    <x v="14"/>
    <x v="34"/>
    <x v="3"/>
    <x v="322"/>
    <n v="88"/>
    <n v="2.8"/>
    <n v="2024"/>
    <s v="Sunday"/>
    <x v="0"/>
    <x v="1"/>
    <x v="1"/>
    <x v="0"/>
    <s v="1 TO 2 hours"/>
    <n v="3"/>
  </r>
  <r>
    <x v="981"/>
    <x v="3"/>
    <x v="129"/>
    <x v="4"/>
    <x v="322"/>
    <n v="42"/>
    <n v="4.0999999999999996"/>
    <n v="2024"/>
    <s v="Sunday"/>
    <x v="0"/>
    <x v="2"/>
    <x v="1"/>
    <x v="0"/>
    <s v="1 TO 2 hours"/>
    <n v="4"/>
  </r>
  <r>
    <x v="982"/>
    <x v="10"/>
    <x v="163"/>
    <x v="0"/>
    <x v="323"/>
    <n v="64"/>
    <n v="3.3"/>
    <n v="2024"/>
    <s v="Monday"/>
    <x v="4"/>
    <x v="1"/>
    <x v="1"/>
    <x v="1"/>
    <s v="Under 10 mins"/>
    <n v="3"/>
  </r>
  <r>
    <x v="983"/>
    <x v="7"/>
    <x v="115"/>
    <x v="0"/>
    <x v="323"/>
    <n v="105"/>
    <n v="1.7"/>
    <n v="2024"/>
    <s v="Monday"/>
    <x v="1"/>
    <x v="3"/>
    <x v="1"/>
    <x v="1"/>
    <s v="More than  2 hours"/>
    <n v="2"/>
  </r>
  <r>
    <x v="984"/>
    <x v="1"/>
    <x v="20"/>
    <x v="2"/>
    <x v="323"/>
    <n v="25"/>
    <n v="3.6"/>
    <n v="2024"/>
    <s v="Monday"/>
    <x v="2"/>
    <x v="2"/>
    <x v="1"/>
    <x v="1"/>
    <s v="30 TO 60 mins"/>
    <n v="4"/>
  </r>
  <r>
    <x v="985"/>
    <x v="0"/>
    <x v="31"/>
    <x v="1"/>
    <x v="324"/>
    <n v="176"/>
    <n v="3.6"/>
    <n v="2024"/>
    <s v="Tuesday"/>
    <x v="0"/>
    <x v="2"/>
    <x v="1"/>
    <x v="2"/>
    <s v="1 TO 2 hours"/>
    <n v="4"/>
  </r>
  <r>
    <x v="986"/>
    <x v="0"/>
    <x v="32"/>
    <x v="3"/>
    <x v="325"/>
    <n v="46"/>
    <n v="4.5999999999999996"/>
    <n v="2024"/>
    <s v="Wednesday"/>
    <x v="0"/>
    <x v="0"/>
    <x v="1"/>
    <x v="3"/>
    <s v="1 TO 2 hours"/>
    <n v="5"/>
  </r>
  <r>
    <x v="987"/>
    <x v="9"/>
    <x v="113"/>
    <x v="0"/>
    <x v="325"/>
    <n v="164"/>
    <n v="4.8"/>
    <n v="2024"/>
    <s v="Wednesday"/>
    <x v="0"/>
    <x v="0"/>
    <x v="1"/>
    <x v="3"/>
    <s v="1 TO 2 hours"/>
    <n v="5"/>
  </r>
  <r>
    <x v="988"/>
    <x v="10"/>
    <x v="55"/>
    <x v="0"/>
    <x v="326"/>
    <n v="64"/>
    <n v="4.5"/>
    <n v="2024"/>
    <s v="Thursday"/>
    <x v="1"/>
    <x v="0"/>
    <x v="1"/>
    <x v="4"/>
    <s v="More than  2 hours"/>
    <n v="5"/>
  </r>
  <r>
    <x v="989"/>
    <x v="8"/>
    <x v="96"/>
    <x v="4"/>
    <x v="326"/>
    <n v="205"/>
    <n v="4.5"/>
    <n v="2024"/>
    <s v="Thursday"/>
    <x v="0"/>
    <x v="0"/>
    <x v="1"/>
    <x v="4"/>
    <s v="1 TO 2 hours"/>
    <n v="5"/>
  </r>
  <r>
    <x v="990"/>
    <x v="2"/>
    <x v="155"/>
    <x v="4"/>
    <x v="327"/>
    <n v="100"/>
    <n v="4.5999999999999996"/>
    <n v="2024"/>
    <s v="Friday"/>
    <x v="1"/>
    <x v="0"/>
    <x v="1"/>
    <x v="5"/>
    <s v="More than  2 hours"/>
    <n v="5"/>
  </r>
  <r>
    <x v="991"/>
    <x v="4"/>
    <x v="101"/>
    <x v="1"/>
    <x v="327"/>
    <n v="111"/>
    <n v="4.5999999999999996"/>
    <n v="2024"/>
    <s v="Friday"/>
    <x v="2"/>
    <x v="0"/>
    <x v="1"/>
    <x v="5"/>
    <s v="30 TO 60 mins"/>
    <n v="5"/>
  </r>
  <r>
    <x v="992"/>
    <x v="3"/>
    <x v="77"/>
    <x v="2"/>
    <x v="327"/>
    <n v="80"/>
    <n v="3.5"/>
    <n v="2024"/>
    <s v="Friday"/>
    <x v="0"/>
    <x v="2"/>
    <x v="1"/>
    <x v="5"/>
    <s v="1 TO 2 hours"/>
    <n v="4"/>
  </r>
  <r>
    <x v="993"/>
    <x v="10"/>
    <x v="48"/>
    <x v="3"/>
    <x v="327"/>
    <n v="50"/>
    <n v="2.9"/>
    <n v="2024"/>
    <s v="Friday"/>
    <x v="0"/>
    <x v="1"/>
    <x v="1"/>
    <x v="5"/>
    <s v="1 TO 2 hours"/>
    <n v="3"/>
  </r>
  <r>
    <x v="994"/>
    <x v="3"/>
    <x v="97"/>
    <x v="0"/>
    <x v="328"/>
    <n v="165"/>
    <n v="4.7"/>
    <n v="2024"/>
    <s v="Saturday"/>
    <x v="0"/>
    <x v="0"/>
    <x v="1"/>
    <x v="6"/>
    <s v="1 TO 2 hours"/>
    <n v="5"/>
  </r>
  <r>
    <x v="995"/>
    <x v="8"/>
    <x v="22"/>
    <x v="0"/>
    <x v="328"/>
    <n v="28"/>
    <n v="3.9"/>
    <n v="2024"/>
    <s v="Saturday"/>
    <x v="0"/>
    <x v="2"/>
    <x v="1"/>
    <x v="6"/>
    <s v="1 TO 2 hours"/>
    <n v="4"/>
  </r>
  <r>
    <x v="996"/>
    <x v="5"/>
    <x v="76"/>
    <x v="3"/>
    <x v="328"/>
    <n v="215"/>
    <n v="3.8"/>
    <n v="2024"/>
    <s v="Saturday"/>
    <x v="1"/>
    <x v="2"/>
    <x v="1"/>
    <x v="6"/>
    <s v="More than  2 hours"/>
    <n v="4"/>
  </r>
  <r>
    <x v="997"/>
    <x v="7"/>
    <x v="148"/>
    <x v="0"/>
    <x v="329"/>
    <n v="115"/>
    <n v="2.2999999999999998"/>
    <n v="2024"/>
    <s v="Sunday"/>
    <x v="1"/>
    <x v="3"/>
    <x v="1"/>
    <x v="0"/>
    <s v="More than  2 hours"/>
    <n v="2"/>
  </r>
  <r>
    <x v="998"/>
    <x v="6"/>
    <x v="114"/>
    <x v="0"/>
    <x v="329"/>
    <n v="64"/>
    <n v="3.7"/>
    <n v="2024"/>
    <s v="Sunday"/>
    <x v="1"/>
    <x v="2"/>
    <x v="1"/>
    <x v="0"/>
    <s v="More than  2 hours"/>
    <n v="4"/>
  </r>
  <r>
    <x v="999"/>
    <x v="9"/>
    <x v="59"/>
    <x v="2"/>
    <x v="329"/>
    <n v="40"/>
    <n v="3.9"/>
    <n v="2024"/>
    <s v="Sunday"/>
    <x v="0"/>
    <x v="2"/>
    <x v="1"/>
    <x v="0"/>
    <s v="1 TO 2 hours"/>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7B7BEF-CA75-4099-82E4-96A3251FB4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3" firstHeaderRow="0" firstDataRow="1" firstDataCol="1"/>
  <pivotFields count="18">
    <pivotField dataField="1" showAll="0"/>
    <pivotField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pivotField showAll="0"/>
    <pivotField showAll="0"/>
    <pivotField showAll="0"/>
    <pivotField axis="axisRow" showAll="0">
      <items count="10">
        <item x="0"/>
        <item x="1"/>
        <item x="2"/>
        <item x="3"/>
        <item x="4"/>
        <item x="5"/>
        <item x="6"/>
        <item x="7"/>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10">
    <i>
      <x/>
    </i>
    <i>
      <x v="1"/>
    </i>
    <i>
      <x v="2"/>
    </i>
    <i>
      <x v="3"/>
    </i>
    <i>
      <x v="4"/>
    </i>
    <i>
      <x v="5"/>
    </i>
    <i>
      <x v="6"/>
    </i>
    <i>
      <x v="7"/>
    </i>
    <i>
      <x v="8"/>
    </i>
    <i t="grand">
      <x/>
    </i>
  </rowItems>
  <colFields count="1">
    <field x="-2"/>
  </colFields>
  <colItems count="2">
    <i>
      <x/>
    </i>
    <i i="1">
      <x v="1"/>
    </i>
  </colItems>
  <dataFields count="2">
    <dataField name="Count of Call number" fld="0" subtotal="count" baseField="0" baseItem="0"/>
    <dataField name="Average of Satisfaction Rating" fld="6" subtotal="average" baseField="0" baseItem="0" numFmtId="165"/>
  </dataFields>
  <formats count="11">
    <format dxfId="103">
      <pivotArea type="all" dataOnly="0" outline="0" fieldPosition="0"/>
    </format>
    <format dxfId="102">
      <pivotArea outline="0" collapsedLevelsAreSubtotals="1" fieldPosition="0"/>
    </format>
    <format dxfId="101">
      <pivotArea field="1" type="button" dataOnly="0" labelOnly="1" outline="0"/>
    </format>
    <format dxfId="100">
      <pivotArea dataOnly="0" labelOnly="1" grandRow="1" outline="0"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field="1" type="button" dataOnly="0" labelOnly="1" outline="0"/>
    </format>
    <format dxfId="95">
      <pivotArea dataOnly="0" labelOnly="1" grandRow="1" outline="0" fieldPosition="0"/>
    </format>
    <format dxfId="94">
      <pivotArea dataOnly="0" labelOnly="1" outline="0" axis="axisValues" fieldPosition="0"/>
    </format>
    <format dxfId="93">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B444D4-FD24-4C9D-AB74-C8779A2184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 firstHeaderRow="1" firstDataRow="1" firstDataCol="1"/>
  <pivotFields count="18">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h="1"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pivotField showAll="0"/>
    <pivotField showAll="0"/>
    <pivotField showAll="0"/>
    <pivotField showAll="0">
      <items count="10">
        <item x="0"/>
        <item x="1"/>
        <item x="2"/>
        <item x="3"/>
        <item x="4"/>
        <item x="5"/>
        <item x="6"/>
        <item x="7"/>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3"/>
    </i>
    <i>
      <x/>
    </i>
    <i>
      <x v="6"/>
    </i>
    <i>
      <x v="11"/>
    </i>
    <i>
      <x v="8"/>
    </i>
    <i>
      <x v="13"/>
    </i>
    <i>
      <x v="12"/>
    </i>
    <i>
      <x v="1"/>
    </i>
    <i>
      <x v="10"/>
    </i>
    <i>
      <x v="14"/>
    </i>
    <i t="grand">
      <x/>
    </i>
  </rowItems>
  <colItems count="1">
    <i/>
  </colItems>
  <dataFields count="1">
    <dataField name="Sum of Purchase Amount" fld="5" baseField="0" baseItem="0" numFmtId="166"/>
  </dataFields>
  <formats count="14">
    <format dxfId="92">
      <pivotArea type="all" dataOnly="0" outline="0" fieldPosition="0"/>
    </format>
    <format dxfId="91">
      <pivotArea outline="0" collapsedLevelsAreSubtotals="1" fieldPosition="0"/>
    </format>
    <format dxfId="90">
      <pivotArea field="1" type="button" dataOnly="0" labelOnly="1" outline="0" axis="axisRow" fieldPosition="0"/>
    </format>
    <format dxfId="89">
      <pivotArea dataOnly="0" labelOnly="1" fieldPosition="0">
        <references count="1">
          <reference field="1" count="0"/>
        </references>
      </pivotArea>
    </format>
    <format dxfId="88">
      <pivotArea dataOnly="0" labelOnly="1" grandRow="1" outline="0"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1" type="button" dataOnly="0" labelOnly="1" outline="0" axis="axisRow" fieldPosition="0"/>
    </format>
    <format dxfId="83">
      <pivotArea dataOnly="0" labelOnly="1" fieldPosition="0">
        <references count="1">
          <reference field="1" count="0"/>
        </references>
      </pivotArea>
    </format>
    <format dxfId="82">
      <pivotArea dataOnly="0" labelOnly="1" grandRow="1" outline="0" fieldPosition="0"/>
    </format>
    <format dxfId="81">
      <pivotArea dataOnly="0" labelOnly="1" outline="0" axis="axisValues" fieldPosition="0"/>
    </format>
    <format dxfId="80">
      <pivotArea dataOnly="0" outline="0" axis="axisValues" fieldPosition="0"/>
    </format>
    <format dxfId="79">
      <pivotArea outline="0" collapsedLevelsAreSubtotals="1" fieldPosition="0"/>
    </format>
  </formats>
  <chartFormats count="1">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ED0F7E-FC3C-4C5A-8A2D-70620283B06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18">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pivotField showAll="0"/>
    <pivotField axis="axisRow" showAll="0" defaultSubtotal="0">
      <items count="9">
        <item x="0"/>
        <item x="1"/>
        <item x="2"/>
        <item x="3"/>
        <item x="4"/>
        <item x="5"/>
        <item x="6"/>
        <item x="7"/>
        <item x="8"/>
      </items>
    </pivotField>
    <pivotField showAll="0" defaultSubtotal="0"/>
    <pivotField showAll="0" defaultSubtotal="0">
      <items count="14">
        <item x="0"/>
        <item x="1"/>
        <item x="2"/>
        <item x="3"/>
        <item x="4"/>
        <item x="5"/>
        <item x="6"/>
        <item x="7"/>
        <item x="8"/>
        <item x="9"/>
        <item x="10"/>
        <item x="11"/>
        <item x="12"/>
        <item x="13"/>
      </items>
    </pivotField>
  </pivotFields>
  <rowFields count="1">
    <field x="15"/>
  </rowFields>
  <rowItems count="10">
    <i>
      <x/>
    </i>
    <i>
      <x v="1"/>
    </i>
    <i>
      <x v="2"/>
    </i>
    <i>
      <x v="3"/>
    </i>
    <i>
      <x v="4"/>
    </i>
    <i>
      <x v="5"/>
    </i>
    <i>
      <x v="6"/>
    </i>
    <i>
      <x v="7"/>
    </i>
    <i>
      <x v="8"/>
    </i>
    <i t="grand">
      <x/>
    </i>
  </rowItems>
  <colItems count="1">
    <i/>
  </colItems>
  <dataFields count="1">
    <dataField name="Count of Call number" fld="0" subtotal="count" baseField="0" baseItem="0"/>
  </dataFields>
  <formats count="4">
    <format dxfId="78">
      <pivotArea outline="0" collapsedLevelsAreSubtotals="1" fieldPosition="0"/>
    </format>
    <format dxfId="77">
      <pivotArea dataOnly="0" labelOnly="1" grandRow="1" outline="0" fieldPosition="0"/>
    </format>
    <format dxfId="76">
      <pivotArea outline="0" collapsedLevelsAreSubtotals="1" fieldPosition="0"/>
    </format>
    <format dxfId="7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11BD27-EFF5-4D8C-B4A7-FF6215B684E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3:B16" firstHeaderRow="1" firstDataRow="1" firstDataCol="1"/>
  <pivotFields count="18">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pivotField showAll="0"/>
    <pivotField showAll="0" defaultSubtotal="0">
      <items count="9">
        <item x="0"/>
        <item x="1"/>
        <item x="2"/>
        <item x="3"/>
        <item x="4"/>
        <item x="5"/>
        <item x="6"/>
        <item x="7"/>
        <item x="8"/>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7"/>
    <field x="16"/>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formats count="10">
    <format dxfId="52">
      <pivotArea type="all" dataOnly="0" outline="0" fieldPosition="0"/>
    </format>
    <format dxfId="51">
      <pivotArea outline="0" collapsedLevelsAreSubtotals="1" fieldPosition="0"/>
    </format>
    <format dxfId="50">
      <pivotArea field="17" type="button" dataOnly="0" labelOnly="1" outline="0" axis="axisRow" fieldPosition="0"/>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17" type="button" dataOnly="0" labelOnly="1" outline="0" axis="axisRow" fieldPosition="0"/>
    </format>
    <format dxfId="44">
      <pivotArea dataOnly="0" labelOnly="1" grandRow="1" outline="0" fieldPosition="0"/>
    </format>
    <format dxfId="43">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D40D08-7996-4EB0-B5E9-FA6CE4E0242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9:B54" firstHeaderRow="1" firstDataRow="1" firstDataCol="1"/>
  <pivotFields count="18">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defaultSubtotal="0">
      <items count="9">
        <item x="0"/>
        <item x="1"/>
        <item x="2"/>
        <item x="3"/>
        <item x="4"/>
        <item x="5"/>
        <item x="6"/>
        <item x="7"/>
        <item x="8"/>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1"/>
    <field x="17"/>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showDataAs="runTotal" baseField="17" baseItem="0"/>
  </dataFields>
  <formats count="10">
    <format dxfId="62">
      <pivotArea type="all" dataOnly="0" outline="0" fieldPosition="0"/>
    </format>
    <format dxfId="61">
      <pivotArea outline="0" collapsedLevelsAreSubtotals="1" fieldPosition="0"/>
    </format>
    <format dxfId="60">
      <pivotArea field="17" type="button" dataOnly="0" labelOnly="1" outline="0" axis="axisRow" fieldPosition="1"/>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17" type="button" dataOnly="0" labelOnly="1" outline="0" axis="axisRow" fieldPosition="1"/>
    </format>
    <format dxfId="54">
      <pivotArea dataOnly="0" labelOnly="1" grandRow="1" outline="0" fieldPosition="0"/>
    </format>
    <format dxfId="53">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80F2F3-621A-4ED4-BA5E-3C0C66DF3F1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1:B34" firstHeaderRow="1" firstDataRow="1" firstDataCol="1"/>
  <pivotFields count="18">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pivotField showAll="0"/>
    <pivotField showAll="0"/>
    <pivotField showAll="0"/>
    <pivotField showAll="0" defaultSubtotal="0">
      <items count="9">
        <item x="0"/>
        <item x="1"/>
        <item x="2"/>
        <item x="3"/>
        <item x="4"/>
        <item x="5"/>
        <item x="6"/>
        <item x="7"/>
        <item x="8"/>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7"/>
    <field x="16"/>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7" baseItem="0"/>
  </dataFields>
  <formats count="12">
    <format dxfId="74">
      <pivotArea type="all" dataOnly="0" outline="0" fieldPosition="0"/>
    </format>
    <format dxfId="73">
      <pivotArea outline="0" collapsedLevelsAreSubtotals="1" fieldPosition="0"/>
    </format>
    <format dxfId="72">
      <pivotArea field="17" type="button" dataOnly="0" labelOnly="1" outline="0" axis="axisRow" fieldPosition="0"/>
    </format>
    <format dxfId="71">
      <pivotArea dataOnly="0" labelOnly="1" fieldPosition="0">
        <references count="1">
          <reference field="17" count="12">
            <x v="1"/>
            <x v="2"/>
            <x v="3"/>
            <x v="4"/>
            <x v="5"/>
            <x v="6"/>
            <x v="7"/>
            <x v="8"/>
            <x v="9"/>
            <x v="10"/>
            <x v="11"/>
            <x v="12"/>
          </reference>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17" type="button" dataOnly="0" labelOnly="1" outline="0" axis="axisRow" fieldPosition="0"/>
    </format>
    <format dxfId="65">
      <pivotArea dataOnly="0" labelOnly="1" fieldPosition="0">
        <references count="1">
          <reference field="17" count="12">
            <x v="1"/>
            <x v="2"/>
            <x v="3"/>
            <x v="4"/>
            <x v="5"/>
            <x v="6"/>
            <x v="7"/>
            <x v="8"/>
            <x v="9"/>
            <x v="10"/>
            <x v="11"/>
            <x v="12"/>
          </reference>
        </references>
      </pivotArea>
    </format>
    <format dxfId="64">
      <pivotArea dataOnly="0" labelOnly="1" grandRow="1" outline="0" fieldPosition="0"/>
    </format>
    <format dxfId="63">
      <pivotArea dataOnly="0" labelOnly="1" outline="0" axis="axisValues" fieldPosition="0"/>
    </format>
  </format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B0C37E-2EE5-451C-A3D4-DA2BE0EC349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0" firstHeaderRow="1" firstDataRow="2" firstDataCol="1"/>
  <pivotFields count="18">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axis="axisCol" showAll="0">
      <items count="8">
        <item x="0"/>
        <item x="1"/>
        <item x="2"/>
        <item x="3"/>
        <item x="4"/>
        <item x="5"/>
        <item x="6"/>
        <item t="default"/>
      </items>
    </pivotField>
    <pivotField showAll="0"/>
    <pivotField showAll="0"/>
    <pivotField showAll="0" defaultSubtotal="0">
      <items count="9">
        <item x="0"/>
        <item x="1"/>
        <item x="2"/>
        <item x="3"/>
        <item x="4"/>
        <item x="5"/>
        <item x="6"/>
        <item x="7"/>
        <item x="8"/>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2"/>
  </colFields>
  <colItems count="8">
    <i>
      <x/>
    </i>
    <i>
      <x v="1"/>
    </i>
    <i>
      <x v="2"/>
    </i>
    <i>
      <x v="3"/>
    </i>
    <i>
      <x v="4"/>
    </i>
    <i>
      <x v="5"/>
    </i>
    <i>
      <x v="6"/>
    </i>
    <i t="grand">
      <x/>
    </i>
  </colItems>
  <dataFields count="1">
    <dataField name="Count of Call number" fld="0" subtotal="count" baseField="0" baseItem="0" numFmtId="10">
      <extLst>
        <ext xmlns:x14="http://schemas.microsoft.com/office/spreadsheetml/2009/9/main" uri="{E15A36E0-9728-4e99-A89B-3F7291B0FE68}">
          <x14:dataField pivotShowAs="percentOfParentRow"/>
        </ext>
      </extLst>
    </dataField>
  </dataFields>
  <formats count="20">
    <format dxfId="42">
      <pivotArea type="all" dataOnly="0" outline="0" fieldPosition="0"/>
    </format>
    <format dxfId="41">
      <pivotArea outline="0" collapsedLevelsAreSubtotals="1" fieldPosition="0"/>
    </format>
    <format dxfId="40">
      <pivotArea type="origin" dataOnly="0" labelOnly="1" outline="0" fieldPosition="0"/>
    </format>
    <format dxfId="39">
      <pivotArea field="12" type="button" dataOnly="0" labelOnly="1" outline="0" axis="axisCol" fieldPosition="0"/>
    </format>
    <format dxfId="38">
      <pivotArea type="topRight" dataOnly="0" labelOnly="1" outline="0" fieldPosition="0"/>
    </format>
    <format dxfId="37">
      <pivotArea field="3" type="button" dataOnly="0" labelOnly="1" outline="0" axis="axisRow" fieldPosition="0"/>
    </format>
    <format dxfId="36">
      <pivotArea dataOnly="0" labelOnly="1" fieldPosition="0">
        <references count="1">
          <reference field="3" count="0"/>
        </references>
      </pivotArea>
    </format>
    <format dxfId="35">
      <pivotArea dataOnly="0" labelOnly="1" grandRow="1" outline="0" fieldPosition="0"/>
    </format>
    <format dxfId="34">
      <pivotArea dataOnly="0" labelOnly="1" fieldPosition="0">
        <references count="1">
          <reference field="12" count="0"/>
        </references>
      </pivotArea>
    </format>
    <format dxfId="33">
      <pivotArea dataOnly="0" labelOnly="1" grandCol="1" outline="0" fieldPosition="0"/>
    </format>
    <format dxfId="32">
      <pivotArea type="all" dataOnly="0" outline="0" fieldPosition="0"/>
    </format>
    <format dxfId="31">
      <pivotArea outline="0" collapsedLevelsAreSubtotals="1" fieldPosition="0"/>
    </format>
    <format dxfId="30">
      <pivotArea type="origin" dataOnly="0" labelOnly="1" outline="0" fieldPosition="0"/>
    </format>
    <format dxfId="29">
      <pivotArea field="12" type="button" dataOnly="0" labelOnly="1" outline="0" axis="axisCol" fieldPosition="0"/>
    </format>
    <format dxfId="28">
      <pivotArea type="topRight" dataOnly="0" labelOnly="1" outline="0"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grandRow="1" outline="0" fieldPosition="0"/>
    </format>
    <format dxfId="24">
      <pivotArea dataOnly="0" labelOnly="1" fieldPosition="0">
        <references count="1">
          <reference field="12" count="0"/>
        </references>
      </pivotArea>
    </format>
    <format dxfId="23">
      <pivotArea dataOnly="0" labelOnly="1" grandCol="1" outline="0" fieldPosition="0"/>
    </format>
  </formats>
  <conditionalFormats count="1">
    <conditionalFormat scope="field" priority="1">
      <pivotAreas count="1">
        <pivotArea outline="0" collapsedLevelsAreSubtotals="1" fieldPosition="0">
          <references count="3">
            <reference field="4294967294" count="1" selected="0">
              <x v="0"/>
            </reference>
            <reference field="3" count="0" selected="0"/>
            <reference field="12"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36C00E-71F8-48B5-ADF9-2FE7CEA40B0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H10" firstHeaderRow="1" firstDataRow="2" firstDataCol="1"/>
  <pivotFields count="18">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4"/>
        <item x="3"/>
        <item x="2"/>
        <item x="0"/>
        <item x="1"/>
        <item t="default"/>
      </items>
    </pivotField>
    <pivotField axis="axisCol" showAll="0">
      <items count="7">
        <item x="4"/>
        <item x="5"/>
        <item x="3"/>
        <item x="1"/>
        <item x="2"/>
        <item x="0"/>
        <item t="default"/>
      </items>
    </pivotField>
    <pivotField showAll="0"/>
    <pivotField showAll="0"/>
    <pivotField showAll="0"/>
    <pivotField showAll="0"/>
    <pivotField showAll="0" defaultSubtotal="0">
      <items count="9">
        <item x="0"/>
        <item x="1"/>
        <item x="2"/>
        <item x="3"/>
        <item x="4"/>
        <item x="5"/>
        <item x="6"/>
        <item x="7"/>
        <item x="8"/>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showDataAs="percentOfRow" baseField="0" baseItem="0" numFmtId="10"/>
  </dataFields>
  <formats count="7">
    <format dxfId="22">
      <pivotArea outline="0" collapsedLevelsAreSubtotals="1" fieldPosition="0">
        <references count="1">
          <reference field="10" count="5" selected="0">
            <x v="1"/>
            <x v="2"/>
            <x v="3"/>
            <x v="4"/>
            <x v="5"/>
          </reference>
        </references>
      </pivotArea>
    </format>
    <format dxfId="21">
      <pivotArea grandCol="1" outline="0" collapsedLevelsAreSubtotals="1" fieldPosition="0"/>
    </format>
    <format dxfId="20">
      <pivotArea type="topRight" dataOnly="0" labelOnly="1" outline="0" fieldPosition="0"/>
    </format>
    <format dxfId="19">
      <pivotArea dataOnly="0" labelOnly="1" fieldPosition="0">
        <references count="1">
          <reference field="10" count="5">
            <x v="1"/>
            <x v="2"/>
            <x v="3"/>
            <x v="4"/>
            <x v="5"/>
          </reference>
        </references>
      </pivotArea>
    </format>
    <format dxfId="18">
      <pivotArea dataOnly="0" labelOnly="1" grandCol="1" outline="0" fieldPosition="0"/>
    </format>
    <format dxfId="17">
      <pivotArea outline="0" fieldPosition="0">
        <references count="1">
          <reference field="4294967294" count="1">
            <x v="0"/>
          </reference>
        </references>
      </pivotArea>
    </format>
    <format dxfId="16">
      <pivotArea type="all" dataOnly="0" outline="0" fieldPosition="0"/>
    </format>
  </formats>
  <conditionalFormats count="1">
    <conditionalFormat scope="field" priority="1">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chartFormats count="6">
    <chartFormat chart="26" format="0" series="1">
      <pivotArea type="data" outline="0" fieldPosition="0">
        <references count="2">
          <reference field="4294967294" count="1" selected="0">
            <x v="0"/>
          </reference>
          <reference field="10" count="1" selected="0">
            <x v="0"/>
          </reference>
        </references>
      </pivotArea>
    </chartFormat>
    <chartFormat chart="26" format="1" series="1">
      <pivotArea type="data" outline="0" fieldPosition="0">
        <references count="2">
          <reference field="4294967294" count="1" selected="0">
            <x v="0"/>
          </reference>
          <reference field="10" count="1" selected="0">
            <x v="1"/>
          </reference>
        </references>
      </pivotArea>
    </chartFormat>
    <chartFormat chart="26" format="2" series="1">
      <pivotArea type="data" outline="0" fieldPosition="0">
        <references count="2">
          <reference field="4294967294" count="1" selected="0">
            <x v="0"/>
          </reference>
          <reference field="10" count="1" selected="0">
            <x v="2"/>
          </reference>
        </references>
      </pivotArea>
    </chartFormat>
    <chartFormat chart="26" format="3" series="1">
      <pivotArea type="data" outline="0" fieldPosition="0">
        <references count="2">
          <reference field="4294967294" count="1" selected="0">
            <x v="0"/>
          </reference>
          <reference field="10" count="1" selected="0">
            <x v="3"/>
          </reference>
        </references>
      </pivotArea>
    </chartFormat>
    <chartFormat chart="26" format="4" series="1">
      <pivotArea type="data" outline="0" fieldPosition="0">
        <references count="2">
          <reference field="4294967294" count="1" selected="0">
            <x v="0"/>
          </reference>
          <reference field="10" count="1" selected="0">
            <x v="4"/>
          </reference>
        </references>
      </pivotArea>
    </chartFormat>
    <chartFormat chart="26" format="5" series="1">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D4A0A8-CB8B-4306-8297-47D4F3B13BD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0" firstHeaderRow="1" firstDataRow="2" firstDataCol="1"/>
  <pivotFields count="18">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pivotField showAll="0"/>
    <pivotField showAll="0" defaultSubtotal="0">
      <items count="9">
        <item x="0"/>
        <item x="1"/>
        <item x="2"/>
        <item x="3"/>
        <item x="4"/>
        <item x="5"/>
        <item x="6"/>
        <item x="7"/>
        <item x="8"/>
      </items>
    </pivotField>
    <pivotField showAll="0" defaultSubtotal="0"/>
    <pivotField axis="axisCol"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7"/>
  </colFields>
  <colItems count="13">
    <i>
      <x v="1"/>
    </i>
    <i>
      <x v="2"/>
    </i>
    <i>
      <x v="3"/>
    </i>
    <i>
      <x v="4"/>
    </i>
    <i>
      <x v="5"/>
    </i>
    <i>
      <x v="6"/>
    </i>
    <i>
      <x v="7"/>
    </i>
    <i>
      <x v="8"/>
    </i>
    <i>
      <x v="9"/>
    </i>
    <i>
      <x v="10"/>
    </i>
    <i>
      <x v="11"/>
    </i>
    <i>
      <x v="12"/>
    </i>
    <i t="grand">
      <x/>
    </i>
  </colItems>
  <dataFields count="1">
    <dataField name="Count of Call number" fld="0" subtotal="count" baseField="0" baseItem="0"/>
  </dataFields>
  <formats count="10">
    <format dxfId="15">
      <pivotArea type="all" dataOnly="0" outline="0" fieldPosition="0"/>
    </format>
    <format dxfId="14">
      <pivotArea outline="0" collapsedLevelsAreSubtotals="1" fieldPosition="0"/>
    </format>
    <format dxfId="13">
      <pivotArea type="origin" dataOnly="0" labelOnly="1" outline="0" fieldPosition="0"/>
    </format>
    <format dxfId="12">
      <pivotArea field="17" type="button" dataOnly="0" labelOnly="1" outline="0" axis="axisCol" fieldPosition="0"/>
    </format>
    <format dxfId="11">
      <pivotArea type="topRight" dataOnly="0" labelOnly="1" outline="0" fieldPosition="0"/>
    </format>
    <format dxfId="10">
      <pivotArea field="3" type="button" dataOnly="0" labelOnly="1" outline="0" axis="axisRow" fieldPosition="0"/>
    </format>
    <format dxfId="9">
      <pivotArea dataOnly="0" labelOnly="1" fieldPosition="0">
        <references count="1">
          <reference field="3" count="0"/>
        </references>
      </pivotArea>
    </format>
    <format dxfId="8">
      <pivotArea dataOnly="0" labelOnly="1" grandRow="1" outline="0" fieldPosition="0"/>
    </format>
    <format dxfId="7">
      <pivotArea dataOnly="0" labelOnly="1" fieldPosition="0">
        <references count="1">
          <reference field="17" count="12">
            <x v="1"/>
            <x v="2"/>
            <x v="3"/>
            <x v="4"/>
            <x v="5"/>
            <x v="6"/>
            <x v="7"/>
            <x v="8"/>
            <x v="9"/>
            <x v="10"/>
            <x v="11"/>
            <x v="12"/>
          </reference>
        </references>
      </pivotArea>
    </format>
    <format dxfId="6">
      <pivotArea dataOnly="0" labelOnly="1" grandCol="1" outline="0" fieldPosition="0"/>
    </format>
  </formats>
  <conditionalFormats count="2">
    <conditionalFormat priority="1">
      <pivotAreas count="1">
        <pivotArea type="data" collapsedLevelsAreSubtotals="1" fieldPosition="0">
          <references count="3">
            <reference field="4294967294" count="1" selected="0">
              <x v="0"/>
            </reference>
            <reference field="3" count="5">
              <x v="0"/>
              <x v="1"/>
              <x v="2"/>
              <x v="3"/>
              <x v="4"/>
            </reference>
            <reference field="17" count="12" selected="0">
              <x v="1"/>
              <x v="2"/>
              <x v="3"/>
              <x v="4"/>
              <x v="5"/>
              <x v="6"/>
              <x v="7"/>
              <x v="8"/>
              <x v="9"/>
              <x v="10"/>
              <x v="11"/>
              <x v="12"/>
            </reference>
          </references>
        </pivotArea>
      </pivotAreas>
    </conditionalFormat>
    <conditionalFormat priority="4">
      <pivotAreas count="1">
        <pivotArea type="data" collapsedLevelsAreSubtotals="1" fieldPosition="0">
          <references count="2">
            <reference field="4294967294" count="1" selected="0">
              <x v="0"/>
            </reference>
            <reference field="3"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341DAE-0AA3-4479-A978-B25064C6C3A6}" name="Rep Pivot"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0">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ro to Excel-2.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76A2F5-8A13-4CE3-930B-FB8BCD562AF0}" name="Summarize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ro to Excel-2.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C70842-B006-4264-812D-AA587E8797C6}" name="Week day Trend"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G43:H51"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8">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1" count="1" selected="0">
            <x v="2"/>
          </reference>
        </references>
      </pivotArea>
    </chartFormat>
    <chartFormat chart="23" format="2">
      <pivotArea type="data" outline="0" fieldPosition="0">
        <references count="2">
          <reference field="4294967294" count="1" selected="0">
            <x v="0"/>
          </reference>
          <reference field="1" count="1" selected="0">
            <x v="0"/>
          </reference>
        </references>
      </pivotArea>
    </chartFormat>
    <chartFormat chart="23" format="3">
      <pivotArea type="data" outline="0" fieldPosition="0">
        <references count="2">
          <reference field="4294967294" count="1" selected="0">
            <x v="0"/>
          </reference>
          <reference field="1" count="1" selected="0">
            <x v="1"/>
          </reference>
        </references>
      </pivotArea>
    </chartFormat>
    <chartFormat chart="23" format="4">
      <pivotArea type="data" outline="0" fieldPosition="0">
        <references count="2">
          <reference field="4294967294" count="1" selected="0">
            <x v="0"/>
          </reference>
          <reference field="1" count="1" selected="0">
            <x v="3"/>
          </reference>
        </references>
      </pivotArea>
    </chartFormat>
    <chartFormat chart="23" format="5">
      <pivotArea type="data" outline="0" fieldPosition="0">
        <references count="2">
          <reference field="4294967294" count="1" selected="0">
            <x v="0"/>
          </reference>
          <reference field="1" count="1" selected="0">
            <x v="4"/>
          </reference>
        </references>
      </pivotArea>
    </chartFormat>
    <chartFormat chart="23" format="6">
      <pivotArea type="data" outline="0" fieldPosition="0">
        <references count="2">
          <reference field="4294967294" count="1" selected="0">
            <x v="0"/>
          </reference>
          <reference field="1" count="1" selected="0">
            <x v="5"/>
          </reference>
        </references>
      </pivotArea>
    </chartFormat>
    <chartFormat chart="23" format="7">
      <pivotArea type="data" outline="0" fieldPosition="0">
        <references count="2">
          <reference field="4294967294" count="1" selected="0">
            <x v="0"/>
          </reference>
          <reference field="1" count="1" selected="0">
            <x v="6"/>
          </reference>
        </references>
      </pivotArea>
    </chartFormat>
  </chartFormats>
  <pivotHierarchies count="30">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ro to Excel-2.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B1B6100-CC2D-4ADF-949B-FB46F483E50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67:F72" firstHeaderRow="1" firstDataRow="2"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1"/>
  </rowFields>
  <rowItems count="4">
    <i>
      <x/>
    </i>
    <i>
      <x v="1"/>
    </i>
    <i>
      <x v="2"/>
    </i>
    <i t="grand">
      <x/>
    </i>
  </rowItems>
  <colFields count="1">
    <field x="2"/>
  </colFields>
  <colItems count="3">
    <i>
      <x/>
    </i>
    <i>
      <x v="1"/>
    </i>
    <i t="grand">
      <x/>
    </i>
  </colItems>
  <pageFields count="1">
    <pageField fld="0" hier="16" name="[customers].[Customer ID].[All]" cap="All"/>
  </pageFields>
  <dataFields count="1">
    <dataField fld="3" subtotal="count" baseField="0" baseItem="0"/>
  </dataFields>
  <chartFormats count="2">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57BCF4A-ECD8-4F86-9E91-9F65C946BAD8}" name="Rep Amounts" cacheId="3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L61:N80"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Col" allDrilled="1" subtotalTop="0" showAll="0" dataSourceSort="1" defaultSubtotal="0" defaultAttributeDrillState="1">
      <items count="3">
        <item s="1" x="0"/>
        <item x="1"/>
        <item x="2"/>
      </items>
    </pivotField>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3"/>
  </colFields>
  <colItems count="2">
    <i>
      <x/>
    </i>
    <i t="grand">
      <x/>
    </i>
  </colItems>
  <dataFields count="1">
    <dataField fld="2" subtotal="count" baseField="0" baseItem="0"/>
  </dataFields>
  <formats count="4">
    <format dxfId="125">
      <pivotArea outline="0" collapsedLevelsAreSubtotals="1" fieldPosition="0">
        <references count="1">
          <reference field="3" count="2" selected="0">
            <x v="1"/>
            <x v="2"/>
          </reference>
        </references>
      </pivotArea>
    </format>
    <format dxfId="124">
      <pivotArea grandCol="1" outline="0" collapsedLevelsAreSubtotals="1" fieldPosition="0"/>
    </format>
    <format dxfId="123">
      <pivotArea outline="0" collapsedLevelsAreSubtotals="1" fieldPosition="0">
        <references count="1">
          <reference field="3" count="2" selected="0">
            <x v="1"/>
            <x v="2"/>
          </reference>
        </references>
      </pivotArea>
    </format>
    <format dxfId="122">
      <pivotArea grandCol="1" outline="0" collapsedLevelsAreSubtotals="1"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20" showRowHeaders="1" showColHeaders="1" showRowStripes="0" showColStripes="0" showLastColumn="1"/>
  <rowHierarchiesUsage count="2">
    <rowHierarchyUsage hierarchyUsage="19"/>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B9FAC25-39AE-4B34-88EA-72E5F1CD3E9C}" name="Rep's Pivot"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J43:L45"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1">
        <item s="1" x="0"/>
      </items>
    </pivotField>
  </pivotFields>
  <rowFields count="1">
    <field x="2"/>
  </rowFields>
  <rowItems count="2">
    <i>
      <x/>
    </i>
    <i t="grand">
      <x/>
    </i>
  </rowItems>
  <colFields count="1">
    <field x="-2"/>
  </colFields>
  <colItems count="2">
    <i>
      <x/>
    </i>
    <i i="1">
      <x v="1"/>
    </i>
  </colItems>
  <dataFields count="2">
    <dataField fld="0" subtotal="count" baseField="0" baseItem="0"/>
    <dataField fld="1" subtotal="count" baseField="0" baseItem="0"/>
  </dataField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4FADE7E-2432-4CD6-8E7B-65FC46A2FBCA}" name="Rep Satisfaction"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61:J6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0F6390F-5067-4E8E-8022-35CA66634037}" name="Monthly Trend"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C42:E5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 2" fld="4" subtotal="count" baseField="0" baseItem="0">
      <extLst>
        <ext xmlns:x14="http://schemas.microsoft.com/office/spreadsheetml/2009/9/main" uri="{E15A36E0-9728-4e99-A89B-3F7291B0FE68}">
          <x14:dataField sourceField="3" uniqueName="[__Xl2].[Measures].[Call Count ]"/>
        </ext>
      </extLst>
    </dataField>
  </dataFields>
  <chartFormats count="3">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2" count="1" selected="0">
            <x v="5"/>
          </reference>
        </references>
      </pivotArea>
    </chartFormat>
  </chartFormats>
  <pivotHierarchies count="31">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5"/>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ro to Excel-2.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5CF0FF3-19BC-4715-82BE-69EFD4D7397A}" name="selected Rep Pivot"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57:D59"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1EF66CB5-291F-450C-814C-29B05A3A8D9A}" sourceName="Representative">
  <pivotTables>
    <pivotTable tabId="8" name="PivotTable3"/>
    <pivotTable tabId="8" name="PivotTable4"/>
    <pivotTable tabId="8" name="PivotTable5"/>
  </pivotTables>
  <data>
    <tabular pivotCacheId="1567018668">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E9D6D2C9-316A-4667-A63B-AC52448B76CE}" sourceName="Representative">
  <pivotTables>
    <pivotTable tabId="7" name="PivotTable2"/>
  </pivotTables>
  <data>
    <tabular pivotCacheId="1567018668">
      <items count="5">
        <i x="2" s="1"/>
        <i x="1"/>
        <i x="4"/>
        <i x="3"/>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14B4B370-1085-4BE1-B6AD-CF5FF61A75D2}" sourceName="[calls].[Representative]">
  <pivotTables>
    <pivotTable tabId="25" name="Rep Pivot"/>
    <pivotTable tabId="14" name="Monthly Trend"/>
    <pivotTable tabId="14" name="Week day Trend"/>
    <pivotTable tabId="14" name="selected Rep Pivot"/>
    <pivotTable tabId="14" name="Rep's Pivot"/>
    <pivotTable tabId="14" name="Rep Satisfaction"/>
    <pivotTable tabId="14" name="Rep Amounts"/>
  </pivotTables>
  <data>
    <olap pivotCacheId="130184230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3D4443FC-90BA-455F-A51C-ACC24FBDAC6A}" cache="Slicer_Representative" caption="Representativ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D5C48DBA-660F-49EB-BC5D-1BB266879EA1}" cache="Slicer_Representative1" caption="Representative"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496099EC-4CA0-492F-A322-1FF9F10F5AEF}" cache="Slicer_Representative2" caption="Representative" level="1" style="SlicerStyleDark5"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P1003" totalsRowShown="0">
  <autoFilter ref="B3:P1003" xr:uid="{A3C59B71-D053-4B57-AB1E-899F1C5F06CA}"/>
  <tableColumns count="15">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21"/>
    <tableColumn id="5" xr3:uid="{5A35565E-8707-4DED-AD15-A0669D67B382}" name="Date of Call" dataDxfId="120"/>
    <tableColumn id="6" xr3:uid="{F2E4F158-B41F-47BC-8DF8-DFCADFEE4E40}" name="Purchase Amount"/>
    <tableColumn id="7" xr3:uid="{04B291B5-47BD-4F78-8FD8-D1551CCA6BD9}" name="Satisfaction Rating"/>
    <tableColumn id="8" xr3:uid="{6E4123C0-0B17-43B8-A142-A1E540CE974C}" name="FY" dataDxfId="119">
      <calculatedColumnFormula>IF(MONTH(calls[[#This Row],[Date of Call]])&lt;=6, YEAR(calls[[#This Row],[Date of Call]]), YEAR(calls[[#This Row],[Date of Call]])+1)</calculatedColumnFormula>
    </tableColumn>
    <tableColumn id="9" xr3:uid="{199FA271-5E9B-46CE-9BC6-2801F92CD17E}" name="Day of week" dataDxfId="118">
      <calculatedColumnFormula>TEXT(calls[[#This Row],[Date of Call]],"DDDD")</calculatedColumnFormula>
    </tableColumn>
    <tableColumn id="10" xr3:uid="{328CDB09-95B8-4D5E-9ED9-EF0D363735A1}" name="Duration Bucket" dataDxfId="117">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16">
      <calculatedColumnFormula>ROUND(calls[[#This Row],[Satisfaction Rating]],0)</calculatedColumnFormula>
    </tableColumn>
    <tableColumn id="12" xr3:uid="{6EFA89A2-CCED-44B6-8B9F-7CC388477351}" name="FY2" dataDxfId="115">
      <calculatedColumnFormula>IF(MONTH(calls[[#This Row],[Date of Call]])&lt;=6, YEAR(calls[[#This Row],[Date of Call]]), YEAR(calls[[#This Row],[Date of Call]])+1)</calculatedColumnFormula>
    </tableColumn>
    <tableColumn id="13" xr3:uid="{9F553524-1969-4C04-8D9F-6FB6C5423396}" name="DAY OF WEEK2" dataDxfId="114">
      <calculatedColumnFormula>TEXT(calls[[#This Row],[Date of Call]],"DDDD")</calculatedColumnFormula>
    </tableColumn>
    <tableColumn id="14" xr3:uid="{2E7788E3-7521-4AF1-888E-6B0CBE4FB0F1}" name="DURATION BUCKET2" dataDxfId="113">
      <calculatedColumnFormula array="1">_xlfn.IFS(calls[[#This Row],[Duration]]&lt;=10,"Under 10 mins",calls[[#This Row],[Duration]]&lt;=30,"10 TO 30 mins",calls[[#This Row],[Duration]]&lt;=60,"30 TO 60 mins",calls[[#This Row],[Duration]]&lt;=120,"1 TO 2 hours", TRUE,"More than  2 hours")</calculatedColumnFormula>
    </tableColumn>
    <tableColumn id="15" xr3:uid="{AC5C57C0-6C91-4F6B-8636-B509AB4A59B5}" name="Rating Round" dataDxfId="112">
      <calculatedColumnFormula>ROUND(calls[[#This Row],[Satisfaction Rating]],0)</calculatedColumnFormula>
    </tableColumn>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R4:U19" totalsRowShown="0" headerRowDxfId="111" headerRowBorderDxfId="110" tableBorderDxfId="109" totalsRowBorderDxfId="108">
  <autoFilter ref="R4:U19" xr:uid="{27158F51-A707-4171-8A04-81FB0AABCBA5}"/>
  <tableColumns count="4">
    <tableColumn id="1" xr3:uid="{02688061-6A8C-4E23-B7FF-D00CD8B58CAC}" name="Customer ID" dataDxfId="107"/>
    <tableColumn id="2" xr3:uid="{771678B6-DB44-426B-9874-B4E421A440D5}" name="Gedner" dataDxfId="106"/>
    <tableColumn id="3" xr3:uid="{B0D41C62-587E-494D-B49A-603F2C05F8D3}" name="Age" dataDxfId="105"/>
    <tableColumn id="4" xr3:uid="{663F92D6-FE31-4D81-9E01-8D066DDC8A88}" name="City" dataDxfId="10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 Id="rId9"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U1003"/>
  <sheetViews>
    <sheetView topLeftCell="B4" zoomScale="134" zoomScaleNormal="115" workbookViewId="0">
      <selection activeCell="E7" sqref="E7"/>
    </sheetView>
  </sheetViews>
  <sheetFormatPr defaultRowHeight="14" x14ac:dyDescent="0.3"/>
  <cols>
    <col min="1" max="1" width="3.25" customWidth="1"/>
    <col min="2" max="2" width="14.58203125" customWidth="1"/>
    <col min="3" max="3" width="12.83203125" customWidth="1"/>
    <col min="4" max="4" width="16.58203125" customWidth="1"/>
    <col min="5" max="5" width="15" customWidth="1"/>
    <col min="6" max="6" width="16.08203125" customWidth="1"/>
    <col min="7" max="7" width="17.25" customWidth="1"/>
    <col min="8" max="8" width="18.33203125" customWidth="1"/>
    <col min="9" max="9" width="17.25" customWidth="1"/>
    <col min="10" max="12" width="15.5" customWidth="1"/>
    <col min="13" max="13" width="16.58203125" customWidth="1"/>
    <col min="14" max="14" width="16.1640625" customWidth="1"/>
    <col min="15" max="15" width="20.75" customWidth="1"/>
    <col min="16" max="16" width="13.9140625" style="24" customWidth="1"/>
    <col min="17" max="17" width="14.58203125" customWidth="1"/>
    <col min="18" max="21" width="12.5" customWidth="1"/>
  </cols>
  <sheetData>
    <row r="1" spans="2:21" s="4" customFormat="1" ht="48" customHeight="1" x14ac:dyDescent="0.3">
      <c r="B1" s="5" t="s">
        <v>0</v>
      </c>
      <c r="P1" s="27"/>
    </row>
    <row r="3" spans="2:21" x14ac:dyDescent="0.3">
      <c r="B3" s="14" t="s">
        <v>1</v>
      </c>
      <c r="C3" s="14" t="s">
        <v>2</v>
      </c>
      <c r="D3" s="15" t="s">
        <v>3</v>
      </c>
      <c r="E3" s="16" t="s">
        <v>4</v>
      </c>
      <c r="F3" s="16" t="s">
        <v>5</v>
      </c>
      <c r="G3" s="14" t="s">
        <v>6</v>
      </c>
      <c r="H3" s="14" t="s">
        <v>7</v>
      </c>
      <c r="I3" t="s">
        <v>8</v>
      </c>
      <c r="J3" t="s">
        <v>9</v>
      </c>
      <c r="K3" t="s">
        <v>10</v>
      </c>
      <c r="L3" t="s">
        <v>11</v>
      </c>
      <c r="M3" t="s">
        <v>1076</v>
      </c>
      <c r="N3" t="s">
        <v>1077</v>
      </c>
      <c r="O3" t="s">
        <v>1079</v>
      </c>
      <c r="P3" s="24" t="s">
        <v>1080</v>
      </c>
      <c r="S3" s="1"/>
    </row>
    <row r="4" spans="2:21" x14ac:dyDescent="0.3">
      <c r="B4" t="s">
        <v>15</v>
      </c>
      <c r="C4" t="s">
        <v>16</v>
      </c>
      <c r="D4">
        <v>116</v>
      </c>
      <c r="E4" s="17" t="s">
        <v>17</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M4">
        <f>IF(MONTH(calls[[#This Row],[Date of Call]])&lt;=6, YEAR(calls[[#This Row],[Date of Call]]), YEAR(calls[[#This Row],[Date of Call]])+1)</f>
        <v>2023</v>
      </c>
      <c r="N4" t="str">
        <f>TEXT(calls[[#This Row],[Date of Call]],"DDDD")</f>
        <v>Sunday</v>
      </c>
      <c r="O4" t="str" cm="1">
        <f t="array" ref="O4">_xlfn.IFS(calls[[#This Row],[Duration]]&lt;=10,"Under 10 mins",calls[[#This Row],[Duration]]&lt;=30,"10 TO 30 mins",calls[[#This Row],[Duration]]&lt;=60,"30 TO 60 mins",calls[[#This Row],[Duration]]&lt;=120,"1 TO 2 hours", TRUE,"More than  2 hours")</f>
        <v>1 TO 2 hours</v>
      </c>
      <c r="P4" s="24">
        <f>ROUND(calls[[#This Row],[Satisfaction Rating]],0)</f>
        <v>5</v>
      </c>
      <c r="R4" s="8" t="s">
        <v>2</v>
      </c>
      <c r="S4" s="9" t="s">
        <v>12</v>
      </c>
      <c r="T4" s="9" t="s">
        <v>13</v>
      </c>
      <c r="U4" s="10" t="s">
        <v>14</v>
      </c>
    </row>
    <row r="5" spans="2:21" x14ac:dyDescent="0.3">
      <c r="B5" t="s">
        <v>21</v>
      </c>
      <c r="C5" t="s">
        <v>22</v>
      </c>
      <c r="D5">
        <v>119</v>
      </c>
      <c r="E5" s="17" t="s">
        <v>17</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M5">
        <f>IF(MONTH(calls[[#This Row],[Date of Call]])&lt;=6, YEAR(calls[[#This Row],[Date of Call]]), YEAR(calls[[#This Row],[Date of Call]])+1)</f>
        <v>2023</v>
      </c>
      <c r="N5" t="str">
        <f>TEXT(calls[[#This Row],[Date of Call]],"DDDD")</f>
        <v>Sunday</v>
      </c>
      <c r="O5" t="str" cm="1">
        <f t="array" ref="O5">_xlfn.IFS(calls[[#This Row],[Duration]]&lt;=10,"Under 10 mins",calls[[#This Row],[Duration]]&lt;=30,"10 TO 30 mins",calls[[#This Row],[Duration]]&lt;=60,"30 TO 60 mins",calls[[#This Row],[Duration]]&lt;=120,"1 TO 2 hours", TRUE,"More than  2 hours")</f>
        <v>1 TO 2 hours</v>
      </c>
      <c r="P5" s="24">
        <f>ROUND(calls[[#This Row],[Satisfaction Rating]],0)</f>
        <v>3</v>
      </c>
      <c r="R5" s="6" t="s">
        <v>18</v>
      </c>
      <c r="S5" s="3" t="s">
        <v>19</v>
      </c>
      <c r="T5" s="2">
        <v>41</v>
      </c>
      <c r="U5" s="7" t="s">
        <v>20</v>
      </c>
    </row>
    <row r="6" spans="2:21" x14ac:dyDescent="0.3">
      <c r="B6" t="s">
        <v>25</v>
      </c>
      <c r="C6" t="s">
        <v>26</v>
      </c>
      <c r="D6">
        <v>68</v>
      </c>
      <c r="E6" s="17" t="s">
        <v>27</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M6">
        <f>IF(MONTH(calls[[#This Row],[Date of Call]])&lt;=6, YEAR(calls[[#This Row],[Date of Call]]), YEAR(calls[[#This Row],[Date of Call]])+1)</f>
        <v>2023</v>
      </c>
      <c r="N6" t="str">
        <f>TEXT(calls[[#This Row],[Date of Call]],"DDDD")</f>
        <v>Sunday</v>
      </c>
      <c r="O6" t="str" cm="1">
        <f t="array" ref="O6">_xlfn.IFS(calls[[#This Row],[Duration]]&lt;=10,"Under 10 mins",calls[[#This Row],[Duration]]&lt;=30,"10 TO 30 mins",calls[[#This Row],[Duration]]&lt;=60,"30 TO 60 mins",calls[[#This Row],[Duration]]&lt;=120,"1 TO 2 hours", TRUE,"More than  2 hours")</f>
        <v>1 TO 2 hours</v>
      </c>
      <c r="P6" s="24">
        <f>ROUND(calls[[#This Row],[Satisfaction Rating]],0)</f>
        <v>5</v>
      </c>
      <c r="R6" s="6" t="s">
        <v>23</v>
      </c>
      <c r="S6" s="3" t="s">
        <v>19</v>
      </c>
      <c r="T6" s="2">
        <v>31</v>
      </c>
      <c r="U6" s="7" t="s">
        <v>24</v>
      </c>
    </row>
    <row r="7" spans="2:21" x14ac:dyDescent="0.3">
      <c r="B7" t="s">
        <v>29</v>
      </c>
      <c r="C7" t="s">
        <v>30</v>
      </c>
      <c r="D7">
        <v>119</v>
      </c>
      <c r="E7" s="17" t="s">
        <v>27</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M7">
        <f>IF(MONTH(calls[[#This Row],[Date of Call]])&lt;=6, YEAR(calls[[#This Row],[Date of Call]]), YEAR(calls[[#This Row],[Date of Call]])+1)</f>
        <v>2023</v>
      </c>
      <c r="N7" t="str">
        <f>TEXT(calls[[#This Row],[Date of Call]],"DDDD")</f>
        <v>Sunday</v>
      </c>
      <c r="O7" t="str" cm="1">
        <f t="array" ref="O7">_xlfn.IFS(calls[[#This Row],[Duration]]&lt;=10,"Under 10 mins",calls[[#This Row],[Duration]]&lt;=30,"10 TO 30 mins",calls[[#This Row],[Duration]]&lt;=60,"30 TO 60 mins",calls[[#This Row],[Duration]]&lt;=120,"1 TO 2 hours", TRUE,"More than  2 hours")</f>
        <v>1 TO 2 hours</v>
      </c>
      <c r="P7" s="24">
        <f>ROUND(calls[[#This Row],[Satisfaction Rating]],0)</f>
        <v>3</v>
      </c>
      <c r="R7" s="6" t="s">
        <v>16</v>
      </c>
      <c r="S7" s="3" t="s">
        <v>19</v>
      </c>
      <c r="T7" s="2">
        <v>26</v>
      </c>
      <c r="U7" s="7" t="s">
        <v>28</v>
      </c>
    </row>
    <row r="8" spans="2:21" x14ac:dyDescent="0.3">
      <c r="B8" t="s">
        <v>31</v>
      </c>
      <c r="C8" t="s">
        <v>32</v>
      </c>
      <c r="D8">
        <v>128</v>
      </c>
      <c r="E8" s="17" t="s">
        <v>33</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M8">
        <f>IF(MONTH(calls[[#This Row],[Date of Call]])&lt;=6, YEAR(calls[[#This Row],[Date of Call]]), YEAR(calls[[#This Row],[Date of Call]])+1)</f>
        <v>2023</v>
      </c>
      <c r="N8" t="str">
        <f>TEXT(calls[[#This Row],[Date of Call]],"DDDD")</f>
        <v>Monday</v>
      </c>
      <c r="O8" t="str" cm="1">
        <f t="array" ref="O8">_xlfn.IFS(calls[[#This Row],[Duration]]&lt;=10,"Under 10 mins",calls[[#This Row],[Duration]]&lt;=30,"10 TO 30 mins",calls[[#This Row],[Duration]]&lt;=60,"30 TO 60 mins",calls[[#This Row],[Duration]]&lt;=120,"1 TO 2 hours", TRUE,"More than  2 hours")</f>
        <v>More than  2 hours</v>
      </c>
      <c r="P8" s="24">
        <f>ROUND(calls[[#This Row],[Satisfaction Rating]],0)</f>
        <v>3</v>
      </c>
      <c r="R8" s="6" t="s">
        <v>22</v>
      </c>
      <c r="S8" s="3" t="s">
        <v>19</v>
      </c>
      <c r="T8" s="2">
        <v>36</v>
      </c>
      <c r="U8" s="7" t="s">
        <v>28</v>
      </c>
    </row>
    <row r="9" spans="2:21" x14ac:dyDescent="0.3">
      <c r="B9" t="s">
        <v>34</v>
      </c>
      <c r="C9" t="s">
        <v>32</v>
      </c>
      <c r="D9">
        <v>49</v>
      </c>
      <c r="E9" s="17" t="s">
        <v>27</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M9">
        <f>IF(MONTH(calls[[#This Row],[Date of Call]])&lt;=6, YEAR(calls[[#This Row],[Date of Call]]), YEAR(calls[[#This Row],[Date of Call]])+1)</f>
        <v>2023</v>
      </c>
      <c r="N9" t="str">
        <f>TEXT(calls[[#This Row],[Date of Call]],"DDDD")</f>
        <v>Tuesday</v>
      </c>
      <c r="O9" t="str" cm="1">
        <f t="array" ref="O9">_xlfn.IFS(calls[[#This Row],[Duration]]&lt;=10,"Under 10 mins",calls[[#This Row],[Duration]]&lt;=30,"10 TO 30 mins",calls[[#This Row],[Duration]]&lt;=60,"30 TO 60 mins",calls[[#This Row],[Duration]]&lt;=120,"1 TO 2 hours", TRUE,"More than  2 hours")</f>
        <v>30 TO 60 mins</v>
      </c>
      <c r="P9" s="24">
        <f>ROUND(calls[[#This Row],[Satisfaction Rating]],0)</f>
        <v>5</v>
      </c>
      <c r="R9" s="6" t="s">
        <v>26</v>
      </c>
      <c r="S9" s="3" t="s">
        <v>19</v>
      </c>
      <c r="T9" s="2">
        <v>37</v>
      </c>
      <c r="U9" s="7" t="s">
        <v>20</v>
      </c>
    </row>
    <row r="10" spans="2:21" x14ac:dyDescent="0.3">
      <c r="B10" t="s">
        <v>36</v>
      </c>
      <c r="C10" t="s">
        <v>37</v>
      </c>
      <c r="D10">
        <v>84</v>
      </c>
      <c r="E10" s="17" t="s">
        <v>17</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M10">
        <f>IF(MONTH(calls[[#This Row],[Date of Call]])&lt;=6, YEAR(calls[[#This Row],[Date of Call]]), YEAR(calls[[#This Row],[Date of Call]])+1)</f>
        <v>2023</v>
      </c>
      <c r="N10" t="str">
        <f>TEXT(calls[[#This Row],[Date of Call]],"DDDD")</f>
        <v>Tuesday</v>
      </c>
      <c r="O10" t="str" cm="1">
        <f t="array" ref="O10">_xlfn.IFS(calls[[#This Row],[Duration]]&lt;=10,"Under 10 mins",calls[[#This Row],[Duration]]&lt;=30,"10 TO 30 mins",calls[[#This Row],[Duration]]&lt;=60,"30 TO 60 mins",calls[[#This Row],[Duration]]&lt;=120,"1 TO 2 hours", TRUE,"More than  2 hours")</f>
        <v>1 TO 2 hours</v>
      </c>
      <c r="P10" s="24">
        <f>ROUND(calls[[#This Row],[Satisfaction Rating]],0)</f>
        <v>5</v>
      </c>
      <c r="R10" s="6" t="s">
        <v>35</v>
      </c>
      <c r="S10" s="3" t="s">
        <v>19</v>
      </c>
      <c r="T10" s="2">
        <v>23</v>
      </c>
      <c r="U10" s="7" t="s">
        <v>20</v>
      </c>
    </row>
    <row r="11" spans="2:21" x14ac:dyDescent="0.3">
      <c r="B11" t="s">
        <v>39</v>
      </c>
      <c r="C11" t="s">
        <v>16</v>
      </c>
      <c r="D11">
        <v>103</v>
      </c>
      <c r="E11" s="17" t="s">
        <v>40</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M11">
        <f>IF(MONTH(calls[[#This Row],[Date of Call]])&lt;=6, YEAR(calls[[#This Row],[Date of Call]]), YEAR(calls[[#This Row],[Date of Call]])+1)</f>
        <v>2023</v>
      </c>
      <c r="N11" t="str">
        <f>TEXT(calls[[#This Row],[Date of Call]],"DDDD")</f>
        <v>Tuesday</v>
      </c>
      <c r="O11" t="str" cm="1">
        <f t="array" ref="O11">_xlfn.IFS(calls[[#This Row],[Duration]]&lt;=10,"Under 10 mins",calls[[#This Row],[Duration]]&lt;=30,"10 TO 30 mins",calls[[#This Row],[Duration]]&lt;=60,"30 TO 60 mins",calls[[#This Row],[Duration]]&lt;=120,"1 TO 2 hours", TRUE,"More than  2 hours")</f>
        <v>1 TO 2 hours</v>
      </c>
      <c r="P11" s="24">
        <f>ROUND(calls[[#This Row],[Satisfaction Rating]],0)</f>
        <v>4</v>
      </c>
      <c r="R11" s="6" t="s">
        <v>37</v>
      </c>
      <c r="S11" s="3" t="s">
        <v>38</v>
      </c>
      <c r="T11" s="2">
        <v>22</v>
      </c>
      <c r="U11" s="7" t="s">
        <v>24</v>
      </c>
    </row>
    <row r="12" spans="2:21" x14ac:dyDescent="0.3">
      <c r="B12" t="s">
        <v>42</v>
      </c>
      <c r="C12" t="s">
        <v>26</v>
      </c>
      <c r="D12">
        <v>31</v>
      </c>
      <c r="E12" s="17" t="s">
        <v>27</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M12">
        <f>IF(MONTH(calls[[#This Row],[Date of Call]])&lt;=6, YEAR(calls[[#This Row],[Date of Call]]), YEAR(calls[[#This Row],[Date of Call]])+1)</f>
        <v>2023</v>
      </c>
      <c r="N12" t="str">
        <f>TEXT(calls[[#This Row],[Date of Call]],"DDDD")</f>
        <v>Tuesday</v>
      </c>
      <c r="O12" t="str" cm="1">
        <f t="array" ref="O12">_xlfn.IFS(calls[[#This Row],[Duration]]&lt;=10,"Under 10 mins",calls[[#This Row],[Duration]]&lt;=30,"10 TO 30 mins",calls[[#This Row],[Duration]]&lt;=60,"30 TO 60 mins",calls[[#This Row],[Duration]]&lt;=120,"1 TO 2 hours", TRUE,"More than  2 hours")</f>
        <v>30 TO 60 mins</v>
      </c>
      <c r="P12" s="24">
        <f>ROUND(calls[[#This Row],[Satisfaction Rating]],0)</f>
        <v>4</v>
      </c>
      <c r="R12" s="6" t="s">
        <v>41</v>
      </c>
      <c r="S12" s="3" t="s">
        <v>38</v>
      </c>
      <c r="T12" s="2">
        <v>42</v>
      </c>
      <c r="U12" s="7" t="s">
        <v>24</v>
      </c>
    </row>
    <row r="13" spans="2:21" x14ac:dyDescent="0.3">
      <c r="B13" t="s">
        <v>44</v>
      </c>
      <c r="C13" t="s">
        <v>45</v>
      </c>
      <c r="D13">
        <v>44</v>
      </c>
      <c r="E13" s="17" t="s">
        <v>46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M13">
        <f>IF(MONTH(calls[[#This Row],[Date of Call]])&lt;=6, YEAR(calls[[#This Row],[Date of Call]]), YEAR(calls[[#This Row],[Date of Call]])+1)</f>
        <v>2023</v>
      </c>
      <c r="N13" t="str">
        <f>TEXT(calls[[#This Row],[Date of Call]],"DDDD")</f>
        <v>Tuesday</v>
      </c>
      <c r="O13" t="str" cm="1">
        <f t="array" ref="O13">_xlfn.IFS(calls[[#This Row],[Duration]]&lt;=10,"Under 10 mins",calls[[#This Row],[Duration]]&lt;=30,"10 TO 30 mins",calls[[#This Row],[Duration]]&lt;=60,"30 TO 60 mins",calls[[#This Row],[Duration]]&lt;=120,"1 TO 2 hours", TRUE,"More than  2 hours")</f>
        <v>30 TO 60 mins</v>
      </c>
      <c r="P13" s="24">
        <f>ROUND(calls[[#This Row],[Satisfaction Rating]],0)</f>
        <v>3</v>
      </c>
      <c r="R13" s="6" t="s">
        <v>43</v>
      </c>
      <c r="S13" s="3" t="s">
        <v>38</v>
      </c>
      <c r="T13" s="2">
        <v>25</v>
      </c>
      <c r="U13" s="7" t="s">
        <v>20</v>
      </c>
    </row>
    <row r="14" spans="2:21" x14ac:dyDescent="0.3">
      <c r="B14" t="s">
        <v>47</v>
      </c>
      <c r="C14" t="s">
        <v>32</v>
      </c>
      <c r="D14">
        <v>102</v>
      </c>
      <c r="E14" s="17" t="s">
        <v>27</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M14">
        <f>IF(MONTH(calls[[#This Row],[Date of Call]])&lt;=6, YEAR(calls[[#This Row],[Date of Call]]), YEAR(calls[[#This Row],[Date of Call]])+1)</f>
        <v>2023</v>
      </c>
      <c r="N14" t="str">
        <f>TEXT(calls[[#This Row],[Date of Call]],"DDDD")</f>
        <v>Tuesday</v>
      </c>
      <c r="O14" t="str" cm="1">
        <f t="array" ref="O14">_xlfn.IFS(calls[[#This Row],[Duration]]&lt;=10,"Under 10 mins",calls[[#This Row],[Duration]]&lt;=30,"10 TO 30 mins",calls[[#This Row],[Duration]]&lt;=60,"30 TO 60 mins",calls[[#This Row],[Duration]]&lt;=120,"1 TO 2 hours", TRUE,"More than  2 hours")</f>
        <v>1 TO 2 hours</v>
      </c>
      <c r="P14" s="24">
        <f>ROUND(calls[[#This Row],[Satisfaction Rating]],0)</f>
        <v>5</v>
      </c>
      <c r="R14" s="6" t="s">
        <v>45</v>
      </c>
      <c r="S14" s="3" t="s">
        <v>38</v>
      </c>
      <c r="T14" s="2">
        <v>30</v>
      </c>
      <c r="U14" s="7" t="s">
        <v>24</v>
      </c>
    </row>
    <row r="15" spans="2:21" x14ac:dyDescent="0.3">
      <c r="B15" t="s">
        <v>48</v>
      </c>
      <c r="C15" t="s">
        <v>49</v>
      </c>
      <c r="D15">
        <v>135</v>
      </c>
      <c r="E15" s="17" t="s">
        <v>17</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M15">
        <f>IF(MONTH(calls[[#This Row],[Date of Call]])&lt;=6, YEAR(calls[[#This Row],[Date of Call]]), YEAR(calls[[#This Row],[Date of Call]])+1)</f>
        <v>2023</v>
      </c>
      <c r="N15" t="str">
        <f>TEXT(calls[[#This Row],[Date of Call]],"DDDD")</f>
        <v>Tuesday</v>
      </c>
      <c r="O15" t="str" cm="1">
        <f t="array" ref="O15">_xlfn.IFS(calls[[#This Row],[Duration]]&lt;=10,"Under 10 mins",calls[[#This Row],[Duration]]&lt;=30,"10 TO 30 mins",calls[[#This Row],[Duration]]&lt;=60,"30 TO 60 mins",calls[[#This Row],[Duration]]&lt;=120,"1 TO 2 hours", TRUE,"More than  2 hours")</f>
        <v>More than  2 hours</v>
      </c>
      <c r="P15" s="24">
        <f>ROUND(calls[[#This Row],[Satisfaction Rating]],0)</f>
        <v>3</v>
      </c>
      <c r="R15" s="6" t="s">
        <v>32</v>
      </c>
      <c r="S15" s="3" t="s">
        <v>38</v>
      </c>
      <c r="T15" s="2">
        <v>30</v>
      </c>
      <c r="U15" s="7" t="s">
        <v>28</v>
      </c>
    </row>
    <row r="16" spans="2:21" x14ac:dyDescent="0.3">
      <c r="B16" t="s">
        <v>51</v>
      </c>
      <c r="C16" t="s">
        <v>23</v>
      </c>
      <c r="D16">
        <v>98</v>
      </c>
      <c r="E16" s="17" t="s">
        <v>27</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M16">
        <f>IF(MONTH(calls[[#This Row],[Date of Call]])&lt;=6, YEAR(calls[[#This Row],[Date of Call]]), YEAR(calls[[#This Row],[Date of Call]])+1)</f>
        <v>2023</v>
      </c>
      <c r="N16" t="str">
        <f>TEXT(calls[[#This Row],[Date of Call]],"DDDD")</f>
        <v>Wednesday</v>
      </c>
      <c r="O16" t="str" cm="1">
        <f t="array" ref="O16">_xlfn.IFS(calls[[#This Row],[Duration]]&lt;=10,"Under 10 mins",calls[[#This Row],[Duration]]&lt;=30,"10 TO 30 mins",calls[[#This Row],[Duration]]&lt;=60,"30 TO 60 mins",calls[[#This Row],[Duration]]&lt;=120,"1 TO 2 hours", TRUE,"More than  2 hours")</f>
        <v>1 TO 2 hours</v>
      </c>
      <c r="P16" s="24">
        <f>ROUND(calls[[#This Row],[Satisfaction Rating]],0)</f>
        <v>4</v>
      </c>
      <c r="R16" s="6" t="s">
        <v>50</v>
      </c>
      <c r="S16" s="3" t="s">
        <v>38</v>
      </c>
      <c r="T16" s="2">
        <v>28</v>
      </c>
      <c r="U16" s="7" t="s">
        <v>28</v>
      </c>
    </row>
    <row r="17" spans="2:21" x14ac:dyDescent="0.3">
      <c r="B17" t="s">
        <v>52</v>
      </c>
      <c r="C17" t="s">
        <v>45</v>
      </c>
      <c r="D17">
        <v>139</v>
      </c>
      <c r="E17" s="17" t="s">
        <v>27</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M17">
        <f>IF(MONTH(calls[[#This Row],[Date of Call]])&lt;=6, YEAR(calls[[#This Row],[Date of Call]]), YEAR(calls[[#This Row],[Date of Call]])+1)</f>
        <v>2023</v>
      </c>
      <c r="N17" t="str">
        <f>TEXT(calls[[#This Row],[Date of Call]],"DDDD")</f>
        <v>Wednesday</v>
      </c>
      <c r="O17" t="str" cm="1">
        <f t="array" ref="O17">_xlfn.IFS(calls[[#This Row],[Duration]]&lt;=10,"Under 10 mins",calls[[#This Row],[Duration]]&lt;=30,"10 TO 30 mins",calls[[#This Row],[Duration]]&lt;=60,"30 TO 60 mins",calls[[#This Row],[Duration]]&lt;=120,"1 TO 2 hours", TRUE,"More than  2 hours")</f>
        <v>More than  2 hours</v>
      </c>
      <c r="P17" s="24">
        <f>ROUND(calls[[#This Row],[Satisfaction Rating]],0)</f>
        <v>4</v>
      </c>
      <c r="R17" s="6" t="s">
        <v>49</v>
      </c>
      <c r="S17" s="3" t="s">
        <v>38</v>
      </c>
      <c r="T17" s="2">
        <v>37</v>
      </c>
      <c r="U17" s="7" t="s">
        <v>24</v>
      </c>
    </row>
    <row r="18" spans="2:21" x14ac:dyDescent="0.3">
      <c r="B18" t="s">
        <v>53</v>
      </c>
      <c r="C18" t="s">
        <v>49</v>
      </c>
      <c r="D18">
        <v>48</v>
      </c>
      <c r="E18" s="17" t="s">
        <v>33</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M18">
        <f>IF(MONTH(calls[[#This Row],[Date of Call]])&lt;=6, YEAR(calls[[#This Row],[Date of Call]]), YEAR(calls[[#This Row],[Date of Call]])+1)</f>
        <v>2023</v>
      </c>
      <c r="N18" t="str">
        <f>TEXT(calls[[#This Row],[Date of Call]],"DDDD")</f>
        <v>Wednesday</v>
      </c>
      <c r="O18" t="str" cm="1">
        <f t="array" ref="O18">_xlfn.IFS(calls[[#This Row],[Duration]]&lt;=10,"Under 10 mins",calls[[#This Row],[Duration]]&lt;=30,"10 TO 30 mins",calls[[#This Row],[Duration]]&lt;=60,"30 TO 60 mins",calls[[#This Row],[Duration]]&lt;=120,"1 TO 2 hours", TRUE,"More than  2 hours")</f>
        <v>30 TO 60 mins</v>
      </c>
      <c r="P18" s="24">
        <f>ROUND(calls[[#This Row],[Satisfaction Rating]],0)</f>
        <v>5</v>
      </c>
      <c r="R18" s="6" t="s">
        <v>30</v>
      </c>
      <c r="S18" s="3" t="s">
        <v>38</v>
      </c>
      <c r="T18" s="2">
        <v>38</v>
      </c>
      <c r="U18" s="7" t="s">
        <v>20</v>
      </c>
    </row>
    <row r="19" spans="2:21" x14ac:dyDescent="0.3">
      <c r="B19" t="s">
        <v>55</v>
      </c>
      <c r="C19" t="s">
        <v>45</v>
      </c>
      <c r="D19">
        <v>176</v>
      </c>
      <c r="E19" s="17" t="s">
        <v>17</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c r="M19">
        <f>IF(MONTH(calls[[#This Row],[Date of Call]])&lt;=6, YEAR(calls[[#This Row],[Date of Call]]), YEAR(calls[[#This Row],[Date of Call]])+1)</f>
        <v>2023</v>
      </c>
      <c r="N19" t="str">
        <f>TEXT(calls[[#This Row],[Date of Call]],"DDDD")</f>
        <v>Thursday</v>
      </c>
      <c r="O19" t="str" cm="1">
        <f t="array" ref="O19">_xlfn.IFS(calls[[#This Row],[Duration]]&lt;=10,"Under 10 mins",calls[[#This Row],[Duration]]&lt;=30,"10 TO 30 mins",calls[[#This Row],[Duration]]&lt;=60,"30 TO 60 mins",calls[[#This Row],[Duration]]&lt;=120,"1 TO 2 hours", TRUE,"More than  2 hours")</f>
        <v>More than  2 hours</v>
      </c>
      <c r="P19" s="24">
        <f>ROUND(calls[[#This Row],[Satisfaction Rating]],0)</f>
        <v>5</v>
      </c>
      <c r="R19" s="11" t="s">
        <v>54</v>
      </c>
      <c r="S19" s="19" t="s">
        <v>38</v>
      </c>
      <c r="T19" s="12">
        <v>43</v>
      </c>
      <c r="U19" s="13" t="s">
        <v>24</v>
      </c>
    </row>
    <row r="20" spans="2:21" x14ac:dyDescent="0.3">
      <c r="B20" t="s">
        <v>56</v>
      </c>
      <c r="C20" t="s">
        <v>45</v>
      </c>
      <c r="D20">
        <v>99</v>
      </c>
      <c r="E20" s="17" t="s">
        <v>33</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c r="M20">
        <f>IF(MONTH(calls[[#This Row],[Date of Call]])&lt;=6, YEAR(calls[[#This Row],[Date of Call]]), YEAR(calls[[#This Row],[Date of Call]])+1)</f>
        <v>2023</v>
      </c>
      <c r="N20" t="str">
        <f>TEXT(calls[[#This Row],[Date of Call]],"DDDD")</f>
        <v>Thursday</v>
      </c>
      <c r="O20" t="str" cm="1">
        <f t="array" ref="O20">_xlfn.IFS(calls[[#This Row],[Duration]]&lt;=10,"Under 10 mins",calls[[#This Row],[Duration]]&lt;=30,"10 TO 30 mins",calls[[#This Row],[Duration]]&lt;=60,"30 TO 60 mins",calls[[#This Row],[Duration]]&lt;=120,"1 TO 2 hours", TRUE,"More than  2 hours")</f>
        <v>1 TO 2 hours</v>
      </c>
      <c r="P20" s="24">
        <f>ROUND(calls[[#This Row],[Satisfaction Rating]],0)</f>
        <v>4</v>
      </c>
    </row>
    <row r="21" spans="2:21" x14ac:dyDescent="0.3">
      <c r="B21" t="s">
        <v>57</v>
      </c>
      <c r="C21" t="s">
        <v>43</v>
      </c>
      <c r="D21">
        <v>28</v>
      </c>
      <c r="E21" s="17" t="s">
        <v>46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c r="M21">
        <f>IF(MONTH(calls[[#This Row],[Date of Call]])&lt;=6, YEAR(calls[[#This Row],[Date of Call]]), YEAR(calls[[#This Row],[Date of Call]])+1)</f>
        <v>2023</v>
      </c>
      <c r="N21" t="str">
        <f>TEXT(calls[[#This Row],[Date of Call]],"DDDD")</f>
        <v>Thursday</v>
      </c>
      <c r="O21" t="str" cm="1">
        <f t="array" ref="O21">_xlfn.IFS(calls[[#This Row],[Duration]]&lt;=10,"Under 10 mins",calls[[#This Row],[Duration]]&lt;=30,"10 TO 30 mins",calls[[#This Row],[Duration]]&lt;=60,"30 TO 60 mins",calls[[#This Row],[Duration]]&lt;=120,"1 TO 2 hours", TRUE,"More than  2 hours")</f>
        <v>10 TO 30 mins</v>
      </c>
      <c r="P21" s="24">
        <f>ROUND(calls[[#This Row],[Satisfaction Rating]],0)</f>
        <v>4</v>
      </c>
    </row>
    <row r="22" spans="2:21" x14ac:dyDescent="0.3">
      <c r="B22" t="s">
        <v>58</v>
      </c>
      <c r="C22" t="s">
        <v>37</v>
      </c>
      <c r="D22">
        <v>54</v>
      </c>
      <c r="E22" s="17" t="s">
        <v>27</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c r="M22">
        <f>IF(MONTH(calls[[#This Row],[Date of Call]])&lt;=6, YEAR(calls[[#This Row],[Date of Call]]), YEAR(calls[[#This Row],[Date of Call]])+1)</f>
        <v>2023</v>
      </c>
      <c r="N22" t="str">
        <f>TEXT(calls[[#This Row],[Date of Call]],"DDDD")</f>
        <v>Thursday</v>
      </c>
      <c r="O22" t="str" cm="1">
        <f t="array" ref="O22">_xlfn.IFS(calls[[#This Row],[Duration]]&lt;=10,"Under 10 mins",calls[[#This Row],[Duration]]&lt;=30,"10 TO 30 mins",calls[[#This Row],[Duration]]&lt;=60,"30 TO 60 mins",calls[[#This Row],[Duration]]&lt;=120,"1 TO 2 hours", TRUE,"More than  2 hours")</f>
        <v>30 TO 60 mins</v>
      </c>
      <c r="P22" s="24">
        <f>ROUND(calls[[#This Row],[Satisfaction Rating]],0)</f>
        <v>4</v>
      </c>
    </row>
    <row r="23" spans="2:21" x14ac:dyDescent="0.3">
      <c r="B23" t="s">
        <v>59</v>
      </c>
      <c r="C23" t="s">
        <v>35</v>
      </c>
      <c r="D23">
        <v>48</v>
      </c>
      <c r="E23" s="17" t="s">
        <v>17</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c r="M23">
        <f>IF(MONTH(calls[[#This Row],[Date of Call]])&lt;=6, YEAR(calls[[#This Row],[Date of Call]]), YEAR(calls[[#This Row],[Date of Call]])+1)</f>
        <v>2023</v>
      </c>
      <c r="N23" t="str">
        <f>TEXT(calls[[#This Row],[Date of Call]],"DDDD")</f>
        <v>Friday</v>
      </c>
      <c r="O23" t="str" cm="1">
        <f t="array" ref="O23">_xlfn.IFS(calls[[#This Row],[Duration]]&lt;=10,"Under 10 mins",calls[[#This Row],[Duration]]&lt;=30,"10 TO 30 mins",calls[[#This Row],[Duration]]&lt;=60,"30 TO 60 mins",calls[[#This Row],[Duration]]&lt;=120,"1 TO 2 hours", TRUE,"More than  2 hours")</f>
        <v>30 TO 60 mins</v>
      </c>
      <c r="P23" s="24">
        <f>ROUND(calls[[#This Row],[Satisfaction Rating]],0)</f>
        <v>4</v>
      </c>
    </row>
    <row r="24" spans="2:21" x14ac:dyDescent="0.3">
      <c r="B24" t="s">
        <v>60</v>
      </c>
      <c r="C24" t="s">
        <v>22</v>
      </c>
      <c r="D24">
        <v>128</v>
      </c>
      <c r="E24" s="17" t="s">
        <v>17</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c r="M24">
        <f>IF(MONTH(calls[[#This Row],[Date of Call]])&lt;=6, YEAR(calls[[#This Row],[Date of Call]]), YEAR(calls[[#This Row],[Date of Call]])+1)</f>
        <v>2023</v>
      </c>
      <c r="N24" t="str">
        <f>TEXT(calls[[#This Row],[Date of Call]],"DDDD")</f>
        <v>Friday</v>
      </c>
      <c r="O24" t="str" cm="1">
        <f t="array" ref="O24">_xlfn.IFS(calls[[#This Row],[Duration]]&lt;=10,"Under 10 mins",calls[[#This Row],[Duration]]&lt;=30,"10 TO 30 mins",calls[[#This Row],[Duration]]&lt;=60,"30 TO 60 mins",calls[[#This Row],[Duration]]&lt;=120,"1 TO 2 hours", TRUE,"More than  2 hours")</f>
        <v>More than  2 hours</v>
      </c>
      <c r="P24" s="24">
        <f>ROUND(calls[[#This Row],[Satisfaction Rating]],0)</f>
        <v>5</v>
      </c>
    </row>
    <row r="25" spans="2:21" x14ac:dyDescent="0.3">
      <c r="B25" t="s">
        <v>61</v>
      </c>
      <c r="C25" t="s">
        <v>22</v>
      </c>
      <c r="D25">
        <v>38</v>
      </c>
      <c r="E25" s="17" t="s">
        <v>40</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c r="M25">
        <f>IF(MONTH(calls[[#This Row],[Date of Call]])&lt;=6, YEAR(calls[[#This Row],[Date of Call]]), YEAR(calls[[#This Row],[Date of Call]])+1)</f>
        <v>2023</v>
      </c>
      <c r="N25" t="str">
        <f>TEXT(calls[[#This Row],[Date of Call]],"DDDD")</f>
        <v>Saturday</v>
      </c>
      <c r="O25" t="str" cm="1">
        <f t="array" ref="O25">_xlfn.IFS(calls[[#This Row],[Duration]]&lt;=10,"Under 10 mins",calls[[#This Row],[Duration]]&lt;=30,"10 TO 30 mins",calls[[#This Row],[Duration]]&lt;=60,"30 TO 60 mins",calls[[#This Row],[Duration]]&lt;=120,"1 TO 2 hours", TRUE,"More than  2 hours")</f>
        <v>30 TO 60 mins</v>
      </c>
      <c r="P25" s="24">
        <f>ROUND(calls[[#This Row],[Satisfaction Rating]],0)</f>
        <v>5</v>
      </c>
    </row>
    <row r="26" spans="2:21" x14ac:dyDescent="0.3">
      <c r="B26" t="s">
        <v>62</v>
      </c>
      <c r="C26" t="s">
        <v>16</v>
      </c>
      <c r="D26">
        <v>67</v>
      </c>
      <c r="E26" s="17" t="s">
        <v>40</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c r="M26">
        <f>IF(MONTH(calls[[#This Row],[Date of Call]])&lt;=6, YEAR(calls[[#This Row],[Date of Call]]), YEAR(calls[[#This Row],[Date of Call]])+1)</f>
        <v>2023</v>
      </c>
      <c r="N26" t="str">
        <f>TEXT(calls[[#This Row],[Date of Call]],"DDDD")</f>
        <v>Sunday</v>
      </c>
      <c r="O26" t="str" cm="1">
        <f t="array" ref="O26">_xlfn.IFS(calls[[#This Row],[Duration]]&lt;=10,"Under 10 mins",calls[[#This Row],[Duration]]&lt;=30,"10 TO 30 mins",calls[[#This Row],[Duration]]&lt;=60,"30 TO 60 mins",calls[[#This Row],[Duration]]&lt;=120,"1 TO 2 hours", TRUE,"More than  2 hours")</f>
        <v>1 TO 2 hours</v>
      </c>
      <c r="P26" s="24">
        <f>ROUND(calls[[#This Row],[Satisfaction Rating]],0)</f>
        <v>5</v>
      </c>
    </row>
    <row r="27" spans="2:21" x14ac:dyDescent="0.3">
      <c r="B27" t="s">
        <v>63</v>
      </c>
      <c r="C27" t="s">
        <v>54</v>
      </c>
      <c r="D27">
        <v>58</v>
      </c>
      <c r="E27" s="17" t="s">
        <v>27</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c r="M27">
        <f>IF(MONTH(calls[[#This Row],[Date of Call]])&lt;=6, YEAR(calls[[#This Row],[Date of Call]]), YEAR(calls[[#This Row],[Date of Call]])+1)</f>
        <v>2023</v>
      </c>
      <c r="N27" t="str">
        <f>TEXT(calls[[#This Row],[Date of Call]],"DDDD")</f>
        <v>Sunday</v>
      </c>
      <c r="O27" t="str" cm="1">
        <f t="array" ref="O27">_xlfn.IFS(calls[[#This Row],[Duration]]&lt;=10,"Under 10 mins",calls[[#This Row],[Duration]]&lt;=30,"10 TO 30 mins",calls[[#This Row],[Duration]]&lt;=60,"30 TO 60 mins",calls[[#This Row],[Duration]]&lt;=120,"1 TO 2 hours", TRUE,"More than  2 hours")</f>
        <v>30 TO 60 mins</v>
      </c>
      <c r="P27" s="24">
        <f>ROUND(calls[[#This Row],[Satisfaction Rating]],0)</f>
        <v>2</v>
      </c>
    </row>
    <row r="28" spans="2:21" x14ac:dyDescent="0.3">
      <c r="B28" t="s">
        <v>64</v>
      </c>
      <c r="C28" t="s">
        <v>45</v>
      </c>
      <c r="D28">
        <v>54</v>
      </c>
      <c r="E28" s="17" t="s">
        <v>33</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c r="M28">
        <f>IF(MONTH(calls[[#This Row],[Date of Call]])&lt;=6, YEAR(calls[[#This Row],[Date of Call]]), YEAR(calls[[#This Row],[Date of Call]])+1)</f>
        <v>2023</v>
      </c>
      <c r="N28" t="str">
        <f>TEXT(calls[[#This Row],[Date of Call]],"DDDD")</f>
        <v>Sunday</v>
      </c>
      <c r="O28" t="str" cm="1">
        <f t="array" ref="O28">_xlfn.IFS(calls[[#This Row],[Duration]]&lt;=10,"Under 10 mins",calls[[#This Row],[Duration]]&lt;=30,"10 TO 30 mins",calls[[#This Row],[Duration]]&lt;=60,"30 TO 60 mins",calls[[#This Row],[Duration]]&lt;=120,"1 TO 2 hours", TRUE,"More than  2 hours")</f>
        <v>30 TO 60 mins</v>
      </c>
      <c r="P28" s="24">
        <f>ROUND(calls[[#This Row],[Satisfaction Rating]],0)</f>
        <v>3</v>
      </c>
    </row>
    <row r="29" spans="2:21" x14ac:dyDescent="0.3">
      <c r="B29" t="s">
        <v>65</v>
      </c>
      <c r="C29" t="s">
        <v>50</v>
      </c>
      <c r="D29">
        <v>28</v>
      </c>
      <c r="E29" s="17" t="s">
        <v>17</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c r="M29">
        <f>IF(MONTH(calls[[#This Row],[Date of Call]])&lt;=6, YEAR(calls[[#This Row],[Date of Call]]), YEAR(calls[[#This Row],[Date of Call]])+1)</f>
        <v>2023</v>
      </c>
      <c r="N29" t="str">
        <f>TEXT(calls[[#This Row],[Date of Call]],"DDDD")</f>
        <v>Monday</v>
      </c>
      <c r="O29" t="str" cm="1">
        <f t="array" ref="O29">_xlfn.IFS(calls[[#This Row],[Duration]]&lt;=10,"Under 10 mins",calls[[#This Row],[Duration]]&lt;=30,"10 TO 30 mins",calls[[#This Row],[Duration]]&lt;=60,"30 TO 60 mins",calls[[#This Row],[Duration]]&lt;=120,"1 TO 2 hours", TRUE,"More than  2 hours")</f>
        <v>10 TO 30 mins</v>
      </c>
      <c r="P29" s="24">
        <f>ROUND(calls[[#This Row],[Satisfaction Rating]],0)</f>
        <v>4</v>
      </c>
    </row>
    <row r="30" spans="2:21" x14ac:dyDescent="0.3">
      <c r="B30" t="s">
        <v>66</v>
      </c>
      <c r="C30" t="s">
        <v>23</v>
      </c>
      <c r="D30">
        <v>73</v>
      </c>
      <c r="E30" s="17" t="s">
        <v>17</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c r="M30">
        <f>IF(MONTH(calls[[#This Row],[Date of Call]])&lt;=6, YEAR(calls[[#This Row],[Date of Call]]), YEAR(calls[[#This Row],[Date of Call]])+1)</f>
        <v>2023</v>
      </c>
      <c r="N30" t="str">
        <f>TEXT(calls[[#This Row],[Date of Call]],"DDDD")</f>
        <v>Monday</v>
      </c>
      <c r="O30" t="str" cm="1">
        <f t="array" ref="O30">_xlfn.IFS(calls[[#This Row],[Duration]]&lt;=10,"Under 10 mins",calls[[#This Row],[Duration]]&lt;=30,"10 TO 30 mins",calls[[#This Row],[Duration]]&lt;=60,"30 TO 60 mins",calls[[#This Row],[Duration]]&lt;=120,"1 TO 2 hours", TRUE,"More than  2 hours")</f>
        <v>1 TO 2 hours</v>
      </c>
      <c r="P30" s="24">
        <f>ROUND(calls[[#This Row],[Satisfaction Rating]],0)</f>
        <v>4</v>
      </c>
    </row>
    <row r="31" spans="2:21" x14ac:dyDescent="0.3">
      <c r="B31" t="s">
        <v>67</v>
      </c>
      <c r="C31" t="s">
        <v>32</v>
      </c>
      <c r="D31">
        <v>81</v>
      </c>
      <c r="E31" s="17" t="s">
        <v>17</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c r="M31">
        <f>IF(MONTH(calls[[#This Row],[Date of Call]])&lt;=6, YEAR(calls[[#This Row],[Date of Call]]), YEAR(calls[[#This Row],[Date of Call]])+1)</f>
        <v>2023</v>
      </c>
      <c r="N31" t="str">
        <f>TEXT(calls[[#This Row],[Date of Call]],"DDDD")</f>
        <v>Tuesday</v>
      </c>
      <c r="O31" t="str" cm="1">
        <f t="array" ref="O31">_xlfn.IFS(calls[[#This Row],[Duration]]&lt;=10,"Under 10 mins",calls[[#This Row],[Duration]]&lt;=30,"10 TO 30 mins",calls[[#This Row],[Duration]]&lt;=60,"30 TO 60 mins",calls[[#This Row],[Duration]]&lt;=120,"1 TO 2 hours", TRUE,"More than  2 hours")</f>
        <v>1 TO 2 hours</v>
      </c>
      <c r="P31" s="24">
        <f>ROUND(calls[[#This Row],[Satisfaction Rating]],0)</f>
        <v>5</v>
      </c>
    </row>
    <row r="32" spans="2:21" x14ac:dyDescent="0.3">
      <c r="B32" t="s">
        <v>68</v>
      </c>
      <c r="C32" t="s">
        <v>43</v>
      </c>
      <c r="D32">
        <v>31</v>
      </c>
      <c r="E32" s="17" t="s">
        <v>40</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c r="M32">
        <f>IF(MONTH(calls[[#This Row],[Date of Call]])&lt;=6, YEAR(calls[[#This Row],[Date of Call]]), YEAR(calls[[#This Row],[Date of Call]])+1)</f>
        <v>2023</v>
      </c>
      <c r="N32" t="str">
        <f>TEXT(calls[[#This Row],[Date of Call]],"DDDD")</f>
        <v>Tuesday</v>
      </c>
      <c r="O32" t="str" cm="1">
        <f t="array" ref="O32">_xlfn.IFS(calls[[#This Row],[Duration]]&lt;=10,"Under 10 mins",calls[[#This Row],[Duration]]&lt;=30,"10 TO 30 mins",calls[[#This Row],[Duration]]&lt;=60,"30 TO 60 mins",calls[[#This Row],[Duration]]&lt;=120,"1 TO 2 hours", TRUE,"More than  2 hours")</f>
        <v>30 TO 60 mins</v>
      </c>
      <c r="P32" s="24">
        <f>ROUND(calls[[#This Row],[Satisfaction Rating]],0)</f>
        <v>3</v>
      </c>
    </row>
    <row r="33" spans="2:16" x14ac:dyDescent="0.3">
      <c r="B33" t="s">
        <v>69</v>
      </c>
      <c r="C33" t="s">
        <v>54</v>
      </c>
      <c r="D33">
        <v>155</v>
      </c>
      <c r="E33" s="17" t="s">
        <v>33</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c r="M33">
        <f>IF(MONTH(calls[[#This Row],[Date of Call]])&lt;=6, YEAR(calls[[#This Row],[Date of Call]]), YEAR(calls[[#This Row],[Date of Call]])+1)</f>
        <v>2023</v>
      </c>
      <c r="N33" t="str">
        <f>TEXT(calls[[#This Row],[Date of Call]],"DDDD")</f>
        <v>Tuesday</v>
      </c>
      <c r="O33" t="str" cm="1">
        <f t="array" ref="O33">_xlfn.IFS(calls[[#This Row],[Duration]]&lt;=10,"Under 10 mins",calls[[#This Row],[Duration]]&lt;=30,"10 TO 30 mins",calls[[#This Row],[Duration]]&lt;=60,"30 TO 60 mins",calls[[#This Row],[Duration]]&lt;=120,"1 TO 2 hours", TRUE,"More than  2 hours")</f>
        <v>More than  2 hours</v>
      </c>
      <c r="P33" s="24">
        <f>ROUND(calls[[#This Row],[Satisfaction Rating]],0)</f>
        <v>5</v>
      </c>
    </row>
    <row r="34" spans="2:16" x14ac:dyDescent="0.3">
      <c r="B34" t="s">
        <v>70</v>
      </c>
      <c r="C34" t="s">
        <v>43</v>
      </c>
      <c r="D34">
        <v>80</v>
      </c>
      <c r="E34" s="17" t="s">
        <v>17</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c r="M34">
        <f>IF(MONTH(calls[[#This Row],[Date of Call]])&lt;=6, YEAR(calls[[#This Row],[Date of Call]]), YEAR(calls[[#This Row],[Date of Call]])+1)</f>
        <v>2023</v>
      </c>
      <c r="N34" t="str">
        <f>TEXT(calls[[#This Row],[Date of Call]],"DDDD")</f>
        <v>Tuesday</v>
      </c>
      <c r="O34" t="str" cm="1">
        <f t="array" ref="O34">_xlfn.IFS(calls[[#This Row],[Duration]]&lt;=10,"Under 10 mins",calls[[#This Row],[Duration]]&lt;=30,"10 TO 30 mins",calls[[#This Row],[Duration]]&lt;=60,"30 TO 60 mins",calls[[#This Row],[Duration]]&lt;=120,"1 TO 2 hours", TRUE,"More than  2 hours")</f>
        <v>1 TO 2 hours</v>
      </c>
      <c r="P34" s="24">
        <f>ROUND(calls[[#This Row],[Satisfaction Rating]],0)</f>
        <v>4</v>
      </c>
    </row>
    <row r="35" spans="2:16" x14ac:dyDescent="0.3">
      <c r="B35" t="s">
        <v>71</v>
      </c>
      <c r="C35" t="s">
        <v>32</v>
      </c>
      <c r="D35">
        <v>82</v>
      </c>
      <c r="E35" s="17" t="s">
        <v>17</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c r="M35">
        <f>IF(MONTH(calls[[#This Row],[Date of Call]])&lt;=6, YEAR(calls[[#This Row],[Date of Call]]), YEAR(calls[[#This Row],[Date of Call]])+1)</f>
        <v>2023</v>
      </c>
      <c r="N35" t="str">
        <f>TEXT(calls[[#This Row],[Date of Call]],"DDDD")</f>
        <v>Thursday</v>
      </c>
      <c r="O35" t="str" cm="1">
        <f t="array" ref="O35">_xlfn.IFS(calls[[#This Row],[Duration]]&lt;=10,"Under 10 mins",calls[[#This Row],[Duration]]&lt;=30,"10 TO 30 mins",calls[[#This Row],[Duration]]&lt;=60,"30 TO 60 mins",calls[[#This Row],[Duration]]&lt;=120,"1 TO 2 hours", TRUE,"More than  2 hours")</f>
        <v>1 TO 2 hours</v>
      </c>
      <c r="P35" s="24">
        <f>ROUND(calls[[#This Row],[Satisfaction Rating]],0)</f>
        <v>4</v>
      </c>
    </row>
    <row r="36" spans="2:16" x14ac:dyDescent="0.3">
      <c r="B36" t="s">
        <v>72</v>
      </c>
      <c r="C36" t="s">
        <v>32</v>
      </c>
      <c r="D36">
        <v>29</v>
      </c>
      <c r="E36" s="17" t="s">
        <v>33</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c r="M36">
        <f>IF(MONTH(calls[[#This Row],[Date of Call]])&lt;=6, YEAR(calls[[#This Row],[Date of Call]]), YEAR(calls[[#This Row],[Date of Call]])+1)</f>
        <v>2023</v>
      </c>
      <c r="N36" t="str">
        <f>TEXT(calls[[#This Row],[Date of Call]],"DDDD")</f>
        <v>Thursday</v>
      </c>
      <c r="O36" t="str" cm="1">
        <f t="array" ref="O36">_xlfn.IFS(calls[[#This Row],[Duration]]&lt;=10,"Under 10 mins",calls[[#This Row],[Duration]]&lt;=30,"10 TO 30 mins",calls[[#This Row],[Duration]]&lt;=60,"30 TO 60 mins",calls[[#This Row],[Duration]]&lt;=120,"1 TO 2 hours", TRUE,"More than  2 hours")</f>
        <v>10 TO 30 mins</v>
      </c>
      <c r="P36" s="24">
        <f>ROUND(calls[[#This Row],[Satisfaction Rating]],0)</f>
        <v>5</v>
      </c>
    </row>
    <row r="37" spans="2:16" x14ac:dyDescent="0.3">
      <c r="B37" t="s">
        <v>73</v>
      </c>
      <c r="C37" t="s">
        <v>35</v>
      </c>
      <c r="D37">
        <v>160</v>
      </c>
      <c r="E37" s="17" t="s">
        <v>27</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c r="M37">
        <f>IF(MONTH(calls[[#This Row],[Date of Call]])&lt;=6, YEAR(calls[[#This Row],[Date of Call]]), YEAR(calls[[#This Row],[Date of Call]])+1)</f>
        <v>2023</v>
      </c>
      <c r="N37" t="str">
        <f>TEXT(calls[[#This Row],[Date of Call]],"DDDD")</f>
        <v>Saturday</v>
      </c>
      <c r="O37" t="str" cm="1">
        <f t="array" ref="O37">_xlfn.IFS(calls[[#This Row],[Duration]]&lt;=10,"Under 10 mins",calls[[#This Row],[Duration]]&lt;=30,"10 TO 30 mins",calls[[#This Row],[Duration]]&lt;=60,"30 TO 60 mins",calls[[#This Row],[Duration]]&lt;=120,"1 TO 2 hours", TRUE,"More than  2 hours")</f>
        <v>More than  2 hours</v>
      </c>
      <c r="P37" s="24">
        <f>ROUND(calls[[#This Row],[Satisfaction Rating]],0)</f>
        <v>5</v>
      </c>
    </row>
    <row r="38" spans="2:16" x14ac:dyDescent="0.3">
      <c r="B38" t="s">
        <v>74</v>
      </c>
      <c r="C38" t="s">
        <v>18</v>
      </c>
      <c r="D38">
        <v>105</v>
      </c>
      <c r="E38" s="17" t="s">
        <v>17</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c r="M38">
        <f>IF(MONTH(calls[[#This Row],[Date of Call]])&lt;=6, YEAR(calls[[#This Row],[Date of Call]]), YEAR(calls[[#This Row],[Date of Call]])+1)</f>
        <v>2023</v>
      </c>
      <c r="N38" t="str">
        <f>TEXT(calls[[#This Row],[Date of Call]],"DDDD")</f>
        <v>Sunday</v>
      </c>
      <c r="O38" t="str" cm="1">
        <f t="array" ref="O38">_xlfn.IFS(calls[[#This Row],[Duration]]&lt;=10,"Under 10 mins",calls[[#This Row],[Duration]]&lt;=30,"10 TO 30 mins",calls[[#This Row],[Duration]]&lt;=60,"30 TO 60 mins",calls[[#This Row],[Duration]]&lt;=120,"1 TO 2 hours", TRUE,"More than  2 hours")</f>
        <v>1 TO 2 hours</v>
      </c>
      <c r="P38" s="24">
        <f>ROUND(calls[[#This Row],[Satisfaction Rating]],0)</f>
        <v>5</v>
      </c>
    </row>
    <row r="39" spans="2:16" x14ac:dyDescent="0.3">
      <c r="B39" t="s">
        <v>75</v>
      </c>
      <c r="C39" t="s">
        <v>43</v>
      </c>
      <c r="D39">
        <v>75</v>
      </c>
      <c r="E39" s="17" t="s">
        <v>46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c r="M39">
        <f>IF(MONTH(calls[[#This Row],[Date of Call]])&lt;=6, YEAR(calls[[#This Row],[Date of Call]]), YEAR(calls[[#This Row],[Date of Call]])+1)</f>
        <v>2023</v>
      </c>
      <c r="N39" t="str">
        <f>TEXT(calls[[#This Row],[Date of Call]],"DDDD")</f>
        <v>Sunday</v>
      </c>
      <c r="O39" t="str" cm="1">
        <f t="array" ref="O39">_xlfn.IFS(calls[[#This Row],[Duration]]&lt;=10,"Under 10 mins",calls[[#This Row],[Duration]]&lt;=30,"10 TO 30 mins",calls[[#This Row],[Duration]]&lt;=60,"30 TO 60 mins",calls[[#This Row],[Duration]]&lt;=120,"1 TO 2 hours", TRUE,"More than  2 hours")</f>
        <v>1 TO 2 hours</v>
      </c>
      <c r="P39" s="24">
        <f>ROUND(calls[[#This Row],[Satisfaction Rating]],0)</f>
        <v>2</v>
      </c>
    </row>
    <row r="40" spans="2:16" x14ac:dyDescent="0.3">
      <c r="B40" t="s">
        <v>76</v>
      </c>
      <c r="C40" t="s">
        <v>54</v>
      </c>
      <c r="D40">
        <v>94</v>
      </c>
      <c r="E40" s="17" t="s">
        <v>46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c r="M40">
        <f>IF(MONTH(calls[[#This Row],[Date of Call]])&lt;=6, YEAR(calls[[#This Row],[Date of Call]]), YEAR(calls[[#This Row],[Date of Call]])+1)</f>
        <v>2023</v>
      </c>
      <c r="N40" t="str">
        <f>TEXT(calls[[#This Row],[Date of Call]],"DDDD")</f>
        <v>Monday</v>
      </c>
      <c r="O40" t="str" cm="1">
        <f t="array" ref="O40">_xlfn.IFS(calls[[#This Row],[Duration]]&lt;=10,"Under 10 mins",calls[[#This Row],[Duration]]&lt;=30,"10 TO 30 mins",calls[[#This Row],[Duration]]&lt;=60,"30 TO 60 mins",calls[[#This Row],[Duration]]&lt;=120,"1 TO 2 hours", TRUE,"More than  2 hours")</f>
        <v>1 TO 2 hours</v>
      </c>
      <c r="P40" s="24">
        <f>ROUND(calls[[#This Row],[Satisfaction Rating]],0)</f>
        <v>3</v>
      </c>
    </row>
    <row r="41" spans="2:16" x14ac:dyDescent="0.3">
      <c r="B41" t="s">
        <v>77</v>
      </c>
      <c r="C41" t="s">
        <v>22</v>
      </c>
      <c r="D41">
        <v>90</v>
      </c>
      <c r="E41" s="17" t="s">
        <v>27</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c r="M41">
        <f>IF(MONTH(calls[[#This Row],[Date of Call]])&lt;=6, YEAR(calls[[#This Row],[Date of Call]]), YEAR(calls[[#This Row],[Date of Call]])+1)</f>
        <v>2023</v>
      </c>
      <c r="N41" t="str">
        <f>TEXT(calls[[#This Row],[Date of Call]],"DDDD")</f>
        <v>Monday</v>
      </c>
      <c r="O41" t="str" cm="1">
        <f t="array" ref="O41">_xlfn.IFS(calls[[#This Row],[Duration]]&lt;=10,"Under 10 mins",calls[[#This Row],[Duration]]&lt;=30,"10 TO 30 mins",calls[[#This Row],[Duration]]&lt;=60,"30 TO 60 mins",calls[[#This Row],[Duration]]&lt;=120,"1 TO 2 hours", TRUE,"More than  2 hours")</f>
        <v>1 TO 2 hours</v>
      </c>
      <c r="P41" s="24">
        <f>ROUND(calls[[#This Row],[Satisfaction Rating]],0)</f>
        <v>3</v>
      </c>
    </row>
    <row r="42" spans="2:16" x14ac:dyDescent="0.3">
      <c r="B42" t="s">
        <v>78</v>
      </c>
      <c r="C42" t="s">
        <v>54</v>
      </c>
      <c r="D42">
        <v>81</v>
      </c>
      <c r="E42" s="17" t="s">
        <v>40</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c r="M42">
        <f>IF(MONTH(calls[[#This Row],[Date of Call]])&lt;=6, YEAR(calls[[#This Row],[Date of Call]]), YEAR(calls[[#This Row],[Date of Call]])+1)</f>
        <v>2023</v>
      </c>
      <c r="N42" t="str">
        <f>TEXT(calls[[#This Row],[Date of Call]],"DDDD")</f>
        <v>Tuesday</v>
      </c>
      <c r="O42" t="str" cm="1">
        <f t="array" ref="O42">_xlfn.IFS(calls[[#This Row],[Duration]]&lt;=10,"Under 10 mins",calls[[#This Row],[Duration]]&lt;=30,"10 TO 30 mins",calls[[#This Row],[Duration]]&lt;=60,"30 TO 60 mins",calls[[#This Row],[Duration]]&lt;=120,"1 TO 2 hours", TRUE,"More than  2 hours")</f>
        <v>1 TO 2 hours</v>
      </c>
      <c r="P42" s="24">
        <f>ROUND(calls[[#This Row],[Satisfaction Rating]],0)</f>
        <v>2</v>
      </c>
    </row>
    <row r="43" spans="2:16" x14ac:dyDescent="0.3">
      <c r="B43" t="s">
        <v>79</v>
      </c>
      <c r="C43" t="s">
        <v>43</v>
      </c>
      <c r="D43">
        <v>106</v>
      </c>
      <c r="E43" s="17" t="s">
        <v>17</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c r="M43">
        <f>IF(MONTH(calls[[#This Row],[Date of Call]])&lt;=6, YEAR(calls[[#This Row],[Date of Call]]), YEAR(calls[[#This Row],[Date of Call]])+1)</f>
        <v>2023</v>
      </c>
      <c r="N43" t="str">
        <f>TEXT(calls[[#This Row],[Date of Call]],"DDDD")</f>
        <v>Tuesday</v>
      </c>
      <c r="O43" t="str" cm="1">
        <f t="array" ref="O43">_xlfn.IFS(calls[[#This Row],[Duration]]&lt;=10,"Under 10 mins",calls[[#This Row],[Duration]]&lt;=30,"10 TO 30 mins",calls[[#This Row],[Duration]]&lt;=60,"30 TO 60 mins",calls[[#This Row],[Duration]]&lt;=120,"1 TO 2 hours", TRUE,"More than  2 hours")</f>
        <v>1 TO 2 hours</v>
      </c>
      <c r="P43" s="24">
        <f>ROUND(calls[[#This Row],[Satisfaction Rating]],0)</f>
        <v>5</v>
      </c>
    </row>
    <row r="44" spans="2:16" x14ac:dyDescent="0.3">
      <c r="B44" t="s">
        <v>80</v>
      </c>
      <c r="C44" t="s">
        <v>22</v>
      </c>
      <c r="D44">
        <v>74</v>
      </c>
      <c r="E44" s="17" t="s">
        <v>40</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c r="M44">
        <f>IF(MONTH(calls[[#This Row],[Date of Call]])&lt;=6, YEAR(calls[[#This Row],[Date of Call]]), YEAR(calls[[#This Row],[Date of Call]])+1)</f>
        <v>2023</v>
      </c>
      <c r="N44" t="str">
        <f>TEXT(calls[[#This Row],[Date of Call]],"DDDD")</f>
        <v>Tuesday</v>
      </c>
      <c r="O44" t="str" cm="1">
        <f t="array" ref="O44">_xlfn.IFS(calls[[#This Row],[Duration]]&lt;=10,"Under 10 mins",calls[[#This Row],[Duration]]&lt;=30,"10 TO 30 mins",calls[[#This Row],[Duration]]&lt;=60,"30 TO 60 mins",calls[[#This Row],[Duration]]&lt;=120,"1 TO 2 hours", TRUE,"More than  2 hours")</f>
        <v>1 TO 2 hours</v>
      </c>
      <c r="P44" s="24">
        <f>ROUND(calls[[#This Row],[Satisfaction Rating]],0)</f>
        <v>5</v>
      </c>
    </row>
    <row r="45" spans="2:16" x14ac:dyDescent="0.3">
      <c r="B45" t="s">
        <v>81</v>
      </c>
      <c r="C45" t="s">
        <v>45</v>
      </c>
      <c r="D45">
        <v>105</v>
      </c>
      <c r="E45" s="17" t="s">
        <v>27</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c r="M45">
        <f>IF(MONTH(calls[[#This Row],[Date of Call]])&lt;=6, YEAR(calls[[#This Row],[Date of Call]]), YEAR(calls[[#This Row],[Date of Call]])+1)</f>
        <v>2023</v>
      </c>
      <c r="N45" t="str">
        <f>TEXT(calls[[#This Row],[Date of Call]],"DDDD")</f>
        <v>Wednesday</v>
      </c>
      <c r="O45" t="str" cm="1">
        <f t="array" ref="O45">_xlfn.IFS(calls[[#This Row],[Duration]]&lt;=10,"Under 10 mins",calls[[#This Row],[Duration]]&lt;=30,"10 TO 30 mins",calls[[#This Row],[Duration]]&lt;=60,"30 TO 60 mins",calls[[#This Row],[Duration]]&lt;=120,"1 TO 2 hours", TRUE,"More than  2 hours")</f>
        <v>1 TO 2 hours</v>
      </c>
      <c r="P45" s="24">
        <f>ROUND(calls[[#This Row],[Satisfaction Rating]],0)</f>
        <v>5</v>
      </c>
    </row>
    <row r="46" spans="2:16" x14ac:dyDescent="0.3">
      <c r="B46" t="s">
        <v>82</v>
      </c>
      <c r="C46" t="s">
        <v>43</v>
      </c>
      <c r="D46">
        <v>89</v>
      </c>
      <c r="E46" s="17" t="s">
        <v>17</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c r="M46">
        <f>IF(MONTH(calls[[#This Row],[Date of Call]])&lt;=6, YEAR(calls[[#This Row],[Date of Call]]), YEAR(calls[[#This Row],[Date of Call]])+1)</f>
        <v>2023</v>
      </c>
      <c r="N46" t="str">
        <f>TEXT(calls[[#This Row],[Date of Call]],"DDDD")</f>
        <v>Wednesday</v>
      </c>
      <c r="O46" t="str" cm="1">
        <f t="array" ref="O46">_xlfn.IFS(calls[[#This Row],[Duration]]&lt;=10,"Under 10 mins",calls[[#This Row],[Duration]]&lt;=30,"10 TO 30 mins",calls[[#This Row],[Duration]]&lt;=60,"30 TO 60 mins",calls[[#This Row],[Duration]]&lt;=120,"1 TO 2 hours", TRUE,"More than  2 hours")</f>
        <v>1 TO 2 hours</v>
      </c>
      <c r="P46" s="24">
        <f>ROUND(calls[[#This Row],[Satisfaction Rating]],0)</f>
        <v>4</v>
      </c>
    </row>
    <row r="47" spans="2:16" x14ac:dyDescent="0.3">
      <c r="B47" t="s">
        <v>83</v>
      </c>
      <c r="C47" t="s">
        <v>49</v>
      </c>
      <c r="D47">
        <v>132</v>
      </c>
      <c r="E47" s="17" t="s">
        <v>46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c r="M47">
        <f>IF(MONTH(calls[[#This Row],[Date of Call]])&lt;=6, YEAR(calls[[#This Row],[Date of Call]]), YEAR(calls[[#This Row],[Date of Call]])+1)</f>
        <v>2023</v>
      </c>
      <c r="N47" t="str">
        <f>TEXT(calls[[#This Row],[Date of Call]],"DDDD")</f>
        <v>Wednesday</v>
      </c>
      <c r="O47" t="str" cm="1">
        <f t="array" ref="O47">_xlfn.IFS(calls[[#This Row],[Duration]]&lt;=10,"Under 10 mins",calls[[#This Row],[Duration]]&lt;=30,"10 TO 30 mins",calls[[#This Row],[Duration]]&lt;=60,"30 TO 60 mins",calls[[#This Row],[Duration]]&lt;=120,"1 TO 2 hours", TRUE,"More than  2 hours")</f>
        <v>More than  2 hours</v>
      </c>
      <c r="P47" s="24">
        <f>ROUND(calls[[#This Row],[Satisfaction Rating]],0)</f>
        <v>4</v>
      </c>
    </row>
    <row r="48" spans="2:16" x14ac:dyDescent="0.3">
      <c r="B48" t="s">
        <v>84</v>
      </c>
      <c r="C48" t="s">
        <v>18</v>
      </c>
      <c r="D48">
        <v>105</v>
      </c>
      <c r="E48" s="17" t="s">
        <v>33</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c r="M48">
        <f>IF(MONTH(calls[[#This Row],[Date of Call]])&lt;=6, YEAR(calls[[#This Row],[Date of Call]]), YEAR(calls[[#This Row],[Date of Call]])+1)</f>
        <v>2023</v>
      </c>
      <c r="N48" t="str">
        <f>TEXT(calls[[#This Row],[Date of Call]],"DDDD")</f>
        <v>Wednesday</v>
      </c>
      <c r="O48" t="str" cm="1">
        <f t="array" ref="O48">_xlfn.IFS(calls[[#This Row],[Duration]]&lt;=10,"Under 10 mins",calls[[#This Row],[Duration]]&lt;=30,"10 TO 30 mins",calls[[#This Row],[Duration]]&lt;=60,"30 TO 60 mins",calls[[#This Row],[Duration]]&lt;=120,"1 TO 2 hours", TRUE,"More than  2 hours")</f>
        <v>1 TO 2 hours</v>
      </c>
      <c r="P48" s="24">
        <f>ROUND(calls[[#This Row],[Satisfaction Rating]],0)</f>
        <v>4</v>
      </c>
    </row>
    <row r="49" spans="2:16" x14ac:dyDescent="0.3">
      <c r="B49" t="s">
        <v>85</v>
      </c>
      <c r="C49" t="s">
        <v>32</v>
      </c>
      <c r="D49">
        <v>13</v>
      </c>
      <c r="E49" s="17" t="s">
        <v>46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c r="M49">
        <f>IF(MONTH(calls[[#This Row],[Date of Call]])&lt;=6, YEAR(calls[[#This Row],[Date of Call]]), YEAR(calls[[#This Row],[Date of Call]])+1)</f>
        <v>2023</v>
      </c>
      <c r="N49" t="str">
        <f>TEXT(calls[[#This Row],[Date of Call]],"DDDD")</f>
        <v>Thursday</v>
      </c>
      <c r="O49" t="str" cm="1">
        <f t="array" ref="O49">_xlfn.IFS(calls[[#This Row],[Duration]]&lt;=10,"Under 10 mins",calls[[#This Row],[Duration]]&lt;=30,"10 TO 30 mins",calls[[#This Row],[Duration]]&lt;=60,"30 TO 60 mins",calls[[#This Row],[Duration]]&lt;=120,"1 TO 2 hours", TRUE,"More than  2 hours")</f>
        <v>10 TO 30 mins</v>
      </c>
      <c r="P49" s="24">
        <f>ROUND(calls[[#This Row],[Satisfaction Rating]],0)</f>
        <v>4</v>
      </c>
    </row>
    <row r="50" spans="2:16" x14ac:dyDescent="0.3">
      <c r="B50" t="s">
        <v>86</v>
      </c>
      <c r="C50" t="s">
        <v>30</v>
      </c>
      <c r="D50">
        <v>131</v>
      </c>
      <c r="E50" s="17" t="s">
        <v>33</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c r="M50">
        <f>IF(MONTH(calls[[#This Row],[Date of Call]])&lt;=6, YEAR(calls[[#This Row],[Date of Call]]), YEAR(calls[[#This Row],[Date of Call]])+1)</f>
        <v>2023</v>
      </c>
      <c r="N50" t="str">
        <f>TEXT(calls[[#This Row],[Date of Call]],"DDDD")</f>
        <v>Thursday</v>
      </c>
      <c r="O50" t="str" cm="1">
        <f t="array" ref="O50">_xlfn.IFS(calls[[#This Row],[Duration]]&lt;=10,"Under 10 mins",calls[[#This Row],[Duration]]&lt;=30,"10 TO 30 mins",calls[[#This Row],[Duration]]&lt;=60,"30 TO 60 mins",calls[[#This Row],[Duration]]&lt;=120,"1 TO 2 hours", TRUE,"More than  2 hours")</f>
        <v>More than  2 hours</v>
      </c>
      <c r="P50" s="24">
        <f>ROUND(calls[[#This Row],[Satisfaction Rating]],0)</f>
        <v>4</v>
      </c>
    </row>
    <row r="51" spans="2:16" x14ac:dyDescent="0.3">
      <c r="B51" t="s">
        <v>87</v>
      </c>
      <c r="C51" t="s">
        <v>22</v>
      </c>
      <c r="D51">
        <v>104</v>
      </c>
      <c r="E51" s="17" t="s">
        <v>17</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c r="M51">
        <f>IF(MONTH(calls[[#This Row],[Date of Call]])&lt;=6, YEAR(calls[[#This Row],[Date of Call]]), YEAR(calls[[#This Row],[Date of Call]])+1)</f>
        <v>2023</v>
      </c>
      <c r="N51" t="str">
        <f>TEXT(calls[[#This Row],[Date of Call]],"DDDD")</f>
        <v>Thursday</v>
      </c>
      <c r="O51" t="str" cm="1">
        <f t="array" ref="O51">_xlfn.IFS(calls[[#This Row],[Duration]]&lt;=10,"Under 10 mins",calls[[#This Row],[Duration]]&lt;=30,"10 TO 30 mins",calls[[#This Row],[Duration]]&lt;=60,"30 TO 60 mins",calls[[#This Row],[Duration]]&lt;=120,"1 TO 2 hours", TRUE,"More than  2 hours")</f>
        <v>1 TO 2 hours</v>
      </c>
      <c r="P51" s="24">
        <f>ROUND(calls[[#This Row],[Satisfaction Rating]],0)</f>
        <v>4</v>
      </c>
    </row>
    <row r="52" spans="2:16" x14ac:dyDescent="0.3">
      <c r="B52" t="s">
        <v>88</v>
      </c>
      <c r="C52" t="s">
        <v>16</v>
      </c>
      <c r="D52">
        <v>90</v>
      </c>
      <c r="E52" s="17" t="s">
        <v>27</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c r="M52">
        <f>IF(MONTH(calls[[#This Row],[Date of Call]])&lt;=6, YEAR(calls[[#This Row],[Date of Call]]), YEAR(calls[[#This Row],[Date of Call]])+1)</f>
        <v>2023</v>
      </c>
      <c r="N52" t="str">
        <f>TEXT(calls[[#This Row],[Date of Call]],"DDDD")</f>
        <v>Friday</v>
      </c>
      <c r="O52" t="str" cm="1">
        <f t="array" ref="O52">_xlfn.IFS(calls[[#This Row],[Duration]]&lt;=10,"Under 10 mins",calls[[#This Row],[Duration]]&lt;=30,"10 TO 30 mins",calls[[#This Row],[Duration]]&lt;=60,"30 TO 60 mins",calls[[#This Row],[Duration]]&lt;=120,"1 TO 2 hours", TRUE,"More than  2 hours")</f>
        <v>1 TO 2 hours</v>
      </c>
      <c r="P52" s="24">
        <f>ROUND(calls[[#This Row],[Satisfaction Rating]],0)</f>
        <v>4</v>
      </c>
    </row>
    <row r="53" spans="2:16" x14ac:dyDescent="0.3">
      <c r="B53" t="s">
        <v>89</v>
      </c>
      <c r="C53" t="s">
        <v>50</v>
      </c>
      <c r="D53">
        <v>37</v>
      </c>
      <c r="E53" s="17" t="s">
        <v>27</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c r="M53">
        <f>IF(MONTH(calls[[#This Row],[Date of Call]])&lt;=6, YEAR(calls[[#This Row],[Date of Call]]), YEAR(calls[[#This Row],[Date of Call]])+1)</f>
        <v>2023</v>
      </c>
      <c r="N53" t="str">
        <f>TEXT(calls[[#This Row],[Date of Call]],"DDDD")</f>
        <v>Friday</v>
      </c>
      <c r="O53" t="str" cm="1">
        <f t="array" ref="O53">_xlfn.IFS(calls[[#This Row],[Duration]]&lt;=10,"Under 10 mins",calls[[#This Row],[Duration]]&lt;=30,"10 TO 30 mins",calls[[#This Row],[Duration]]&lt;=60,"30 TO 60 mins",calls[[#This Row],[Duration]]&lt;=120,"1 TO 2 hours", TRUE,"More than  2 hours")</f>
        <v>30 TO 60 mins</v>
      </c>
      <c r="P53" s="24">
        <f>ROUND(calls[[#This Row],[Satisfaction Rating]],0)</f>
        <v>4</v>
      </c>
    </row>
    <row r="54" spans="2:16" x14ac:dyDescent="0.3">
      <c r="B54" t="s">
        <v>90</v>
      </c>
      <c r="C54" t="s">
        <v>23</v>
      </c>
      <c r="D54">
        <v>149</v>
      </c>
      <c r="E54" s="17" t="s">
        <v>33</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c r="M54">
        <f>IF(MONTH(calls[[#This Row],[Date of Call]])&lt;=6, YEAR(calls[[#This Row],[Date of Call]]), YEAR(calls[[#This Row],[Date of Call]])+1)</f>
        <v>2023</v>
      </c>
      <c r="N54" t="str">
        <f>TEXT(calls[[#This Row],[Date of Call]],"DDDD")</f>
        <v>Friday</v>
      </c>
      <c r="O54" t="str" cm="1">
        <f t="array" ref="O54">_xlfn.IFS(calls[[#This Row],[Duration]]&lt;=10,"Under 10 mins",calls[[#This Row],[Duration]]&lt;=30,"10 TO 30 mins",calls[[#This Row],[Duration]]&lt;=60,"30 TO 60 mins",calls[[#This Row],[Duration]]&lt;=120,"1 TO 2 hours", TRUE,"More than  2 hours")</f>
        <v>More than  2 hours</v>
      </c>
      <c r="P54" s="24">
        <f>ROUND(calls[[#This Row],[Satisfaction Rating]],0)</f>
        <v>4</v>
      </c>
    </row>
    <row r="55" spans="2:16" x14ac:dyDescent="0.3">
      <c r="B55" t="s">
        <v>91</v>
      </c>
      <c r="C55" t="s">
        <v>49</v>
      </c>
      <c r="D55">
        <v>100</v>
      </c>
      <c r="E55" s="17" t="s">
        <v>40</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c r="M55">
        <f>IF(MONTH(calls[[#This Row],[Date of Call]])&lt;=6, YEAR(calls[[#This Row],[Date of Call]]), YEAR(calls[[#This Row],[Date of Call]])+1)</f>
        <v>2023</v>
      </c>
      <c r="N55" t="str">
        <f>TEXT(calls[[#This Row],[Date of Call]],"DDDD")</f>
        <v>Saturday</v>
      </c>
      <c r="O55" t="str" cm="1">
        <f t="array" ref="O55">_xlfn.IFS(calls[[#This Row],[Duration]]&lt;=10,"Under 10 mins",calls[[#This Row],[Duration]]&lt;=30,"10 TO 30 mins",calls[[#This Row],[Duration]]&lt;=60,"30 TO 60 mins",calls[[#This Row],[Duration]]&lt;=120,"1 TO 2 hours", TRUE,"More than  2 hours")</f>
        <v>1 TO 2 hours</v>
      </c>
      <c r="P55" s="24">
        <f>ROUND(calls[[#This Row],[Satisfaction Rating]],0)</f>
        <v>4</v>
      </c>
    </row>
    <row r="56" spans="2:16" x14ac:dyDescent="0.3">
      <c r="B56" t="s">
        <v>92</v>
      </c>
      <c r="C56" t="s">
        <v>49</v>
      </c>
      <c r="D56">
        <v>79</v>
      </c>
      <c r="E56" s="17" t="s">
        <v>46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c r="M56">
        <f>IF(MONTH(calls[[#This Row],[Date of Call]])&lt;=6, YEAR(calls[[#This Row],[Date of Call]]), YEAR(calls[[#This Row],[Date of Call]])+1)</f>
        <v>2023</v>
      </c>
      <c r="N56" t="str">
        <f>TEXT(calls[[#This Row],[Date of Call]],"DDDD")</f>
        <v>Saturday</v>
      </c>
      <c r="O56" t="str" cm="1">
        <f t="array" ref="O56">_xlfn.IFS(calls[[#This Row],[Duration]]&lt;=10,"Under 10 mins",calls[[#This Row],[Duration]]&lt;=30,"10 TO 30 mins",calls[[#This Row],[Duration]]&lt;=60,"30 TO 60 mins",calls[[#This Row],[Duration]]&lt;=120,"1 TO 2 hours", TRUE,"More than  2 hours")</f>
        <v>1 TO 2 hours</v>
      </c>
      <c r="P56" s="24">
        <f>ROUND(calls[[#This Row],[Satisfaction Rating]],0)</f>
        <v>5</v>
      </c>
    </row>
    <row r="57" spans="2:16" x14ac:dyDescent="0.3">
      <c r="B57" t="s">
        <v>93</v>
      </c>
      <c r="C57" t="s">
        <v>41</v>
      </c>
      <c r="D57">
        <v>157</v>
      </c>
      <c r="E57" s="17" t="s">
        <v>33</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c r="M57">
        <f>IF(MONTH(calls[[#This Row],[Date of Call]])&lt;=6, YEAR(calls[[#This Row],[Date of Call]]), YEAR(calls[[#This Row],[Date of Call]])+1)</f>
        <v>2023</v>
      </c>
      <c r="N57" t="str">
        <f>TEXT(calls[[#This Row],[Date of Call]],"DDDD")</f>
        <v>Saturday</v>
      </c>
      <c r="O57" t="str" cm="1">
        <f t="array" ref="O57">_xlfn.IFS(calls[[#This Row],[Duration]]&lt;=10,"Under 10 mins",calls[[#This Row],[Duration]]&lt;=30,"10 TO 30 mins",calls[[#This Row],[Duration]]&lt;=60,"30 TO 60 mins",calls[[#This Row],[Duration]]&lt;=120,"1 TO 2 hours", TRUE,"More than  2 hours")</f>
        <v>More than  2 hours</v>
      </c>
      <c r="P57" s="24">
        <f>ROUND(calls[[#This Row],[Satisfaction Rating]],0)</f>
        <v>5</v>
      </c>
    </row>
    <row r="58" spans="2:16" x14ac:dyDescent="0.3">
      <c r="B58" t="s">
        <v>94</v>
      </c>
      <c r="C58" t="s">
        <v>49</v>
      </c>
      <c r="D58">
        <v>59</v>
      </c>
      <c r="E58" s="17" t="s">
        <v>17</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c r="M58">
        <f>IF(MONTH(calls[[#This Row],[Date of Call]])&lt;=6, YEAR(calls[[#This Row],[Date of Call]]), YEAR(calls[[#This Row],[Date of Call]])+1)</f>
        <v>2023</v>
      </c>
      <c r="N58" t="str">
        <f>TEXT(calls[[#This Row],[Date of Call]],"DDDD")</f>
        <v>Sunday</v>
      </c>
      <c r="O58" t="str" cm="1">
        <f t="array" ref="O58">_xlfn.IFS(calls[[#This Row],[Duration]]&lt;=10,"Under 10 mins",calls[[#This Row],[Duration]]&lt;=30,"10 TO 30 mins",calls[[#This Row],[Duration]]&lt;=60,"30 TO 60 mins",calls[[#This Row],[Duration]]&lt;=120,"1 TO 2 hours", TRUE,"More than  2 hours")</f>
        <v>30 TO 60 mins</v>
      </c>
      <c r="P58" s="24">
        <f>ROUND(calls[[#This Row],[Satisfaction Rating]],0)</f>
        <v>5</v>
      </c>
    </row>
    <row r="59" spans="2:16" x14ac:dyDescent="0.3">
      <c r="B59" t="s">
        <v>95</v>
      </c>
      <c r="C59" t="s">
        <v>50</v>
      </c>
      <c r="D59">
        <v>83</v>
      </c>
      <c r="E59" s="17" t="s">
        <v>33</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c r="M59">
        <f>IF(MONTH(calls[[#This Row],[Date of Call]])&lt;=6, YEAR(calls[[#This Row],[Date of Call]]), YEAR(calls[[#This Row],[Date of Call]])+1)</f>
        <v>2023</v>
      </c>
      <c r="N59" t="str">
        <f>TEXT(calls[[#This Row],[Date of Call]],"DDDD")</f>
        <v>Sunday</v>
      </c>
      <c r="O59" t="str" cm="1">
        <f t="array" ref="O59">_xlfn.IFS(calls[[#This Row],[Duration]]&lt;=10,"Under 10 mins",calls[[#This Row],[Duration]]&lt;=30,"10 TO 30 mins",calls[[#This Row],[Duration]]&lt;=60,"30 TO 60 mins",calls[[#This Row],[Duration]]&lt;=120,"1 TO 2 hours", TRUE,"More than  2 hours")</f>
        <v>1 TO 2 hours</v>
      </c>
      <c r="P59" s="24">
        <f>ROUND(calls[[#This Row],[Satisfaction Rating]],0)</f>
        <v>5</v>
      </c>
    </row>
    <row r="60" spans="2:16" x14ac:dyDescent="0.3">
      <c r="B60" t="s">
        <v>96</v>
      </c>
      <c r="C60" t="s">
        <v>41</v>
      </c>
      <c r="D60">
        <v>58</v>
      </c>
      <c r="E60" s="17" t="s">
        <v>27</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c r="M60">
        <f>IF(MONTH(calls[[#This Row],[Date of Call]])&lt;=6, YEAR(calls[[#This Row],[Date of Call]]), YEAR(calls[[#This Row],[Date of Call]])+1)</f>
        <v>2023</v>
      </c>
      <c r="N60" t="str">
        <f>TEXT(calls[[#This Row],[Date of Call]],"DDDD")</f>
        <v>Monday</v>
      </c>
      <c r="O60" t="str" cm="1">
        <f t="array" ref="O60">_xlfn.IFS(calls[[#This Row],[Duration]]&lt;=10,"Under 10 mins",calls[[#This Row],[Duration]]&lt;=30,"10 TO 30 mins",calls[[#This Row],[Duration]]&lt;=60,"30 TO 60 mins",calls[[#This Row],[Duration]]&lt;=120,"1 TO 2 hours", TRUE,"More than  2 hours")</f>
        <v>30 TO 60 mins</v>
      </c>
      <c r="P60" s="24">
        <f>ROUND(calls[[#This Row],[Satisfaction Rating]],0)</f>
        <v>3</v>
      </c>
    </row>
    <row r="61" spans="2:16" x14ac:dyDescent="0.3">
      <c r="B61" t="s">
        <v>97</v>
      </c>
      <c r="C61" t="s">
        <v>54</v>
      </c>
      <c r="D61">
        <v>118</v>
      </c>
      <c r="E61" s="17" t="s">
        <v>27</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c r="M61">
        <f>IF(MONTH(calls[[#This Row],[Date of Call]])&lt;=6, YEAR(calls[[#This Row],[Date of Call]]), YEAR(calls[[#This Row],[Date of Call]])+1)</f>
        <v>2023</v>
      </c>
      <c r="N61" t="str">
        <f>TEXT(calls[[#This Row],[Date of Call]],"DDDD")</f>
        <v>Monday</v>
      </c>
      <c r="O61" t="str" cm="1">
        <f t="array" ref="O61">_xlfn.IFS(calls[[#This Row],[Duration]]&lt;=10,"Under 10 mins",calls[[#This Row],[Duration]]&lt;=30,"10 TO 30 mins",calls[[#This Row],[Duration]]&lt;=60,"30 TO 60 mins",calls[[#This Row],[Duration]]&lt;=120,"1 TO 2 hours", TRUE,"More than  2 hours")</f>
        <v>1 TO 2 hours</v>
      </c>
      <c r="P61" s="24">
        <f>ROUND(calls[[#This Row],[Satisfaction Rating]],0)</f>
        <v>2</v>
      </c>
    </row>
    <row r="62" spans="2:16" x14ac:dyDescent="0.3">
      <c r="B62" t="s">
        <v>98</v>
      </c>
      <c r="C62" t="s">
        <v>32</v>
      </c>
      <c r="D62">
        <v>63</v>
      </c>
      <c r="E62" s="17" t="s">
        <v>17</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c r="M62">
        <f>IF(MONTH(calls[[#This Row],[Date of Call]])&lt;=6, YEAR(calls[[#This Row],[Date of Call]]), YEAR(calls[[#This Row],[Date of Call]])+1)</f>
        <v>2023</v>
      </c>
      <c r="N62" t="str">
        <f>TEXT(calls[[#This Row],[Date of Call]],"DDDD")</f>
        <v>Monday</v>
      </c>
      <c r="O62" t="str" cm="1">
        <f t="array" ref="O62">_xlfn.IFS(calls[[#This Row],[Duration]]&lt;=10,"Under 10 mins",calls[[#This Row],[Duration]]&lt;=30,"10 TO 30 mins",calls[[#This Row],[Duration]]&lt;=60,"30 TO 60 mins",calls[[#This Row],[Duration]]&lt;=120,"1 TO 2 hours", TRUE,"More than  2 hours")</f>
        <v>1 TO 2 hours</v>
      </c>
      <c r="P62" s="24">
        <f>ROUND(calls[[#This Row],[Satisfaction Rating]],0)</f>
        <v>4</v>
      </c>
    </row>
    <row r="63" spans="2:16" x14ac:dyDescent="0.3">
      <c r="B63" t="s">
        <v>99</v>
      </c>
      <c r="C63" t="s">
        <v>41</v>
      </c>
      <c r="D63">
        <v>95</v>
      </c>
      <c r="E63" s="17" t="s">
        <v>27</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c r="M63">
        <f>IF(MONTH(calls[[#This Row],[Date of Call]])&lt;=6, YEAR(calls[[#This Row],[Date of Call]]), YEAR(calls[[#This Row],[Date of Call]])+1)</f>
        <v>2023</v>
      </c>
      <c r="N63" t="str">
        <f>TEXT(calls[[#This Row],[Date of Call]],"DDDD")</f>
        <v>Tuesday</v>
      </c>
      <c r="O63" t="str" cm="1">
        <f t="array" ref="O63">_xlfn.IFS(calls[[#This Row],[Duration]]&lt;=10,"Under 10 mins",calls[[#This Row],[Duration]]&lt;=30,"10 TO 30 mins",calls[[#This Row],[Duration]]&lt;=60,"30 TO 60 mins",calls[[#This Row],[Duration]]&lt;=120,"1 TO 2 hours", TRUE,"More than  2 hours")</f>
        <v>1 TO 2 hours</v>
      </c>
      <c r="P63" s="24">
        <f>ROUND(calls[[#This Row],[Satisfaction Rating]],0)</f>
        <v>5</v>
      </c>
    </row>
    <row r="64" spans="2:16" x14ac:dyDescent="0.3">
      <c r="B64" t="s">
        <v>100</v>
      </c>
      <c r="C64" t="s">
        <v>49</v>
      </c>
      <c r="D64">
        <v>74</v>
      </c>
      <c r="E64" s="17" t="s">
        <v>33</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c r="M64">
        <f>IF(MONTH(calls[[#This Row],[Date of Call]])&lt;=6, YEAR(calls[[#This Row],[Date of Call]]), YEAR(calls[[#This Row],[Date of Call]])+1)</f>
        <v>2023</v>
      </c>
      <c r="N64" t="str">
        <f>TEXT(calls[[#This Row],[Date of Call]],"DDDD")</f>
        <v>Tuesday</v>
      </c>
      <c r="O64" t="str" cm="1">
        <f t="array" ref="O64">_xlfn.IFS(calls[[#This Row],[Duration]]&lt;=10,"Under 10 mins",calls[[#This Row],[Duration]]&lt;=30,"10 TO 30 mins",calls[[#This Row],[Duration]]&lt;=60,"30 TO 60 mins",calls[[#This Row],[Duration]]&lt;=120,"1 TO 2 hours", TRUE,"More than  2 hours")</f>
        <v>1 TO 2 hours</v>
      </c>
      <c r="P64" s="24">
        <f>ROUND(calls[[#This Row],[Satisfaction Rating]],0)</f>
        <v>4</v>
      </c>
    </row>
    <row r="65" spans="2:16" x14ac:dyDescent="0.3">
      <c r="B65" t="s">
        <v>101</v>
      </c>
      <c r="C65" t="s">
        <v>45</v>
      </c>
      <c r="D65">
        <v>130</v>
      </c>
      <c r="E65" s="17" t="s">
        <v>40</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c r="M65">
        <f>IF(MONTH(calls[[#This Row],[Date of Call]])&lt;=6, YEAR(calls[[#This Row],[Date of Call]]), YEAR(calls[[#This Row],[Date of Call]])+1)</f>
        <v>2023</v>
      </c>
      <c r="N65" t="str">
        <f>TEXT(calls[[#This Row],[Date of Call]],"DDDD")</f>
        <v>Tuesday</v>
      </c>
      <c r="O65" t="str" cm="1">
        <f t="array" ref="O65">_xlfn.IFS(calls[[#This Row],[Duration]]&lt;=10,"Under 10 mins",calls[[#This Row],[Duration]]&lt;=30,"10 TO 30 mins",calls[[#This Row],[Duration]]&lt;=60,"30 TO 60 mins",calls[[#This Row],[Duration]]&lt;=120,"1 TO 2 hours", TRUE,"More than  2 hours")</f>
        <v>More than  2 hours</v>
      </c>
      <c r="P65" s="24">
        <f>ROUND(calls[[#This Row],[Satisfaction Rating]],0)</f>
        <v>3</v>
      </c>
    </row>
    <row r="66" spans="2:16" x14ac:dyDescent="0.3">
      <c r="B66" t="s">
        <v>102</v>
      </c>
      <c r="C66" t="s">
        <v>54</v>
      </c>
      <c r="D66">
        <v>110</v>
      </c>
      <c r="E66" s="17" t="s">
        <v>46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c r="M66">
        <f>IF(MONTH(calls[[#This Row],[Date of Call]])&lt;=6, YEAR(calls[[#This Row],[Date of Call]]), YEAR(calls[[#This Row],[Date of Call]])+1)</f>
        <v>2023</v>
      </c>
      <c r="N66" t="str">
        <f>TEXT(calls[[#This Row],[Date of Call]],"DDDD")</f>
        <v>Tuesday</v>
      </c>
      <c r="O66" t="str" cm="1">
        <f t="array" ref="O66">_xlfn.IFS(calls[[#This Row],[Duration]]&lt;=10,"Under 10 mins",calls[[#This Row],[Duration]]&lt;=30,"10 TO 30 mins",calls[[#This Row],[Duration]]&lt;=60,"30 TO 60 mins",calls[[#This Row],[Duration]]&lt;=120,"1 TO 2 hours", TRUE,"More than  2 hours")</f>
        <v>1 TO 2 hours</v>
      </c>
      <c r="P66" s="24">
        <f>ROUND(calls[[#This Row],[Satisfaction Rating]],0)</f>
        <v>5</v>
      </c>
    </row>
    <row r="67" spans="2:16" x14ac:dyDescent="0.3">
      <c r="B67" t="s">
        <v>103</v>
      </c>
      <c r="C67" t="s">
        <v>49</v>
      </c>
      <c r="D67">
        <v>71</v>
      </c>
      <c r="E67" s="17" t="s">
        <v>17</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c r="M67">
        <f>IF(MONTH(calls[[#This Row],[Date of Call]])&lt;=6, YEAR(calls[[#This Row],[Date of Call]]), YEAR(calls[[#This Row],[Date of Call]])+1)</f>
        <v>2023</v>
      </c>
      <c r="N67" t="str">
        <f>TEXT(calls[[#This Row],[Date of Call]],"DDDD")</f>
        <v>Wednesday</v>
      </c>
      <c r="O67" t="str" cm="1">
        <f t="array" ref="O67">_xlfn.IFS(calls[[#This Row],[Duration]]&lt;=10,"Under 10 mins",calls[[#This Row],[Duration]]&lt;=30,"10 TO 30 mins",calls[[#This Row],[Duration]]&lt;=60,"30 TO 60 mins",calls[[#This Row],[Duration]]&lt;=120,"1 TO 2 hours", TRUE,"More than  2 hours")</f>
        <v>1 TO 2 hours</v>
      </c>
      <c r="P67" s="24">
        <f>ROUND(calls[[#This Row],[Satisfaction Rating]],0)</f>
        <v>4</v>
      </c>
    </row>
    <row r="68" spans="2:16" x14ac:dyDescent="0.3">
      <c r="B68" t="s">
        <v>104</v>
      </c>
      <c r="C68" t="s">
        <v>18</v>
      </c>
      <c r="D68">
        <v>147</v>
      </c>
      <c r="E68" s="17" t="s">
        <v>40</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c r="M68">
        <f>IF(MONTH(calls[[#This Row],[Date of Call]])&lt;=6, YEAR(calls[[#This Row],[Date of Call]]), YEAR(calls[[#This Row],[Date of Call]])+1)</f>
        <v>2023</v>
      </c>
      <c r="N68" t="str">
        <f>TEXT(calls[[#This Row],[Date of Call]],"DDDD")</f>
        <v>Wednesday</v>
      </c>
      <c r="O68" t="str" cm="1">
        <f t="array" ref="O68">_xlfn.IFS(calls[[#This Row],[Duration]]&lt;=10,"Under 10 mins",calls[[#This Row],[Duration]]&lt;=30,"10 TO 30 mins",calls[[#This Row],[Duration]]&lt;=60,"30 TO 60 mins",calls[[#This Row],[Duration]]&lt;=120,"1 TO 2 hours", TRUE,"More than  2 hours")</f>
        <v>More than  2 hours</v>
      </c>
      <c r="P68" s="24">
        <f>ROUND(calls[[#This Row],[Satisfaction Rating]],0)</f>
        <v>4</v>
      </c>
    </row>
    <row r="69" spans="2:16" x14ac:dyDescent="0.3">
      <c r="B69" t="s">
        <v>105</v>
      </c>
      <c r="C69" t="s">
        <v>22</v>
      </c>
      <c r="D69">
        <v>69</v>
      </c>
      <c r="E69" s="17" t="s">
        <v>27</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c r="M69">
        <f>IF(MONTH(calls[[#This Row],[Date of Call]])&lt;=6, YEAR(calls[[#This Row],[Date of Call]]), YEAR(calls[[#This Row],[Date of Call]])+1)</f>
        <v>2023</v>
      </c>
      <c r="N69" t="str">
        <f>TEXT(calls[[#This Row],[Date of Call]],"DDDD")</f>
        <v>Thursday</v>
      </c>
      <c r="O69" t="str" cm="1">
        <f t="array" ref="O69">_xlfn.IFS(calls[[#This Row],[Duration]]&lt;=10,"Under 10 mins",calls[[#This Row],[Duration]]&lt;=30,"10 TO 30 mins",calls[[#This Row],[Duration]]&lt;=60,"30 TO 60 mins",calls[[#This Row],[Duration]]&lt;=120,"1 TO 2 hours", TRUE,"More than  2 hours")</f>
        <v>1 TO 2 hours</v>
      </c>
      <c r="P69" s="24">
        <f>ROUND(calls[[#This Row],[Satisfaction Rating]],0)</f>
        <v>4</v>
      </c>
    </row>
    <row r="70" spans="2:16" x14ac:dyDescent="0.3">
      <c r="B70" t="s">
        <v>106</v>
      </c>
      <c r="C70" t="s">
        <v>54</v>
      </c>
      <c r="D70">
        <v>50</v>
      </c>
      <c r="E70" s="17" t="s">
        <v>17</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c r="M70">
        <f>IF(MONTH(calls[[#This Row],[Date of Call]])&lt;=6, YEAR(calls[[#This Row],[Date of Call]]), YEAR(calls[[#This Row],[Date of Call]])+1)</f>
        <v>2023</v>
      </c>
      <c r="N70" t="str">
        <f>TEXT(calls[[#This Row],[Date of Call]],"DDDD")</f>
        <v>Thursday</v>
      </c>
      <c r="O70" t="str" cm="1">
        <f t="array" ref="O70">_xlfn.IFS(calls[[#This Row],[Duration]]&lt;=10,"Under 10 mins",calls[[#This Row],[Duration]]&lt;=30,"10 TO 30 mins",calls[[#This Row],[Duration]]&lt;=60,"30 TO 60 mins",calls[[#This Row],[Duration]]&lt;=120,"1 TO 2 hours", TRUE,"More than  2 hours")</f>
        <v>30 TO 60 mins</v>
      </c>
      <c r="P70" s="24">
        <f>ROUND(calls[[#This Row],[Satisfaction Rating]],0)</f>
        <v>2</v>
      </c>
    </row>
    <row r="71" spans="2:16" x14ac:dyDescent="0.3">
      <c r="B71" t="s">
        <v>107</v>
      </c>
      <c r="C71" t="s">
        <v>45</v>
      </c>
      <c r="D71">
        <v>124</v>
      </c>
      <c r="E71" s="17" t="s">
        <v>40</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c r="M71">
        <f>IF(MONTH(calls[[#This Row],[Date of Call]])&lt;=6, YEAR(calls[[#This Row],[Date of Call]]), YEAR(calls[[#This Row],[Date of Call]])+1)</f>
        <v>2023</v>
      </c>
      <c r="N71" t="str">
        <f>TEXT(calls[[#This Row],[Date of Call]],"DDDD")</f>
        <v>Friday</v>
      </c>
      <c r="O71" t="str" cm="1">
        <f t="array" ref="O71">_xlfn.IFS(calls[[#This Row],[Duration]]&lt;=10,"Under 10 mins",calls[[#This Row],[Duration]]&lt;=30,"10 TO 30 mins",calls[[#This Row],[Duration]]&lt;=60,"30 TO 60 mins",calls[[#This Row],[Duration]]&lt;=120,"1 TO 2 hours", TRUE,"More than  2 hours")</f>
        <v>More than  2 hours</v>
      </c>
      <c r="P71" s="24">
        <f>ROUND(calls[[#This Row],[Satisfaction Rating]],0)</f>
        <v>4</v>
      </c>
    </row>
    <row r="72" spans="2:16" x14ac:dyDescent="0.3">
      <c r="B72" t="s">
        <v>108</v>
      </c>
      <c r="C72" t="s">
        <v>26</v>
      </c>
      <c r="D72">
        <v>81</v>
      </c>
      <c r="E72" s="17" t="s">
        <v>33</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c r="M72">
        <f>IF(MONTH(calls[[#This Row],[Date of Call]])&lt;=6, YEAR(calls[[#This Row],[Date of Call]]), YEAR(calls[[#This Row],[Date of Call]])+1)</f>
        <v>2023</v>
      </c>
      <c r="N72" t="str">
        <f>TEXT(calls[[#This Row],[Date of Call]],"DDDD")</f>
        <v>Friday</v>
      </c>
      <c r="O72" t="str" cm="1">
        <f t="array" ref="O72">_xlfn.IFS(calls[[#This Row],[Duration]]&lt;=10,"Under 10 mins",calls[[#This Row],[Duration]]&lt;=30,"10 TO 30 mins",calls[[#This Row],[Duration]]&lt;=60,"30 TO 60 mins",calls[[#This Row],[Duration]]&lt;=120,"1 TO 2 hours", TRUE,"More than  2 hours")</f>
        <v>1 TO 2 hours</v>
      </c>
      <c r="P72" s="24">
        <f>ROUND(calls[[#This Row],[Satisfaction Rating]],0)</f>
        <v>3</v>
      </c>
    </row>
    <row r="73" spans="2:16" x14ac:dyDescent="0.3">
      <c r="B73" t="s">
        <v>109</v>
      </c>
      <c r="C73" t="s">
        <v>35</v>
      </c>
      <c r="D73">
        <v>141</v>
      </c>
      <c r="E73" s="17" t="s">
        <v>46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c r="M73">
        <f>IF(MONTH(calls[[#This Row],[Date of Call]])&lt;=6, YEAR(calls[[#This Row],[Date of Call]]), YEAR(calls[[#This Row],[Date of Call]])+1)</f>
        <v>2023</v>
      </c>
      <c r="N73" t="str">
        <f>TEXT(calls[[#This Row],[Date of Call]],"DDDD")</f>
        <v>Friday</v>
      </c>
      <c r="O73" t="str" cm="1">
        <f t="array" ref="O73">_xlfn.IFS(calls[[#This Row],[Duration]]&lt;=10,"Under 10 mins",calls[[#This Row],[Duration]]&lt;=30,"10 TO 30 mins",calls[[#This Row],[Duration]]&lt;=60,"30 TO 60 mins",calls[[#This Row],[Duration]]&lt;=120,"1 TO 2 hours", TRUE,"More than  2 hours")</f>
        <v>More than  2 hours</v>
      </c>
      <c r="P73" s="24">
        <f>ROUND(calls[[#This Row],[Satisfaction Rating]],0)</f>
        <v>0</v>
      </c>
    </row>
    <row r="74" spans="2:16" x14ac:dyDescent="0.3">
      <c r="B74" t="s">
        <v>110</v>
      </c>
      <c r="C74" t="s">
        <v>35</v>
      </c>
      <c r="D74">
        <v>168</v>
      </c>
      <c r="E74" s="17" t="s">
        <v>46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c r="M74">
        <f>IF(MONTH(calls[[#This Row],[Date of Call]])&lt;=6, YEAR(calls[[#This Row],[Date of Call]]), YEAR(calls[[#This Row],[Date of Call]])+1)</f>
        <v>2023</v>
      </c>
      <c r="N74" t="str">
        <f>TEXT(calls[[#This Row],[Date of Call]],"DDDD")</f>
        <v>Saturday</v>
      </c>
      <c r="O74" t="str" cm="1">
        <f t="array" ref="O74">_xlfn.IFS(calls[[#This Row],[Duration]]&lt;=10,"Under 10 mins",calls[[#This Row],[Duration]]&lt;=30,"10 TO 30 mins",calls[[#This Row],[Duration]]&lt;=60,"30 TO 60 mins",calls[[#This Row],[Duration]]&lt;=120,"1 TO 2 hours", TRUE,"More than  2 hours")</f>
        <v>More than  2 hours</v>
      </c>
      <c r="P74" s="24">
        <f>ROUND(calls[[#This Row],[Satisfaction Rating]],0)</f>
        <v>4</v>
      </c>
    </row>
    <row r="75" spans="2:16" x14ac:dyDescent="0.3">
      <c r="B75" t="s">
        <v>111</v>
      </c>
      <c r="C75" t="s">
        <v>18</v>
      </c>
      <c r="D75">
        <v>101</v>
      </c>
      <c r="E75" s="17" t="s">
        <v>33</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c r="M75">
        <f>IF(MONTH(calls[[#This Row],[Date of Call]])&lt;=6, YEAR(calls[[#This Row],[Date of Call]]), YEAR(calls[[#This Row],[Date of Call]])+1)</f>
        <v>2023</v>
      </c>
      <c r="N75" t="str">
        <f>TEXT(calls[[#This Row],[Date of Call]],"DDDD")</f>
        <v>Saturday</v>
      </c>
      <c r="O75" t="str" cm="1">
        <f t="array" ref="O75">_xlfn.IFS(calls[[#This Row],[Duration]]&lt;=10,"Under 10 mins",calls[[#This Row],[Duration]]&lt;=30,"10 TO 30 mins",calls[[#This Row],[Duration]]&lt;=60,"30 TO 60 mins",calls[[#This Row],[Duration]]&lt;=120,"1 TO 2 hours", TRUE,"More than  2 hours")</f>
        <v>1 TO 2 hours</v>
      </c>
      <c r="P75" s="24">
        <f>ROUND(calls[[#This Row],[Satisfaction Rating]],0)</f>
        <v>5</v>
      </c>
    </row>
    <row r="76" spans="2:16" x14ac:dyDescent="0.3">
      <c r="B76" t="s">
        <v>112</v>
      </c>
      <c r="C76" t="s">
        <v>49</v>
      </c>
      <c r="D76">
        <v>67</v>
      </c>
      <c r="E76" s="17" t="s">
        <v>33</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c r="M76">
        <f>IF(MONTH(calls[[#This Row],[Date of Call]])&lt;=6, YEAR(calls[[#This Row],[Date of Call]]), YEAR(calls[[#This Row],[Date of Call]])+1)</f>
        <v>2023</v>
      </c>
      <c r="N76" t="str">
        <f>TEXT(calls[[#This Row],[Date of Call]],"DDDD")</f>
        <v>Saturday</v>
      </c>
      <c r="O76" t="str" cm="1">
        <f t="array" ref="O76">_xlfn.IFS(calls[[#This Row],[Duration]]&lt;=10,"Under 10 mins",calls[[#This Row],[Duration]]&lt;=30,"10 TO 30 mins",calls[[#This Row],[Duration]]&lt;=60,"30 TO 60 mins",calls[[#This Row],[Duration]]&lt;=120,"1 TO 2 hours", TRUE,"More than  2 hours")</f>
        <v>1 TO 2 hours</v>
      </c>
      <c r="P76" s="24">
        <f>ROUND(calls[[#This Row],[Satisfaction Rating]],0)</f>
        <v>3</v>
      </c>
    </row>
    <row r="77" spans="2:16" x14ac:dyDescent="0.3">
      <c r="B77" t="s">
        <v>113</v>
      </c>
      <c r="C77" t="s">
        <v>41</v>
      </c>
      <c r="D77">
        <v>114</v>
      </c>
      <c r="E77" s="17" t="s">
        <v>46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c r="M77">
        <f>IF(MONTH(calls[[#This Row],[Date of Call]])&lt;=6, YEAR(calls[[#This Row],[Date of Call]]), YEAR(calls[[#This Row],[Date of Call]])+1)</f>
        <v>2023</v>
      </c>
      <c r="N77" t="str">
        <f>TEXT(calls[[#This Row],[Date of Call]],"DDDD")</f>
        <v>Monday</v>
      </c>
      <c r="O77" t="str" cm="1">
        <f t="array" ref="O77">_xlfn.IFS(calls[[#This Row],[Duration]]&lt;=10,"Under 10 mins",calls[[#This Row],[Duration]]&lt;=30,"10 TO 30 mins",calls[[#This Row],[Duration]]&lt;=60,"30 TO 60 mins",calls[[#This Row],[Duration]]&lt;=120,"1 TO 2 hours", TRUE,"More than  2 hours")</f>
        <v>1 TO 2 hours</v>
      </c>
      <c r="P77" s="24">
        <f>ROUND(calls[[#This Row],[Satisfaction Rating]],0)</f>
        <v>3</v>
      </c>
    </row>
    <row r="78" spans="2:16" x14ac:dyDescent="0.3">
      <c r="B78" t="s">
        <v>114</v>
      </c>
      <c r="C78" t="s">
        <v>26</v>
      </c>
      <c r="D78">
        <v>42</v>
      </c>
      <c r="E78" s="17" t="s">
        <v>33</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c r="M78">
        <f>IF(MONTH(calls[[#This Row],[Date of Call]])&lt;=6, YEAR(calls[[#This Row],[Date of Call]]), YEAR(calls[[#This Row],[Date of Call]])+1)</f>
        <v>2023</v>
      </c>
      <c r="N78" t="str">
        <f>TEXT(calls[[#This Row],[Date of Call]],"DDDD")</f>
        <v>Monday</v>
      </c>
      <c r="O78" t="str" cm="1">
        <f t="array" ref="O78">_xlfn.IFS(calls[[#This Row],[Duration]]&lt;=10,"Under 10 mins",calls[[#This Row],[Duration]]&lt;=30,"10 TO 30 mins",calls[[#This Row],[Duration]]&lt;=60,"30 TO 60 mins",calls[[#This Row],[Duration]]&lt;=120,"1 TO 2 hours", TRUE,"More than  2 hours")</f>
        <v>30 TO 60 mins</v>
      </c>
      <c r="P78" s="24">
        <f>ROUND(calls[[#This Row],[Satisfaction Rating]],0)</f>
        <v>4</v>
      </c>
    </row>
    <row r="79" spans="2:16" x14ac:dyDescent="0.3">
      <c r="B79" t="s">
        <v>115</v>
      </c>
      <c r="C79" t="s">
        <v>32</v>
      </c>
      <c r="D79">
        <v>69</v>
      </c>
      <c r="E79" s="17" t="s">
        <v>46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c r="M79">
        <f>IF(MONTH(calls[[#This Row],[Date of Call]])&lt;=6, YEAR(calls[[#This Row],[Date of Call]]), YEAR(calls[[#This Row],[Date of Call]])+1)</f>
        <v>2023</v>
      </c>
      <c r="N79" t="str">
        <f>TEXT(calls[[#This Row],[Date of Call]],"DDDD")</f>
        <v>Monday</v>
      </c>
      <c r="O79" t="str" cm="1">
        <f t="array" ref="O79">_xlfn.IFS(calls[[#This Row],[Duration]]&lt;=10,"Under 10 mins",calls[[#This Row],[Duration]]&lt;=30,"10 TO 30 mins",calls[[#This Row],[Duration]]&lt;=60,"30 TO 60 mins",calls[[#This Row],[Duration]]&lt;=120,"1 TO 2 hours", TRUE,"More than  2 hours")</f>
        <v>1 TO 2 hours</v>
      </c>
      <c r="P79" s="24">
        <f>ROUND(calls[[#This Row],[Satisfaction Rating]],0)</f>
        <v>3</v>
      </c>
    </row>
    <row r="80" spans="2:16" x14ac:dyDescent="0.3">
      <c r="B80" t="s">
        <v>116</v>
      </c>
      <c r="C80" t="s">
        <v>45</v>
      </c>
      <c r="D80">
        <v>145</v>
      </c>
      <c r="E80" s="17" t="s">
        <v>27</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c r="M80">
        <f>IF(MONTH(calls[[#This Row],[Date of Call]])&lt;=6, YEAR(calls[[#This Row],[Date of Call]]), YEAR(calls[[#This Row],[Date of Call]])+1)</f>
        <v>2023</v>
      </c>
      <c r="N80" t="str">
        <f>TEXT(calls[[#This Row],[Date of Call]],"DDDD")</f>
        <v>Monday</v>
      </c>
      <c r="O80" t="str" cm="1">
        <f t="array" ref="O80">_xlfn.IFS(calls[[#This Row],[Duration]]&lt;=10,"Under 10 mins",calls[[#This Row],[Duration]]&lt;=30,"10 TO 30 mins",calls[[#This Row],[Duration]]&lt;=60,"30 TO 60 mins",calls[[#This Row],[Duration]]&lt;=120,"1 TO 2 hours", TRUE,"More than  2 hours")</f>
        <v>More than  2 hours</v>
      </c>
      <c r="P80" s="24">
        <f>ROUND(calls[[#This Row],[Satisfaction Rating]],0)</f>
        <v>2</v>
      </c>
    </row>
    <row r="81" spans="2:16" x14ac:dyDescent="0.3">
      <c r="B81" t="s">
        <v>117</v>
      </c>
      <c r="C81" t="s">
        <v>22</v>
      </c>
      <c r="D81">
        <v>43</v>
      </c>
      <c r="E81" s="17" t="s">
        <v>46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c r="M81">
        <f>IF(MONTH(calls[[#This Row],[Date of Call]])&lt;=6, YEAR(calls[[#This Row],[Date of Call]]), YEAR(calls[[#This Row],[Date of Call]])+1)</f>
        <v>2023</v>
      </c>
      <c r="N81" t="str">
        <f>TEXT(calls[[#This Row],[Date of Call]],"DDDD")</f>
        <v>Monday</v>
      </c>
      <c r="O81" t="str" cm="1">
        <f t="array" ref="O81">_xlfn.IFS(calls[[#This Row],[Duration]]&lt;=10,"Under 10 mins",calls[[#This Row],[Duration]]&lt;=30,"10 TO 30 mins",calls[[#This Row],[Duration]]&lt;=60,"30 TO 60 mins",calls[[#This Row],[Duration]]&lt;=120,"1 TO 2 hours", TRUE,"More than  2 hours")</f>
        <v>30 TO 60 mins</v>
      </c>
      <c r="P81" s="24">
        <f>ROUND(calls[[#This Row],[Satisfaction Rating]],0)</f>
        <v>5</v>
      </c>
    </row>
    <row r="82" spans="2:16" x14ac:dyDescent="0.3">
      <c r="B82" t="s">
        <v>118</v>
      </c>
      <c r="C82" t="s">
        <v>32</v>
      </c>
      <c r="D82">
        <v>62</v>
      </c>
      <c r="E82" s="17" t="s">
        <v>17</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c r="M82">
        <f>IF(MONTH(calls[[#This Row],[Date of Call]])&lt;=6, YEAR(calls[[#This Row],[Date of Call]]), YEAR(calls[[#This Row],[Date of Call]])+1)</f>
        <v>2023</v>
      </c>
      <c r="N82" t="str">
        <f>TEXT(calls[[#This Row],[Date of Call]],"DDDD")</f>
        <v>Tuesday</v>
      </c>
      <c r="O82" t="str" cm="1">
        <f t="array" ref="O82">_xlfn.IFS(calls[[#This Row],[Duration]]&lt;=10,"Under 10 mins",calls[[#This Row],[Duration]]&lt;=30,"10 TO 30 mins",calls[[#This Row],[Duration]]&lt;=60,"30 TO 60 mins",calls[[#This Row],[Duration]]&lt;=120,"1 TO 2 hours", TRUE,"More than  2 hours")</f>
        <v>1 TO 2 hours</v>
      </c>
      <c r="P82" s="24">
        <f>ROUND(calls[[#This Row],[Satisfaction Rating]],0)</f>
        <v>4</v>
      </c>
    </row>
    <row r="83" spans="2:16" x14ac:dyDescent="0.3">
      <c r="B83" t="s">
        <v>119</v>
      </c>
      <c r="C83" t="s">
        <v>43</v>
      </c>
      <c r="D83">
        <v>79</v>
      </c>
      <c r="E83" s="17" t="s">
        <v>46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c r="M83">
        <f>IF(MONTH(calls[[#This Row],[Date of Call]])&lt;=6, YEAR(calls[[#This Row],[Date of Call]]), YEAR(calls[[#This Row],[Date of Call]])+1)</f>
        <v>2023</v>
      </c>
      <c r="N83" t="str">
        <f>TEXT(calls[[#This Row],[Date of Call]],"DDDD")</f>
        <v>Wednesday</v>
      </c>
      <c r="O83" t="str" cm="1">
        <f t="array" ref="O83">_xlfn.IFS(calls[[#This Row],[Duration]]&lt;=10,"Under 10 mins",calls[[#This Row],[Duration]]&lt;=30,"10 TO 30 mins",calls[[#This Row],[Duration]]&lt;=60,"30 TO 60 mins",calls[[#This Row],[Duration]]&lt;=120,"1 TO 2 hours", TRUE,"More than  2 hours")</f>
        <v>1 TO 2 hours</v>
      </c>
      <c r="P83" s="24">
        <f>ROUND(calls[[#This Row],[Satisfaction Rating]],0)</f>
        <v>5</v>
      </c>
    </row>
    <row r="84" spans="2:16" x14ac:dyDescent="0.3">
      <c r="B84" t="s">
        <v>120</v>
      </c>
      <c r="C84" t="s">
        <v>45</v>
      </c>
      <c r="D84">
        <v>45</v>
      </c>
      <c r="E84" s="17" t="s">
        <v>40</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c r="M84">
        <f>IF(MONTH(calls[[#This Row],[Date of Call]])&lt;=6, YEAR(calls[[#This Row],[Date of Call]]), YEAR(calls[[#This Row],[Date of Call]])+1)</f>
        <v>2023</v>
      </c>
      <c r="N84" t="str">
        <f>TEXT(calls[[#This Row],[Date of Call]],"DDDD")</f>
        <v>Wednesday</v>
      </c>
      <c r="O84" t="str" cm="1">
        <f t="array" ref="O84">_xlfn.IFS(calls[[#This Row],[Duration]]&lt;=10,"Under 10 mins",calls[[#This Row],[Duration]]&lt;=30,"10 TO 30 mins",calls[[#This Row],[Duration]]&lt;=60,"30 TO 60 mins",calls[[#This Row],[Duration]]&lt;=120,"1 TO 2 hours", TRUE,"More than  2 hours")</f>
        <v>30 TO 60 mins</v>
      </c>
      <c r="P84" s="24">
        <f>ROUND(calls[[#This Row],[Satisfaction Rating]],0)</f>
        <v>4</v>
      </c>
    </row>
    <row r="85" spans="2:16" x14ac:dyDescent="0.3">
      <c r="B85" t="s">
        <v>121</v>
      </c>
      <c r="C85" t="s">
        <v>32</v>
      </c>
      <c r="D85">
        <v>137</v>
      </c>
      <c r="E85" s="17" t="s">
        <v>46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c r="M85">
        <f>IF(MONTH(calls[[#This Row],[Date of Call]])&lt;=6, YEAR(calls[[#This Row],[Date of Call]]), YEAR(calls[[#This Row],[Date of Call]])+1)</f>
        <v>2023</v>
      </c>
      <c r="N85" t="str">
        <f>TEXT(calls[[#This Row],[Date of Call]],"DDDD")</f>
        <v>Wednesday</v>
      </c>
      <c r="O85" t="str" cm="1">
        <f t="array" ref="O85">_xlfn.IFS(calls[[#This Row],[Duration]]&lt;=10,"Under 10 mins",calls[[#This Row],[Duration]]&lt;=30,"10 TO 30 mins",calls[[#This Row],[Duration]]&lt;=60,"30 TO 60 mins",calls[[#This Row],[Duration]]&lt;=120,"1 TO 2 hours", TRUE,"More than  2 hours")</f>
        <v>More than  2 hours</v>
      </c>
      <c r="P85" s="24">
        <f>ROUND(calls[[#This Row],[Satisfaction Rating]],0)</f>
        <v>5</v>
      </c>
    </row>
    <row r="86" spans="2:16" x14ac:dyDescent="0.3">
      <c r="B86" t="s">
        <v>122</v>
      </c>
      <c r="C86" t="s">
        <v>41</v>
      </c>
      <c r="D86">
        <v>109</v>
      </c>
      <c r="E86" s="17" t="s">
        <v>17</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c r="M86">
        <f>IF(MONTH(calls[[#This Row],[Date of Call]])&lt;=6, YEAR(calls[[#This Row],[Date of Call]]), YEAR(calls[[#This Row],[Date of Call]])+1)</f>
        <v>2023</v>
      </c>
      <c r="N86" t="str">
        <f>TEXT(calls[[#This Row],[Date of Call]],"DDDD")</f>
        <v>Wednesday</v>
      </c>
      <c r="O86" t="str" cm="1">
        <f t="array" ref="O86">_xlfn.IFS(calls[[#This Row],[Duration]]&lt;=10,"Under 10 mins",calls[[#This Row],[Duration]]&lt;=30,"10 TO 30 mins",calls[[#This Row],[Duration]]&lt;=60,"30 TO 60 mins",calls[[#This Row],[Duration]]&lt;=120,"1 TO 2 hours", TRUE,"More than  2 hours")</f>
        <v>1 TO 2 hours</v>
      </c>
      <c r="P86" s="24">
        <f>ROUND(calls[[#This Row],[Satisfaction Rating]],0)</f>
        <v>3</v>
      </c>
    </row>
    <row r="87" spans="2:16" x14ac:dyDescent="0.3">
      <c r="B87" t="s">
        <v>123</v>
      </c>
      <c r="C87" t="s">
        <v>22</v>
      </c>
      <c r="D87">
        <v>78</v>
      </c>
      <c r="E87" s="17" t="s">
        <v>17</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c r="M87">
        <f>IF(MONTH(calls[[#This Row],[Date of Call]])&lt;=6, YEAR(calls[[#This Row],[Date of Call]]), YEAR(calls[[#This Row],[Date of Call]])+1)</f>
        <v>2023</v>
      </c>
      <c r="N87" t="str">
        <f>TEXT(calls[[#This Row],[Date of Call]],"DDDD")</f>
        <v>Wednesday</v>
      </c>
      <c r="O87" t="str" cm="1">
        <f t="array" ref="O87">_xlfn.IFS(calls[[#This Row],[Duration]]&lt;=10,"Under 10 mins",calls[[#This Row],[Duration]]&lt;=30,"10 TO 30 mins",calls[[#This Row],[Duration]]&lt;=60,"30 TO 60 mins",calls[[#This Row],[Duration]]&lt;=120,"1 TO 2 hours", TRUE,"More than  2 hours")</f>
        <v>1 TO 2 hours</v>
      </c>
      <c r="P87" s="24">
        <f>ROUND(calls[[#This Row],[Satisfaction Rating]],0)</f>
        <v>3</v>
      </c>
    </row>
    <row r="88" spans="2:16" x14ac:dyDescent="0.3">
      <c r="B88" t="s">
        <v>124</v>
      </c>
      <c r="C88" t="s">
        <v>32</v>
      </c>
      <c r="D88">
        <v>137</v>
      </c>
      <c r="E88" s="17" t="s">
        <v>40</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c r="M88">
        <f>IF(MONTH(calls[[#This Row],[Date of Call]])&lt;=6, YEAR(calls[[#This Row],[Date of Call]]), YEAR(calls[[#This Row],[Date of Call]])+1)</f>
        <v>2023</v>
      </c>
      <c r="N88" t="str">
        <f>TEXT(calls[[#This Row],[Date of Call]],"DDDD")</f>
        <v>Wednesday</v>
      </c>
      <c r="O88" t="str" cm="1">
        <f t="array" ref="O88">_xlfn.IFS(calls[[#This Row],[Duration]]&lt;=10,"Under 10 mins",calls[[#This Row],[Duration]]&lt;=30,"10 TO 30 mins",calls[[#This Row],[Duration]]&lt;=60,"30 TO 60 mins",calls[[#This Row],[Duration]]&lt;=120,"1 TO 2 hours", TRUE,"More than  2 hours")</f>
        <v>More than  2 hours</v>
      </c>
      <c r="P88" s="24">
        <f>ROUND(calls[[#This Row],[Satisfaction Rating]],0)</f>
        <v>4</v>
      </c>
    </row>
    <row r="89" spans="2:16" x14ac:dyDescent="0.3">
      <c r="B89" t="s">
        <v>125</v>
      </c>
      <c r="C89" t="s">
        <v>30</v>
      </c>
      <c r="D89">
        <v>99</v>
      </c>
      <c r="E89" s="17" t="s">
        <v>17</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c r="M89">
        <f>IF(MONTH(calls[[#This Row],[Date of Call]])&lt;=6, YEAR(calls[[#This Row],[Date of Call]]), YEAR(calls[[#This Row],[Date of Call]])+1)</f>
        <v>2023</v>
      </c>
      <c r="N89" t="str">
        <f>TEXT(calls[[#This Row],[Date of Call]],"DDDD")</f>
        <v>Thursday</v>
      </c>
      <c r="O89" t="str" cm="1">
        <f t="array" ref="O89">_xlfn.IFS(calls[[#This Row],[Duration]]&lt;=10,"Under 10 mins",calls[[#This Row],[Duration]]&lt;=30,"10 TO 30 mins",calls[[#This Row],[Duration]]&lt;=60,"30 TO 60 mins",calls[[#This Row],[Duration]]&lt;=120,"1 TO 2 hours", TRUE,"More than  2 hours")</f>
        <v>1 TO 2 hours</v>
      </c>
      <c r="P89" s="24">
        <f>ROUND(calls[[#This Row],[Satisfaction Rating]],0)</f>
        <v>5</v>
      </c>
    </row>
    <row r="90" spans="2:16" x14ac:dyDescent="0.3">
      <c r="B90" t="s">
        <v>126</v>
      </c>
      <c r="C90" t="s">
        <v>54</v>
      </c>
      <c r="D90">
        <v>100</v>
      </c>
      <c r="E90" s="17" t="s">
        <v>17</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c r="M90">
        <f>IF(MONTH(calls[[#This Row],[Date of Call]])&lt;=6, YEAR(calls[[#This Row],[Date of Call]]), YEAR(calls[[#This Row],[Date of Call]])+1)</f>
        <v>2023</v>
      </c>
      <c r="N90" t="str">
        <f>TEXT(calls[[#This Row],[Date of Call]],"DDDD")</f>
        <v>Thursday</v>
      </c>
      <c r="O90" t="str" cm="1">
        <f t="array" ref="O90">_xlfn.IFS(calls[[#This Row],[Duration]]&lt;=10,"Under 10 mins",calls[[#This Row],[Duration]]&lt;=30,"10 TO 30 mins",calls[[#This Row],[Duration]]&lt;=60,"30 TO 60 mins",calls[[#This Row],[Duration]]&lt;=120,"1 TO 2 hours", TRUE,"More than  2 hours")</f>
        <v>1 TO 2 hours</v>
      </c>
      <c r="P90" s="24">
        <f>ROUND(calls[[#This Row],[Satisfaction Rating]],0)</f>
        <v>4</v>
      </c>
    </row>
    <row r="91" spans="2:16" x14ac:dyDescent="0.3">
      <c r="B91" t="s">
        <v>127</v>
      </c>
      <c r="C91" t="s">
        <v>22</v>
      </c>
      <c r="D91">
        <v>47</v>
      </c>
      <c r="E91" s="17" t="s">
        <v>27</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c r="M91">
        <f>IF(MONTH(calls[[#This Row],[Date of Call]])&lt;=6, YEAR(calls[[#This Row],[Date of Call]]), YEAR(calls[[#This Row],[Date of Call]])+1)</f>
        <v>2023</v>
      </c>
      <c r="N91" t="str">
        <f>TEXT(calls[[#This Row],[Date of Call]],"DDDD")</f>
        <v>Thursday</v>
      </c>
      <c r="O91" t="str" cm="1">
        <f t="array" ref="O91">_xlfn.IFS(calls[[#This Row],[Duration]]&lt;=10,"Under 10 mins",calls[[#This Row],[Duration]]&lt;=30,"10 TO 30 mins",calls[[#This Row],[Duration]]&lt;=60,"30 TO 60 mins",calls[[#This Row],[Duration]]&lt;=120,"1 TO 2 hours", TRUE,"More than  2 hours")</f>
        <v>30 TO 60 mins</v>
      </c>
      <c r="P91" s="24">
        <f>ROUND(calls[[#This Row],[Satisfaction Rating]],0)</f>
        <v>2</v>
      </c>
    </row>
    <row r="92" spans="2:16" x14ac:dyDescent="0.3">
      <c r="B92" t="s">
        <v>128</v>
      </c>
      <c r="C92" t="s">
        <v>41</v>
      </c>
      <c r="D92">
        <v>87</v>
      </c>
      <c r="E92" s="17" t="s">
        <v>33</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c r="M92">
        <f>IF(MONTH(calls[[#This Row],[Date of Call]])&lt;=6, YEAR(calls[[#This Row],[Date of Call]]), YEAR(calls[[#This Row],[Date of Call]])+1)</f>
        <v>2023</v>
      </c>
      <c r="N92" t="str">
        <f>TEXT(calls[[#This Row],[Date of Call]],"DDDD")</f>
        <v>Thursday</v>
      </c>
      <c r="O92" t="str" cm="1">
        <f t="array" ref="O92">_xlfn.IFS(calls[[#This Row],[Duration]]&lt;=10,"Under 10 mins",calls[[#This Row],[Duration]]&lt;=30,"10 TO 30 mins",calls[[#This Row],[Duration]]&lt;=60,"30 TO 60 mins",calls[[#This Row],[Duration]]&lt;=120,"1 TO 2 hours", TRUE,"More than  2 hours")</f>
        <v>1 TO 2 hours</v>
      </c>
      <c r="P92" s="24">
        <f>ROUND(calls[[#This Row],[Satisfaction Rating]],0)</f>
        <v>5</v>
      </c>
    </row>
    <row r="93" spans="2:16" x14ac:dyDescent="0.3">
      <c r="B93" t="s">
        <v>129</v>
      </c>
      <c r="C93" t="s">
        <v>30</v>
      </c>
      <c r="D93">
        <v>143</v>
      </c>
      <c r="E93" s="17" t="s">
        <v>33</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c r="M93">
        <f>IF(MONTH(calls[[#This Row],[Date of Call]])&lt;=6, YEAR(calls[[#This Row],[Date of Call]]), YEAR(calls[[#This Row],[Date of Call]])+1)</f>
        <v>2023</v>
      </c>
      <c r="N93" t="str">
        <f>TEXT(calls[[#This Row],[Date of Call]],"DDDD")</f>
        <v>Saturday</v>
      </c>
      <c r="O93" t="str" cm="1">
        <f t="array" ref="O93">_xlfn.IFS(calls[[#This Row],[Duration]]&lt;=10,"Under 10 mins",calls[[#This Row],[Duration]]&lt;=30,"10 TO 30 mins",calls[[#This Row],[Duration]]&lt;=60,"30 TO 60 mins",calls[[#This Row],[Duration]]&lt;=120,"1 TO 2 hours", TRUE,"More than  2 hours")</f>
        <v>More than  2 hours</v>
      </c>
      <c r="P93" s="24">
        <f>ROUND(calls[[#This Row],[Satisfaction Rating]],0)</f>
        <v>5</v>
      </c>
    </row>
    <row r="94" spans="2:16" x14ac:dyDescent="0.3">
      <c r="B94" t="s">
        <v>130</v>
      </c>
      <c r="C94" t="s">
        <v>54</v>
      </c>
      <c r="D94">
        <v>84</v>
      </c>
      <c r="E94" s="17" t="s">
        <v>17</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c r="M94">
        <f>IF(MONTH(calls[[#This Row],[Date of Call]])&lt;=6, YEAR(calls[[#This Row],[Date of Call]]), YEAR(calls[[#This Row],[Date of Call]])+1)</f>
        <v>2023</v>
      </c>
      <c r="N94" t="str">
        <f>TEXT(calls[[#This Row],[Date of Call]],"DDDD")</f>
        <v>Saturday</v>
      </c>
      <c r="O94" t="str" cm="1">
        <f t="array" ref="O94">_xlfn.IFS(calls[[#This Row],[Duration]]&lt;=10,"Under 10 mins",calls[[#This Row],[Duration]]&lt;=30,"10 TO 30 mins",calls[[#This Row],[Duration]]&lt;=60,"30 TO 60 mins",calls[[#This Row],[Duration]]&lt;=120,"1 TO 2 hours", TRUE,"More than  2 hours")</f>
        <v>1 TO 2 hours</v>
      </c>
      <c r="P94" s="24">
        <f>ROUND(calls[[#This Row],[Satisfaction Rating]],0)</f>
        <v>4</v>
      </c>
    </row>
    <row r="95" spans="2:16" x14ac:dyDescent="0.3">
      <c r="B95" t="s">
        <v>131</v>
      </c>
      <c r="C95" t="s">
        <v>18</v>
      </c>
      <c r="D95">
        <v>55</v>
      </c>
      <c r="E95" s="17" t="s">
        <v>33</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c r="M95">
        <f>IF(MONTH(calls[[#This Row],[Date of Call]])&lt;=6, YEAR(calls[[#This Row],[Date of Call]]), YEAR(calls[[#This Row],[Date of Call]])+1)</f>
        <v>2023</v>
      </c>
      <c r="N95" t="str">
        <f>TEXT(calls[[#This Row],[Date of Call]],"DDDD")</f>
        <v>Sunday</v>
      </c>
      <c r="O95" t="str" cm="1">
        <f t="array" ref="O95">_xlfn.IFS(calls[[#This Row],[Duration]]&lt;=10,"Under 10 mins",calls[[#This Row],[Duration]]&lt;=30,"10 TO 30 mins",calls[[#This Row],[Duration]]&lt;=60,"30 TO 60 mins",calls[[#This Row],[Duration]]&lt;=120,"1 TO 2 hours", TRUE,"More than  2 hours")</f>
        <v>30 TO 60 mins</v>
      </c>
      <c r="P95" s="24">
        <f>ROUND(calls[[#This Row],[Satisfaction Rating]],0)</f>
        <v>5</v>
      </c>
    </row>
    <row r="96" spans="2:16" x14ac:dyDescent="0.3">
      <c r="B96" t="s">
        <v>132</v>
      </c>
      <c r="C96" t="s">
        <v>37</v>
      </c>
      <c r="D96">
        <v>135</v>
      </c>
      <c r="E96" s="17" t="s">
        <v>40</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c r="M96">
        <f>IF(MONTH(calls[[#This Row],[Date of Call]])&lt;=6, YEAR(calls[[#This Row],[Date of Call]]), YEAR(calls[[#This Row],[Date of Call]])+1)</f>
        <v>2023</v>
      </c>
      <c r="N96" t="str">
        <f>TEXT(calls[[#This Row],[Date of Call]],"DDDD")</f>
        <v>Tuesday</v>
      </c>
      <c r="O96" t="str" cm="1">
        <f t="array" ref="O96">_xlfn.IFS(calls[[#This Row],[Duration]]&lt;=10,"Under 10 mins",calls[[#This Row],[Duration]]&lt;=30,"10 TO 30 mins",calls[[#This Row],[Duration]]&lt;=60,"30 TO 60 mins",calls[[#This Row],[Duration]]&lt;=120,"1 TO 2 hours", TRUE,"More than  2 hours")</f>
        <v>More than  2 hours</v>
      </c>
      <c r="P96" s="24">
        <f>ROUND(calls[[#This Row],[Satisfaction Rating]],0)</f>
        <v>5</v>
      </c>
    </row>
    <row r="97" spans="2:16" x14ac:dyDescent="0.3">
      <c r="B97" t="s">
        <v>133</v>
      </c>
      <c r="C97" t="s">
        <v>50</v>
      </c>
      <c r="D97">
        <v>152</v>
      </c>
      <c r="E97" s="17" t="s">
        <v>27</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c r="M97">
        <f>IF(MONTH(calls[[#This Row],[Date of Call]])&lt;=6, YEAR(calls[[#This Row],[Date of Call]]), YEAR(calls[[#This Row],[Date of Call]])+1)</f>
        <v>2023</v>
      </c>
      <c r="N97" t="str">
        <f>TEXT(calls[[#This Row],[Date of Call]],"DDDD")</f>
        <v>Tuesday</v>
      </c>
      <c r="O97" t="str" cm="1">
        <f t="array" ref="O97">_xlfn.IFS(calls[[#This Row],[Duration]]&lt;=10,"Under 10 mins",calls[[#This Row],[Duration]]&lt;=30,"10 TO 30 mins",calls[[#This Row],[Duration]]&lt;=60,"30 TO 60 mins",calls[[#This Row],[Duration]]&lt;=120,"1 TO 2 hours", TRUE,"More than  2 hours")</f>
        <v>More than  2 hours</v>
      </c>
      <c r="P97" s="24">
        <f>ROUND(calls[[#This Row],[Satisfaction Rating]],0)</f>
        <v>5</v>
      </c>
    </row>
    <row r="98" spans="2:16" x14ac:dyDescent="0.3">
      <c r="B98" t="s">
        <v>134</v>
      </c>
      <c r="C98" t="s">
        <v>26</v>
      </c>
      <c r="D98">
        <v>132</v>
      </c>
      <c r="E98" s="17" t="s">
        <v>27</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c r="M98">
        <f>IF(MONTH(calls[[#This Row],[Date of Call]])&lt;=6, YEAR(calls[[#This Row],[Date of Call]]), YEAR(calls[[#This Row],[Date of Call]])+1)</f>
        <v>2023</v>
      </c>
      <c r="N98" t="str">
        <f>TEXT(calls[[#This Row],[Date of Call]],"DDDD")</f>
        <v>Tuesday</v>
      </c>
      <c r="O98" t="str" cm="1">
        <f t="array" ref="O98">_xlfn.IFS(calls[[#This Row],[Duration]]&lt;=10,"Under 10 mins",calls[[#This Row],[Duration]]&lt;=30,"10 TO 30 mins",calls[[#This Row],[Duration]]&lt;=60,"30 TO 60 mins",calls[[#This Row],[Duration]]&lt;=120,"1 TO 2 hours", TRUE,"More than  2 hours")</f>
        <v>More than  2 hours</v>
      </c>
      <c r="P98" s="24">
        <f>ROUND(calls[[#This Row],[Satisfaction Rating]],0)</f>
        <v>5</v>
      </c>
    </row>
    <row r="99" spans="2:16" x14ac:dyDescent="0.3">
      <c r="B99" t="s">
        <v>135</v>
      </c>
      <c r="C99" t="s">
        <v>35</v>
      </c>
      <c r="D99">
        <v>60</v>
      </c>
      <c r="E99" s="17" t="s">
        <v>17</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c r="M99">
        <f>IF(MONTH(calls[[#This Row],[Date of Call]])&lt;=6, YEAR(calls[[#This Row],[Date of Call]]), YEAR(calls[[#This Row],[Date of Call]])+1)</f>
        <v>2023</v>
      </c>
      <c r="N99" t="str">
        <f>TEXT(calls[[#This Row],[Date of Call]],"DDDD")</f>
        <v>Wednesday</v>
      </c>
      <c r="O99" t="str" cm="1">
        <f t="array" ref="O99">_xlfn.IFS(calls[[#This Row],[Duration]]&lt;=10,"Under 10 mins",calls[[#This Row],[Duration]]&lt;=30,"10 TO 30 mins",calls[[#This Row],[Duration]]&lt;=60,"30 TO 60 mins",calls[[#This Row],[Duration]]&lt;=120,"1 TO 2 hours", TRUE,"More than  2 hours")</f>
        <v>30 TO 60 mins</v>
      </c>
      <c r="P99" s="24">
        <f>ROUND(calls[[#This Row],[Satisfaction Rating]],0)</f>
        <v>4</v>
      </c>
    </row>
    <row r="100" spans="2:16" x14ac:dyDescent="0.3">
      <c r="B100" t="s">
        <v>136</v>
      </c>
      <c r="C100" t="s">
        <v>50</v>
      </c>
      <c r="D100">
        <v>95</v>
      </c>
      <c r="E100" s="17" t="s">
        <v>27</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c r="M100">
        <f>IF(MONTH(calls[[#This Row],[Date of Call]])&lt;=6, YEAR(calls[[#This Row],[Date of Call]]), YEAR(calls[[#This Row],[Date of Call]])+1)</f>
        <v>2023</v>
      </c>
      <c r="N100" t="str">
        <f>TEXT(calls[[#This Row],[Date of Call]],"DDDD")</f>
        <v>Wednesday</v>
      </c>
      <c r="O100" t="str" cm="1">
        <f t="array" ref="O100">_xlfn.IFS(calls[[#This Row],[Duration]]&lt;=10,"Under 10 mins",calls[[#This Row],[Duration]]&lt;=30,"10 TO 30 mins",calls[[#This Row],[Duration]]&lt;=60,"30 TO 60 mins",calls[[#This Row],[Duration]]&lt;=120,"1 TO 2 hours", TRUE,"More than  2 hours")</f>
        <v>1 TO 2 hours</v>
      </c>
      <c r="P100" s="24">
        <f>ROUND(calls[[#This Row],[Satisfaction Rating]],0)</f>
        <v>5</v>
      </c>
    </row>
    <row r="101" spans="2:16" x14ac:dyDescent="0.3">
      <c r="B101" t="s">
        <v>137</v>
      </c>
      <c r="C101" t="s">
        <v>16</v>
      </c>
      <c r="D101">
        <v>96</v>
      </c>
      <c r="E101" s="17" t="s">
        <v>46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c r="M101">
        <f>IF(MONTH(calls[[#This Row],[Date of Call]])&lt;=6, YEAR(calls[[#This Row],[Date of Call]]), YEAR(calls[[#This Row],[Date of Call]])+1)</f>
        <v>2023</v>
      </c>
      <c r="N101" t="str">
        <f>TEXT(calls[[#This Row],[Date of Call]],"DDDD")</f>
        <v>Wednesday</v>
      </c>
      <c r="O101" t="str" cm="1">
        <f t="array" ref="O101">_xlfn.IFS(calls[[#This Row],[Duration]]&lt;=10,"Under 10 mins",calls[[#This Row],[Duration]]&lt;=30,"10 TO 30 mins",calls[[#This Row],[Duration]]&lt;=60,"30 TO 60 mins",calls[[#This Row],[Duration]]&lt;=120,"1 TO 2 hours", TRUE,"More than  2 hours")</f>
        <v>1 TO 2 hours</v>
      </c>
      <c r="P101" s="24">
        <f>ROUND(calls[[#This Row],[Satisfaction Rating]],0)</f>
        <v>4</v>
      </c>
    </row>
    <row r="102" spans="2:16" x14ac:dyDescent="0.3">
      <c r="B102" t="s">
        <v>138</v>
      </c>
      <c r="C102" t="s">
        <v>18</v>
      </c>
      <c r="D102">
        <v>45</v>
      </c>
      <c r="E102" s="17" t="s">
        <v>17</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c r="M102">
        <f>IF(MONTH(calls[[#This Row],[Date of Call]])&lt;=6, YEAR(calls[[#This Row],[Date of Call]]), YEAR(calls[[#This Row],[Date of Call]])+1)</f>
        <v>2023</v>
      </c>
      <c r="N102" t="str">
        <f>TEXT(calls[[#This Row],[Date of Call]],"DDDD")</f>
        <v>Thursday</v>
      </c>
      <c r="O102" t="str" cm="1">
        <f t="array" ref="O102">_xlfn.IFS(calls[[#This Row],[Duration]]&lt;=10,"Under 10 mins",calls[[#This Row],[Duration]]&lt;=30,"10 TO 30 mins",calls[[#This Row],[Duration]]&lt;=60,"30 TO 60 mins",calls[[#This Row],[Duration]]&lt;=120,"1 TO 2 hours", TRUE,"More than  2 hours")</f>
        <v>30 TO 60 mins</v>
      </c>
      <c r="P102" s="24">
        <f>ROUND(calls[[#This Row],[Satisfaction Rating]],0)</f>
        <v>5</v>
      </c>
    </row>
    <row r="103" spans="2:16" x14ac:dyDescent="0.3">
      <c r="B103" t="s">
        <v>139</v>
      </c>
      <c r="C103" t="s">
        <v>16</v>
      </c>
      <c r="D103">
        <v>132</v>
      </c>
      <c r="E103" s="17" t="s">
        <v>46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c r="M103">
        <f>IF(MONTH(calls[[#This Row],[Date of Call]])&lt;=6, YEAR(calls[[#This Row],[Date of Call]]), YEAR(calls[[#This Row],[Date of Call]])+1)</f>
        <v>2023</v>
      </c>
      <c r="N103" t="str">
        <f>TEXT(calls[[#This Row],[Date of Call]],"DDDD")</f>
        <v>Friday</v>
      </c>
      <c r="O103" t="str" cm="1">
        <f t="array" ref="O103">_xlfn.IFS(calls[[#This Row],[Duration]]&lt;=10,"Under 10 mins",calls[[#This Row],[Duration]]&lt;=30,"10 TO 30 mins",calls[[#This Row],[Duration]]&lt;=60,"30 TO 60 mins",calls[[#This Row],[Duration]]&lt;=120,"1 TO 2 hours", TRUE,"More than  2 hours")</f>
        <v>More than  2 hours</v>
      </c>
      <c r="P103" s="24">
        <f>ROUND(calls[[#This Row],[Satisfaction Rating]],0)</f>
        <v>5</v>
      </c>
    </row>
    <row r="104" spans="2:16" x14ac:dyDescent="0.3">
      <c r="B104" t="s">
        <v>140</v>
      </c>
      <c r="C104" t="s">
        <v>49</v>
      </c>
      <c r="D104">
        <v>95</v>
      </c>
      <c r="E104" s="17" t="s">
        <v>17</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c r="M104">
        <f>IF(MONTH(calls[[#This Row],[Date of Call]])&lt;=6, YEAR(calls[[#This Row],[Date of Call]]), YEAR(calls[[#This Row],[Date of Call]])+1)</f>
        <v>2023</v>
      </c>
      <c r="N104" t="str">
        <f>TEXT(calls[[#This Row],[Date of Call]],"DDDD")</f>
        <v>Friday</v>
      </c>
      <c r="O104" t="str" cm="1">
        <f t="array" ref="O104">_xlfn.IFS(calls[[#This Row],[Duration]]&lt;=10,"Under 10 mins",calls[[#This Row],[Duration]]&lt;=30,"10 TO 30 mins",calls[[#This Row],[Duration]]&lt;=60,"30 TO 60 mins",calls[[#This Row],[Duration]]&lt;=120,"1 TO 2 hours", TRUE,"More than  2 hours")</f>
        <v>1 TO 2 hours</v>
      </c>
      <c r="P104" s="24">
        <f>ROUND(calls[[#This Row],[Satisfaction Rating]],0)</f>
        <v>5</v>
      </c>
    </row>
    <row r="105" spans="2:16" x14ac:dyDescent="0.3">
      <c r="B105" t="s">
        <v>141</v>
      </c>
      <c r="C105" t="s">
        <v>50</v>
      </c>
      <c r="D105">
        <v>131</v>
      </c>
      <c r="E105" s="17" t="s">
        <v>33</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c r="M105">
        <f>IF(MONTH(calls[[#This Row],[Date of Call]])&lt;=6, YEAR(calls[[#This Row],[Date of Call]]), YEAR(calls[[#This Row],[Date of Call]])+1)</f>
        <v>2023</v>
      </c>
      <c r="N105" t="str">
        <f>TEXT(calls[[#This Row],[Date of Call]],"DDDD")</f>
        <v>Friday</v>
      </c>
      <c r="O105" t="str" cm="1">
        <f t="array" ref="O105">_xlfn.IFS(calls[[#This Row],[Duration]]&lt;=10,"Under 10 mins",calls[[#This Row],[Duration]]&lt;=30,"10 TO 30 mins",calls[[#This Row],[Duration]]&lt;=60,"30 TO 60 mins",calls[[#This Row],[Duration]]&lt;=120,"1 TO 2 hours", TRUE,"More than  2 hours")</f>
        <v>More than  2 hours</v>
      </c>
      <c r="P105" s="24">
        <f>ROUND(calls[[#This Row],[Satisfaction Rating]],0)</f>
        <v>3</v>
      </c>
    </row>
    <row r="106" spans="2:16" x14ac:dyDescent="0.3">
      <c r="B106" t="s">
        <v>142</v>
      </c>
      <c r="C106" t="s">
        <v>43</v>
      </c>
      <c r="D106">
        <v>67</v>
      </c>
      <c r="E106" s="17" t="s">
        <v>40</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c r="M106">
        <f>IF(MONTH(calls[[#This Row],[Date of Call]])&lt;=6, YEAR(calls[[#This Row],[Date of Call]]), YEAR(calls[[#This Row],[Date of Call]])+1)</f>
        <v>2023</v>
      </c>
      <c r="N106" t="str">
        <f>TEXT(calls[[#This Row],[Date of Call]],"DDDD")</f>
        <v>Saturday</v>
      </c>
      <c r="O106" t="str" cm="1">
        <f t="array" ref="O106">_xlfn.IFS(calls[[#This Row],[Duration]]&lt;=10,"Under 10 mins",calls[[#This Row],[Duration]]&lt;=30,"10 TO 30 mins",calls[[#This Row],[Duration]]&lt;=60,"30 TO 60 mins",calls[[#This Row],[Duration]]&lt;=120,"1 TO 2 hours", TRUE,"More than  2 hours")</f>
        <v>1 TO 2 hours</v>
      </c>
      <c r="P106" s="24">
        <f>ROUND(calls[[#This Row],[Satisfaction Rating]],0)</f>
        <v>4</v>
      </c>
    </row>
    <row r="107" spans="2:16" x14ac:dyDescent="0.3">
      <c r="B107" t="s">
        <v>143</v>
      </c>
      <c r="C107" t="s">
        <v>30</v>
      </c>
      <c r="D107">
        <v>111</v>
      </c>
      <c r="E107" s="17" t="s">
        <v>33</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c r="M107">
        <f>IF(MONTH(calls[[#This Row],[Date of Call]])&lt;=6, YEAR(calls[[#This Row],[Date of Call]]), YEAR(calls[[#This Row],[Date of Call]])+1)</f>
        <v>2023</v>
      </c>
      <c r="N107" t="str">
        <f>TEXT(calls[[#This Row],[Date of Call]],"DDDD")</f>
        <v>Sunday</v>
      </c>
      <c r="O107" t="str" cm="1">
        <f t="array" ref="O107">_xlfn.IFS(calls[[#This Row],[Duration]]&lt;=10,"Under 10 mins",calls[[#This Row],[Duration]]&lt;=30,"10 TO 30 mins",calls[[#This Row],[Duration]]&lt;=60,"30 TO 60 mins",calls[[#This Row],[Duration]]&lt;=120,"1 TO 2 hours", TRUE,"More than  2 hours")</f>
        <v>1 TO 2 hours</v>
      </c>
      <c r="P107" s="24">
        <f>ROUND(calls[[#This Row],[Satisfaction Rating]],0)</f>
        <v>4</v>
      </c>
    </row>
    <row r="108" spans="2:16" x14ac:dyDescent="0.3">
      <c r="B108" t="s">
        <v>144</v>
      </c>
      <c r="C108" t="s">
        <v>26</v>
      </c>
      <c r="D108">
        <v>78</v>
      </c>
      <c r="E108" s="17" t="s">
        <v>27</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c r="M108">
        <f>IF(MONTH(calls[[#This Row],[Date of Call]])&lt;=6, YEAR(calls[[#This Row],[Date of Call]]), YEAR(calls[[#This Row],[Date of Call]])+1)</f>
        <v>2023</v>
      </c>
      <c r="N108" t="str">
        <f>TEXT(calls[[#This Row],[Date of Call]],"DDDD")</f>
        <v>Sunday</v>
      </c>
      <c r="O108" t="str" cm="1">
        <f t="array" ref="O108">_xlfn.IFS(calls[[#This Row],[Duration]]&lt;=10,"Under 10 mins",calls[[#This Row],[Duration]]&lt;=30,"10 TO 30 mins",calls[[#This Row],[Duration]]&lt;=60,"30 TO 60 mins",calls[[#This Row],[Duration]]&lt;=120,"1 TO 2 hours", TRUE,"More than  2 hours")</f>
        <v>1 TO 2 hours</v>
      </c>
      <c r="P108" s="24">
        <f>ROUND(calls[[#This Row],[Satisfaction Rating]],0)</f>
        <v>5</v>
      </c>
    </row>
    <row r="109" spans="2:16" x14ac:dyDescent="0.3">
      <c r="B109" t="s">
        <v>145</v>
      </c>
      <c r="C109" t="s">
        <v>23</v>
      </c>
      <c r="D109">
        <v>28</v>
      </c>
      <c r="E109" s="17" t="s">
        <v>46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c r="M109">
        <f>IF(MONTH(calls[[#This Row],[Date of Call]])&lt;=6, YEAR(calls[[#This Row],[Date of Call]]), YEAR(calls[[#This Row],[Date of Call]])+1)</f>
        <v>2023</v>
      </c>
      <c r="N109" t="str">
        <f>TEXT(calls[[#This Row],[Date of Call]],"DDDD")</f>
        <v>Sunday</v>
      </c>
      <c r="O109" t="str" cm="1">
        <f t="array" ref="O109">_xlfn.IFS(calls[[#This Row],[Duration]]&lt;=10,"Under 10 mins",calls[[#This Row],[Duration]]&lt;=30,"10 TO 30 mins",calls[[#This Row],[Duration]]&lt;=60,"30 TO 60 mins",calls[[#This Row],[Duration]]&lt;=120,"1 TO 2 hours", TRUE,"More than  2 hours")</f>
        <v>10 TO 30 mins</v>
      </c>
      <c r="P109" s="24">
        <f>ROUND(calls[[#This Row],[Satisfaction Rating]],0)</f>
        <v>4</v>
      </c>
    </row>
    <row r="110" spans="2:16" x14ac:dyDescent="0.3">
      <c r="B110" t="s">
        <v>146</v>
      </c>
      <c r="C110" t="s">
        <v>22</v>
      </c>
      <c r="D110">
        <v>127</v>
      </c>
      <c r="E110" s="17" t="s">
        <v>40</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c r="M110">
        <f>IF(MONTH(calls[[#This Row],[Date of Call]])&lt;=6, YEAR(calls[[#This Row],[Date of Call]]), YEAR(calls[[#This Row],[Date of Call]])+1)</f>
        <v>2023</v>
      </c>
      <c r="N110" t="str">
        <f>TEXT(calls[[#This Row],[Date of Call]],"DDDD")</f>
        <v>Monday</v>
      </c>
      <c r="O110" t="str" cm="1">
        <f t="array" ref="O110">_xlfn.IFS(calls[[#This Row],[Duration]]&lt;=10,"Under 10 mins",calls[[#This Row],[Duration]]&lt;=30,"10 TO 30 mins",calls[[#This Row],[Duration]]&lt;=60,"30 TO 60 mins",calls[[#This Row],[Duration]]&lt;=120,"1 TO 2 hours", TRUE,"More than  2 hours")</f>
        <v>More than  2 hours</v>
      </c>
      <c r="P110" s="24">
        <f>ROUND(calls[[#This Row],[Satisfaction Rating]],0)</f>
        <v>5</v>
      </c>
    </row>
    <row r="111" spans="2:16" x14ac:dyDescent="0.3">
      <c r="B111" t="s">
        <v>147</v>
      </c>
      <c r="C111" t="s">
        <v>54</v>
      </c>
      <c r="D111">
        <v>137</v>
      </c>
      <c r="E111" s="17" t="s">
        <v>33</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c r="M111">
        <f>IF(MONTH(calls[[#This Row],[Date of Call]])&lt;=6, YEAR(calls[[#This Row],[Date of Call]]), YEAR(calls[[#This Row],[Date of Call]])+1)</f>
        <v>2023</v>
      </c>
      <c r="N111" t="str">
        <f>TEXT(calls[[#This Row],[Date of Call]],"DDDD")</f>
        <v>Monday</v>
      </c>
      <c r="O111" t="str" cm="1">
        <f t="array" ref="O111">_xlfn.IFS(calls[[#This Row],[Duration]]&lt;=10,"Under 10 mins",calls[[#This Row],[Duration]]&lt;=30,"10 TO 30 mins",calls[[#This Row],[Duration]]&lt;=60,"30 TO 60 mins",calls[[#This Row],[Duration]]&lt;=120,"1 TO 2 hours", TRUE,"More than  2 hours")</f>
        <v>More than  2 hours</v>
      </c>
      <c r="P111" s="24">
        <f>ROUND(calls[[#This Row],[Satisfaction Rating]],0)</f>
        <v>3</v>
      </c>
    </row>
    <row r="112" spans="2:16" x14ac:dyDescent="0.3">
      <c r="B112" t="s">
        <v>148</v>
      </c>
      <c r="C112" t="s">
        <v>22</v>
      </c>
      <c r="D112">
        <v>76</v>
      </c>
      <c r="E112" s="17" t="s">
        <v>46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c r="M112">
        <f>IF(MONTH(calls[[#This Row],[Date of Call]])&lt;=6, YEAR(calls[[#This Row],[Date of Call]]), YEAR(calls[[#This Row],[Date of Call]])+1)</f>
        <v>2023</v>
      </c>
      <c r="N112" t="str">
        <f>TEXT(calls[[#This Row],[Date of Call]],"DDDD")</f>
        <v>Monday</v>
      </c>
      <c r="O112" t="str" cm="1">
        <f t="array" ref="O112">_xlfn.IFS(calls[[#This Row],[Duration]]&lt;=10,"Under 10 mins",calls[[#This Row],[Duration]]&lt;=30,"10 TO 30 mins",calls[[#This Row],[Duration]]&lt;=60,"30 TO 60 mins",calls[[#This Row],[Duration]]&lt;=120,"1 TO 2 hours", TRUE,"More than  2 hours")</f>
        <v>1 TO 2 hours</v>
      </c>
      <c r="P112" s="24">
        <f>ROUND(calls[[#This Row],[Satisfaction Rating]],0)</f>
        <v>3</v>
      </c>
    </row>
    <row r="113" spans="2:16" x14ac:dyDescent="0.3">
      <c r="B113" t="s">
        <v>149</v>
      </c>
      <c r="C113" t="s">
        <v>26</v>
      </c>
      <c r="D113">
        <v>80</v>
      </c>
      <c r="E113" s="17" t="s">
        <v>40</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c r="M113">
        <f>IF(MONTH(calls[[#This Row],[Date of Call]])&lt;=6, YEAR(calls[[#This Row],[Date of Call]]), YEAR(calls[[#This Row],[Date of Call]])+1)</f>
        <v>2023</v>
      </c>
      <c r="N113" t="str">
        <f>TEXT(calls[[#This Row],[Date of Call]],"DDDD")</f>
        <v>Tuesday</v>
      </c>
      <c r="O113" t="str" cm="1">
        <f t="array" ref="O113">_xlfn.IFS(calls[[#This Row],[Duration]]&lt;=10,"Under 10 mins",calls[[#This Row],[Duration]]&lt;=30,"10 TO 30 mins",calls[[#This Row],[Duration]]&lt;=60,"30 TO 60 mins",calls[[#This Row],[Duration]]&lt;=120,"1 TO 2 hours", TRUE,"More than  2 hours")</f>
        <v>1 TO 2 hours</v>
      </c>
      <c r="P113" s="24">
        <f>ROUND(calls[[#This Row],[Satisfaction Rating]],0)</f>
        <v>3</v>
      </c>
    </row>
    <row r="114" spans="2:16" x14ac:dyDescent="0.3">
      <c r="B114" t="s">
        <v>150</v>
      </c>
      <c r="C114" t="s">
        <v>22</v>
      </c>
      <c r="D114">
        <v>95</v>
      </c>
      <c r="E114" s="17" t="s">
        <v>27</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c r="M114">
        <f>IF(MONTH(calls[[#This Row],[Date of Call]])&lt;=6, YEAR(calls[[#This Row],[Date of Call]]), YEAR(calls[[#This Row],[Date of Call]])+1)</f>
        <v>2023</v>
      </c>
      <c r="N114" t="str">
        <f>TEXT(calls[[#This Row],[Date of Call]],"DDDD")</f>
        <v>Wednesday</v>
      </c>
      <c r="O114" t="str" cm="1">
        <f t="array" ref="O114">_xlfn.IFS(calls[[#This Row],[Duration]]&lt;=10,"Under 10 mins",calls[[#This Row],[Duration]]&lt;=30,"10 TO 30 mins",calls[[#This Row],[Duration]]&lt;=60,"30 TO 60 mins",calls[[#This Row],[Duration]]&lt;=120,"1 TO 2 hours", TRUE,"More than  2 hours")</f>
        <v>1 TO 2 hours</v>
      </c>
      <c r="P114" s="24">
        <f>ROUND(calls[[#This Row],[Satisfaction Rating]],0)</f>
        <v>5</v>
      </c>
    </row>
    <row r="115" spans="2:16" x14ac:dyDescent="0.3">
      <c r="B115" t="s">
        <v>151</v>
      </c>
      <c r="C115" t="s">
        <v>35</v>
      </c>
      <c r="D115">
        <v>30</v>
      </c>
      <c r="E115" s="17" t="s">
        <v>46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c r="M115">
        <f>IF(MONTH(calls[[#This Row],[Date of Call]])&lt;=6, YEAR(calls[[#This Row],[Date of Call]]), YEAR(calls[[#This Row],[Date of Call]])+1)</f>
        <v>2023</v>
      </c>
      <c r="N115" t="str">
        <f>TEXT(calls[[#This Row],[Date of Call]],"DDDD")</f>
        <v>Wednesday</v>
      </c>
      <c r="O115" t="str" cm="1">
        <f t="array" ref="O115">_xlfn.IFS(calls[[#This Row],[Duration]]&lt;=10,"Under 10 mins",calls[[#This Row],[Duration]]&lt;=30,"10 TO 30 mins",calls[[#This Row],[Duration]]&lt;=60,"30 TO 60 mins",calls[[#This Row],[Duration]]&lt;=120,"1 TO 2 hours", TRUE,"More than  2 hours")</f>
        <v>10 TO 30 mins</v>
      </c>
      <c r="P115" s="24">
        <f>ROUND(calls[[#This Row],[Satisfaction Rating]],0)</f>
        <v>4</v>
      </c>
    </row>
    <row r="116" spans="2:16" x14ac:dyDescent="0.3">
      <c r="B116" t="s">
        <v>152</v>
      </c>
      <c r="C116" t="s">
        <v>32</v>
      </c>
      <c r="D116">
        <v>19</v>
      </c>
      <c r="E116" s="17" t="s">
        <v>33</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c r="M116">
        <f>IF(MONTH(calls[[#This Row],[Date of Call]])&lt;=6, YEAR(calls[[#This Row],[Date of Call]]), YEAR(calls[[#This Row],[Date of Call]])+1)</f>
        <v>2023</v>
      </c>
      <c r="N116" t="str">
        <f>TEXT(calls[[#This Row],[Date of Call]],"DDDD")</f>
        <v>Wednesday</v>
      </c>
      <c r="O116" t="str" cm="1">
        <f t="array" ref="O116">_xlfn.IFS(calls[[#This Row],[Duration]]&lt;=10,"Under 10 mins",calls[[#This Row],[Duration]]&lt;=30,"10 TO 30 mins",calls[[#This Row],[Duration]]&lt;=60,"30 TO 60 mins",calls[[#This Row],[Duration]]&lt;=120,"1 TO 2 hours", TRUE,"More than  2 hours")</f>
        <v>10 TO 30 mins</v>
      </c>
      <c r="P116" s="24">
        <f>ROUND(calls[[#This Row],[Satisfaction Rating]],0)</f>
        <v>5</v>
      </c>
    </row>
    <row r="117" spans="2:16" x14ac:dyDescent="0.3">
      <c r="B117" t="s">
        <v>153</v>
      </c>
      <c r="C117" t="s">
        <v>45</v>
      </c>
      <c r="D117">
        <v>38</v>
      </c>
      <c r="E117" s="17" t="s">
        <v>40</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c r="M117">
        <f>IF(MONTH(calls[[#This Row],[Date of Call]])&lt;=6, YEAR(calls[[#This Row],[Date of Call]]), YEAR(calls[[#This Row],[Date of Call]])+1)</f>
        <v>2023</v>
      </c>
      <c r="N117" t="str">
        <f>TEXT(calls[[#This Row],[Date of Call]],"DDDD")</f>
        <v>Wednesday</v>
      </c>
      <c r="O117" t="str" cm="1">
        <f t="array" ref="O117">_xlfn.IFS(calls[[#This Row],[Duration]]&lt;=10,"Under 10 mins",calls[[#This Row],[Duration]]&lt;=30,"10 TO 30 mins",calls[[#This Row],[Duration]]&lt;=60,"30 TO 60 mins",calls[[#This Row],[Duration]]&lt;=120,"1 TO 2 hours", TRUE,"More than  2 hours")</f>
        <v>30 TO 60 mins</v>
      </c>
      <c r="P117" s="24">
        <f>ROUND(calls[[#This Row],[Satisfaction Rating]],0)</f>
        <v>5</v>
      </c>
    </row>
    <row r="118" spans="2:16" x14ac:dyDescent="0.3">
      <c r="B118" t="s">
        <v>154</v>
      </c>
      <c r="C118" t="s">
        <v>49</v>
      </c>
      <c r="D118">
        <v>55</v>
      </c>
      <c r="E118" s="17" t="s">
        <v>33</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c r="M118">
        <f>IF(MONTH(calls[[#This Row],[Date of Call]])&lt;=6, YEAR(calls[[#This Row],[Date of Call]]), YEAR(calls[[#This Row],[Date of Call]])+1)</f>
        <v>2023</v>
      </c>
      <c r="N118" t="str">
        <f>TEXT(calls[[#This Row],[Date of Call]],"DDDD")</f>
        <v>Wednesday</v>
      </c>
      <c r="O118" t="str" cm="1">
        <f t="array" ref="O118">_xlfn.IFS(calls[[#This Row],[Duration]]&lt;=10,"Under 10 mins",calls[[#This Row],[Duration]]&lt;=30,"10 TO 30 mins",calls[[#This Row],[Duration]]&lt;=60,"30 TO 60 mins",calls[[#This Row],[Duration]]&lt;=120,"1 TO 2 hours", TRUE,"More than  2 hours")</f>
        <v>30 TO 60 mins</v>
      </c>
      <c r="P118" s="24">
        <f>ROUND(calls[[#This Row],[Satisfaction Rating]],0)</f>
        <v>4</v>
      </c>
    </row>
    <row r="119" spans="2:16" x14ac:dyDescent="0.3">
      <c r="B119" t="s">
        <v>155</v>
      </c>
      <c r="C119" t="s">
        <v>43</v>
      </c>
      <c r="D119">
        <v>27</v>
      </c>
      <c r="E119" s="17" t="s">
        <v>46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c r="M119">
        <f>IF(MONTH(calls[[#This Row],[Date of Call]])&lt;=6, YEAR(calls[[#This Row],[Date of Call]]), YEAR(calls[[#This Row],[Date of Call]])+1)</f>
        <v>2023</v>
      </c>
      <c r="N119" t="str">
        <f>TEXT(calls[[#This Row],[Date of Call]],"DDDD")</f>
        <v>Thursday</v>
      </c>
      <c r="O119" t="str" cm="1">
        <f t="array" ref="O119">_xlfn.IFS(calls[[#This Row],[Duration]]&lt;=10,"Under 10 mins",calls[[#This Row],[Duration]]&lt;=30,"10 TO 30 mins",calls[[#This Row],[Duration]]&lt;=60,"30 TO 60 mins",calls[[#This Row],[Duration]]&lt;=120,"1 TO 2 hours", TRUE,"More than  2 hours")</f>
        <v>10 TO 30 mins</v>
      </c>
      <c r="P119" s="24">
        <f>ROUND(calls[[#This Row],[Satisfaction Rating]],0)</f>
        <v>4</v>
      </c>
    </row>
    <row r="120" spans="2:16" x14ac:dyDescent="0.3">
      <c r="B120" t="s">
        <v>156</v>
      </c>
      <c r="C120" t="s">
        <v>43</v>
      </c>
      <c r="D120">
        <v>32</v>
      </c>
      <c r="E120" s="17" t="s">
        <v>46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c r="M120">
        <f>IF(MONTH(calls[[#This Row],[Date of Call]])&lt;=6, YEAR(calls[[#This Row],[Date of Call]]), YEAR(calls[[#This Row],[Date of Call]])+1)</f>
        <v>2023</v>
      </c>
      <c r="N120" t="str">
        <f>TEXT(calls[[#This Row],[Date of Call]],"DDDD")</f>
        <v>Thursday</v>
      </c>
      <c r="O120" t="str" cm="1">
        <f t="array" ref="O120">_xlfn.IFS(calls[[#This Row],[Duration]]&lt;=10,"Under 10 mins",calls[[#This Row],[Duration]]&lt;=30,"10 TO 30 mins",calls[[#This Row],[Duration]]&lt;=60,"30 TO 60 mins",calls[[#This Row],[Duration]]&lt;=120,"1 TO 2 hours", TRUE,"More than  2 hours")</f>
        <v>30 TO 60 mins</v>
      </c>
      <c r="P120" s="24">
        <f>ROUND(calls[[#This Row],[Satisfaction Rating]],0)</f>
        <v>2</v>
      </c>
    </row>
    <row r="121" spans="2:16" x14ac:dyDescent="0.3">
      <c r="B121" t="s">
        <v>157</v>
      </c>
      <c r="C121" t="s">
        <v>23</v>
      </c>
      <c r="D121">
        <v>116</v>
      </c>
      <c r="E121" s="17" t="s">
        <v>17</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c r="M121">
        <f>IF(MONTH(calls[[#This Row],[Date of Call]])&lt;=6, YEAR(calls[[#This Row],[Date of Call]]), YEAR(calls[[#This Row],[Date of Call]])+1)</f>
        <v>2023</v>
      </c>
      <c r="N121" t="str">
        <f>TEXT(calls[[#This Row],[Date of Call]],"DDDD")</f>
        <v>Thursday</v>
      </c>
      <c r="O121" t="str" cm="1">
        <f t="array" ref="O121">_xlfn.IFS(calls[[#This Row],[Duration]]&lt;=10,"Under 10 mins",calls[[#This Row],[Duration]]&lt;=30,"10 TO 30 mins",calls[[#This Row],[Duration]]&lt;=60,"30 TO 60 mins",calls[[#This Row],[Duration]]&lt;=120,"1 TO 2 hours", TRUE,"More than  2 hours")</f>
        <v>1 TO 2 hours</v>
      </c>
      <c r="P121" s="24">
        <f>ROUND(calls[[#This Row],[Satisfaction Rating]],0)</f>
        <v>4</v>
      </c>
    </row>
    <row r="122" spans="2:16" x14ac:dyDescent="0.3">
      <c r="B122" t="s">
        <v>158</v>
      </c>
      <c r="C122" t="s">
        <v>16</v>
      </c>
      <c r="D122">
        <v>99</v>
      </c>
      <c r="E122" s="17" t="s">
        <v>27</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c r="M122">
        <f>IF(MONTH(calls[[#This Row],[Date of Call]])&lt;=6, YEAR(calls[[#This Row],[Date of Call]]), YEAR(calls[[#This Row],[Date of Call]])+1)</f>
        <v>2023</v>
      </c>
      <c r="N122" t="str">
        <f>TEXT(calls[[#This Row],[Date of Call]],"DDDD")</f>
        <v>Thursday</v>
      </c>
      <c r="O122" t="str" cm="1">
        <f t="array" ref="O122">_xlfn.IFS(calls[[#This Row],[Duration]]&lt;=10,"Under 10 mins",calls[[#This Row],[Duration]]&lt;=30,"10 TO 30 mins",calls[[#This Row],[Duration]]&lt;=60,"30 TO 60 mins",calls[[#This Row],[Duration]]&lt;=120,"1 TO 2 hours", TRUE,"More than  2 hours")</f>
        <v>1 TO 2 hours</v>
      </c>
      <c r="P122" s="24">
        <f>ROUND(calls[[#This Row],[Satisfaction Rating]],0)</f>
        <v>4</v>
      </c>
    </row>
    <row r="123" spans="2:16" x14ac:dyDescent="0.3">
      <c r="B123" t="s">
        <v>159</v>
      </c>
      <c r="C123" t="s">
        <v>22</v>
      </c>
      <c r="D123">
        <v>75</v>
      </c>
      <c r="E123" s="17" t="s">
        <v>46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c r="M123">
        <f>IF(MONTH(calls[[#This Row],[Date of Call]])&lt;=6, YEAR(calls[[#This Row],[Date of Call]]), YEAR(calls[[#This Row],[Date of Call]])+1)</f>
        <v>2023</v>
      </c>
      <c r="N123" t="str">
        <f>TEXT(calls[[#This Row],[Date of Call]],"DDDD")</f>
        <v>Friday</v>
      </c>
      <c r="O123" t="str" cm="1">
        <f t="array" ref="O123">_xlfn.IFS(calls[[#This Row],[Duration]]&lt;=10,"Under 10 mins",calls[[#This Row],[Duration]]&lt;=30,"10 TO 30 mins",calls[[#This Row],[Duration]]&lt;=60,"30 TO 60 mins",calls[[#This Row],[Duration]]&lt;=120,"1 TO 2 hours", TRUE,"More than  2 hours")</f>
        <v>1 TO 2 hours</v>
      </c>
      <c r="P123" s="24">
        <f>ROUND(calls[[#This Row],[Satisfaction Rating]],0)</f>
        <v>4</v>
      </c>
    </row>
    <row r="124" spans="2:16" x14ac:dyDescent="0.3">
      <c r="B124" t="s">
        <v>160</v>
      </c>
      <c r="C124" t="s">
        <v>26</v>
      </c>
      <c r="D124">
        <v>57</v>
      </c>
      <c r="E124" s="17" t="s">
        <v>17</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c r="M124">
        <f>IF(MONTH(calls[[#This Row],[Date of Call]])&lt;=6, YEAR(calls[[#This Row],[Date of Call]]), YEAR(calls[[#This Row],[Date of Call]])+1)</f>
        <v>2023</v>
      </c>
      <c r="N124" t="str">
        <f>TEXT(calls[[#This Row],[Date of Call]],"DDDD")</f>
        <v>Friday</v>
      </c>
      <c r="O124" t="str" cm="1">
        <f t="array" ref="O124">_xlfn.IFS(calls[[#This Row],[Duration]]&lt;=10,"Under 10 mins",calls[[#This Row],[Duration]]&lt;=30,"10 TO 30 mins",calls[[#This Row],[Duration]]&lt;=60,"30 TO 60 mins",calls[[#This Row],[Duration]]&lt;=120,"1 TO 2 hours", TRUE,"More than  2 hours")</f>
        <v>30 TO 60 mins</v>
      </c>
      <c r="P124" s="24">
        <f>ROUND(calls[[#This Row],[Satisfaction Rating]],0)</f>
        <v>4</v>
      </c>
    </row>
    <row r="125" spans="2:16" x14ac:dyDescent="0.3">
      <c r="B125" t="s">
        <v>161</v>
      </c>
      <c r="C125" t="s">
        <v>37</v>
      </c>
      <c r="D125">
        <v>155</v>
      </c>
      <c r="E125" s="17" t="s">
        <v>17</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c r="M125">
        <f>IF(MONTH(calls[[#This Row],[Date of Call]])&lt;=6, YEAR(calls[[#This Row],[Date of Call]]), YEAR(calls[[#This Row],[Date of Call]])+1)</f>
        <v>2023</v>
      </c>
      <c r="N125" t="str">
        <f>TEXT(calls[[#This Row],[Date of Call]],"DDDD")</f>
        <v>Saturday</v>
      </c>
      <c r="O125" t="str" cm="1">
        <f t="array" ref="O125">_xlfn.IFS(calls[[#This Row],[Duration]]&lt;=10,"Under 10 mins",calls[[#This Row],[Duration]]&lt;=30,"10 TO 30 mins",calls[[#This Row],[Duration]]&lt;=60,"30 TO 60 mins",calls[[#This Row],[Duration]]&lt;=120,"1 TO 2 hours", TRUE,"More than  2 hours")</f>
        <v>More than  2 hours</v>
      </c>
      <c r="P125" s="24">
        <f>ROUND(calls[[#This Row],[Satisfaction Rating]],0)</f>
        <v>2</v>
      </c>
    </row>
    <row r="126" spans="2:16" x14ac:dyDescent="0.3">
      <c r="B126" t="s">
        <v>162</v>
      </c>
      <c r="C126" t="s">
        <v>16</v>
      </c>
      <c r="D126">
        <v>68</v>
      </c>
      <c r="E126" s="17" t="s">
        <v>27</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c r="M126">
        <f>IF(MONTH(calls[[#This Row],[Date of Call]])&lt;=6, YEAR(calls[[#This Row],[Date of Call]]), YEAR(calls[[#This Row],[Date of Call]])+1)</f>
        <v>2023</v>
      </c>
      <c r="N126" t="str">
        <f>TEXT(calls[[#This Row],[Date of Call]],"DDDD")</f>
        <v>Saturday</v>
      </c>
      <c r="O126" t="str" cm="1">
        <f t="array" ref="O126">_xlfn.IFS(calls[[#This Row],[Duration]]&lt;=10,"Under 10 mins",calls[[#This Row],[Duration]]&lt;=30,"10 TO 30 mins",calls[[#This Row],[Duration]]&lt;=60,"30 TO 60 mins",calls[[#This Row],[Duration]]&lt;=120,"1 TO 2 hours", TRUE,"More than  2 hours")</f>
        <v>1 TO 2 hours</v>
      </c>
      <c r="P126" s="24">
        <f>ROUND(calls[[#This Row],[Satisfaction Rating]],0)</f>
        <v>3</v>
      </c>
    </row>
    <row r="127" spans="2:16" x14ac:dyDescent="0.3">
      <c r="B127" t="s">
        <v>163</v>
      </c>
      <c r="C127" t="s">
        <v>45</v>
      </c>
      <c r="D127">
        <v>95</v>
      </c>
      <c r="E127" s="17" t="s">
        <v>27</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c r="M127">
        <f>IF(MONTH(calls[[#This Row],[Date of Call]])&lt;=6, YEAR(calls[[#This Row],[Date of Call]]), YEAR(calls[[#This Row],[Date of Call]])+1)</f>
        <v>2023</v>
      </c>
      <c r="N127" t="str">
        <f>TEXT(calls[[#This Row],[Date of Call]],"DDDD")</f>
        <v>Saturday</v>
      </c>
      <c r="O127" t="str" cm="1">
        <f t="array" ref="O127">_xlfn.IFS(calls[[#This Row],[Duration]]&lt;=10,"Under 10 mins",calls[[#This Row],[Duration]]&lt;=30,"10 TO 30 mins",calls[[#This Row],[Duration]]&lt;=60,"30 TO 60 mins",calls[[#This Row],[Duration]]&lt;=120,"1 TO 2 hours", TRUE,"More than  2 hours")</f>
        <v>1 TO 2 hours</v>
      </c>
      <c r="P127" s="24">
        <f>ROUND(calls[[#This Row],[Satisfaction Rating]],0)</f>
        <v>5</v>
      </c>
    </row>
    <row r="128" spans="2:16" x14ac:dyDescent="0.3">
      <c r="B128" t="s">
        <v>164</v>
      </c>
      <c r="C128" t="s">
        <v>54</v>
      </c>
      <c r="D128">
        <v>65</v>
      </c>
      <c r="E128" s="17" t="s">
        <v>17</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c r="M128">
        <f>IF(MONTH(calls[[#This Row],[Date of Call]])&lt;=6, YEAR(calls[[#This Row],[Date of Call]]), YEAR(calls[[#This Row],[Date of Call]])+1)</f>
        <v>2023</v>
      </c>
      <c r="N128" t="str">
        <f>TEXT(calls[[#This Row],[Date of Call]],"DDDD")</f>
        <v>Sunday</v>
      </c>
      <c r="O128" t="str" cm="1">
        <f t="array" ref="O128">_xlfn.IFS(calls[[#This Row],[Duration]]&lt;=10,"Under 10 mins",calls[[#This Row],[Duration]]&lt;=30,"10 TO 30 mins",calls[[#This Row],[Duration]]&lt;=60,"30 TO 60 mins",calls[[#This Row],[Duration]]&lt;=120,"1 TO 2 hours", TRUE,"More than  2 hours")</f>
        <v>1 TO 2 hours</v>
      </c>
      <c r="P128" s="24">
        <f>ROUND(calls[[#This Row],[Satisfaction Rating]],0)</f>
        <v>4</v>
      </c>
    </row>
    <row r="129" spans="2:16" x14ac:dyDescent="0.3">
      <c r="B129" t="s">
        <v>165</v>
      </c>
      <c r="C129" t="s">
        <v>32</v>
      </c>
      <c r="D129">
        <v>114</v>
      </c>
      <c r="E129" s="17" t="s">
        <v>33</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c r="M129">
        <f>IF(MONTH(calls[[#This Row],[Date of Call]])&lt;=6, YEAR(calls[[#This Row],[Date of Call]]), YEAR(calls[[#This Row],[Date of Call]])+1)</f>
        <v>2023</v>
      </c>
      <c r="N129" t="str">
        <f>TEXT(calls[[#This Row],[Date of Call]],"DDDD")</f>
        <v>Sunday</v>
      </c>
      <c r="O129" t="str" cm="1">
        <f t="array" ref="O129">_xlfn.IFS(calls[[#This Row],[Duration]]&lt;=10,"Under 10 mins",calls[[#This Row],[Duration]]&lt;=30,"10 TO 30 mins",calls[[#This Row],[Duration]]&lt;=60,"30 TO 60 mins",calls[[#This Row],[Duration]]&lt;=120,"1 TO 2 hours", TRUE,"More than  2 hours")</f>
        <v>1 TO 2 hours</v>
      </c>
      <c r="P129" s="24">
        <f>ROUND(calls[[#This Row],[Satisfaction Rating]],0)</f>
        <v>1</v>
      </c>
    </row>
    <row r="130" spans="2:16" x14ac:dyDescent="0.3">
      <c r="B130" t="s">
        <v>166</v>
      </c>
      <c r="C130" t="s">
        <v>22</v>
      </c>
      <c r="D130">
        <v>155</v>
      </c>
      <c r="E130" s="17" t="s">
        <v>33</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c r="M130">
        <f>IF(MONTH(calls[[#This Row],[Date of Call]])&lt;=6, YEAR(calls[[#This Row],[Date of Call]]), YEAR(calls[[#This Row],[Date of Call]])+1)</f>
        <v>2023</v>
      </c>
      <c r="N130" t="str">
        <f>TEXT(calls[[#This Row],[Date of Call]],"DDDD")</f>
        <v>Monday</v>
      </c>
      <c r="O130" t="str" cm="1">
        <f t="array" ref="O130">_xlfn.IFS(calls[[#This Row],[Duration]]&lt;=10,"Under 10 mins",calls[[#This Row],[Duration]]&lt;=30,"10 TO 30 mins",calls[[#This Row],[Duration]]&lt;=60,"30 TO 60 mins",calls[[#This Row],[Duration]]&lt;=120,"1 TO 2 hours", TRUE,"More than  2 hours")</f>
        <v>More than  2 hours</v>
      </c>
      <c r="P130" s="24">
        <f>ROUND(calls[[#This Row],[Satisfaction Rating]],0)</f>
        <v>4</v>
      </c>
    </row>
    <row r="131" spans="2:16" x14ac:dyDescent="0.3">
      <c r="B131" t="s">
        <v>167</v>
      </c>
      <c r="C131" t="s">
        <v>54</v>
      </c>
      <c r="D131">
        <v>114</v>
      </c>
      <c r="E131" s="17" t="s">
        <v>17</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c r="M131">
        <f>IF(MONTH(calls[[#This Row],[Date of Call]])&lt;=6, YEAR(calls[[#This Row],[Date of Call]]), YEAR(calls[[#This Row],[Date of Call]])+1)</f>
        <v>2023</v>
      </c>
      <c r="N131" t="str">
        <f>TEXT(calls[[#This Row],[Date of Call]],"DDDD")</f>
        <v>Tuesday</v>
      </c>
      <c r="O131" t="str" cm="1">
        <f t="array" ref="O131">_xlfn.IFS(calls[[#This Row],[Duration]]&lt;=10,"Under 10 mins",calls[[#This Row],[Duration]]&lt;=30,"10 TO 30 mins",calls[[#This Row],[Duration]]&lt;=60,"30 TO 60 mins",calls[[#This Row],[Duration]]&lt;=120,"1 TO 2 hours", TRUE,"More than  2 hours")</f>
        <v>1 TO 2 hours</v>
      </c>
      <c r="P131" s="24">
        <f>ROUND(calls[[#This Row],[Satisfaction Rating]],0)</f>
        <v>2</v>
      </c>
    </row>
    <row r="132" spans="2:16" x14ac:dyDescent="0.3">
      <c r="B132" t="s">
        <v>168</v>
      </c>
      <c r="C132" t="s">
        <v>37</v>
      </c>
      <c r="D132">
        <v>130</v>
      </c>
      <c r="E132" s="17" t="s">
        <v>40</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c r="M132">
        <f>IF(MONTH(calls[[#This Row],[Date of Call]])&lt;=6, YEAR(calls[[#This Row],[Date of Call]]), YEAR(calls[[#This Row],[Date of Call]])+1)</f>
        <v>2023</v>
      </c>
      <c r="N132" t="str">
        <f>TEXT(calls[[#This Row],[Date of Call]],"DDDD")</f>
        <v>Tuesday</v>
      </c>
      <c r="O132" t="str" cm="1">
        <f t="array" ref="O132">_xlfn.IFS(calls[[#This Row],[Duration]]&lt;=10,"Under 10 mins",calls[[#This Row],[Duration]]&lt;=30,"10 TO 30 mins",calls[[#This Row],[Duration]]&lt;=60,"30 TO 60 mins",calls[[#This Row],[Duration]]&lt;=120,"1 TO 2 hours", TRUE,"More than  2 hours")</f>
        <v>More than  2 hours</v>
      </c>
      <c r="P132" s="24">
        <f>ROUND(calls[[#This Row],[Satisfaction Rating]],0)</f>
        <v>1</v>
      </c>
    </row>
    <row r="133" spans="2:16" x14ac:dyDescent="0.3">
      <c r="B133" t="s">
        <v>169</v>
      </c>
      <c r="C133" t="s">
        <v>22</v>
      </c>
      <c r="D133">
        <v>89</v>
      </c>
      <c r="E133" s="17" t="s">
        <v>17</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c r="M133">
        <f>IF(MONTH(calls[[#This Row],[Date of Call]])&lt;=6, YEAR(calls[[#This Row],[Date of Call]]), YEAR(calls[[#This Row],[Date of Call]])+1)</f>
        <v>2023</v>
      </c>
      <c r="N133" t="str">
        <f>TEXT(calls[[#This Row],[Date of Call]],"DDDD")</f>
        <v>Tuesday</v>
      </c>
      <c r="O133" t="str" cm="1">
        <f t="array" ref="O133">_xlfn.IFS(calls[[#This Row],[Duration]]&lt;=10,"Under 10 mins",calls[[#This Row],[Duration]]&lt;=30,"10 TO 30 mins",calls[[#This Row],[Duration]]&lt;=60,"30 TO 60 mins",calls[[#This Row],[Duration]]&lt;=120,"1 TO 2 hours", TRUE,"More than  2 hours")</f>
        <v>1 TO 2 hours</v>
      </c>
      <c r="P133" s="24">
        <f>ROUND(calls[[#This Row],[Satisfaction Rating]],0)</f>
        <v>4</v>
      </c>
    </row>
    <row r="134" spans="2:16" x14ac:dyDescent="0.3">
      <c r="B134" t="s">
        <v>170</v>
      </c>
      <c r="C134" t="s">
        <v>18</v>
      </c>
      <c r="D134">
        <v>61</v>
      </c>
      <c r="E134" s="17" t="s">
        <v>46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c r="M134">
        <f>IF(MONTH(calls[[#This Row],[Date of Call]])&lt;=6, YEAR(calls[[#This Row],[Date of Call]]), YEAR(calls[[#This Row],[Date of Call]])+1)</f>
        <v>2023</v>
      </c>
      <c r="N134" t="str">
        <f>TEXT(calls[[#This Row],[Date of Call]],"DDDD")</f>
        <v>Wednesday</v>
      </c>
      <c r="O134" t="str" cm="1">
        <f t="array" ref="O134">_xlfn.IFS(calls[[#This Row],[Duration]]&lt;=10,"Under 10 mins",calls[[#This Row],[Duration]]&lt;=30,"10 TO 30 mins",calls[[#This Row],[Duration]]&lt;=60,"30 TO 60 mins",calls[[#This Row],[Duration]]&lt;=120,"1 TO 2 hours", TRUE,"More than  2 hours")</f>
        <v>1 TO 2 hours</v>
      </c>
      <c r="P134" s="24">
        <f>ROUND(calls[[#This Row],[Satisfaction Rating]],0)</f>
        <v>3</v>
      </c>
    </row>
    <row r="135" spans="2:16" x14ac:dyDescent="0.3">
      <c r="B135" t="s">
        <v>171</v>
      </c>
      <c r="C135" t="s">
        <v>45</v>
      </c>
      <c r="D135">
        <v>154</v>
      </c>
      <c r="E135" s="17" t="s">
        <v>33</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c r="M135">
        <f>IF(MONTH(calls[[#This Row],[Date of Call]])&lt;=6, YEAR(calls[[#This Row],[Date of Call]]), YEAR(calls[[#This Row],[Date of Call]])+1)</f>
        <v>2023</v>
      </c>
      <c r="N135" t="str">
        <f>TEXT(calls[[#This Row],[Date of Call]],"DDDD")</f>
        <v>Wednesday</v>
      </c>
      <c r="O135" t="str" cm="1">
        <f t="array" ref="O135">_xlfn.IFS(calls[[#This Row],[Duration]]&lt;=10,"Under 10 mins",calls[[#This Row],[Duration]]&lt;=30,"10 TO 30 mins",calls[[#This Row],[Duration]]&lt;=60,"30 TO 60 mins",calls[[#This Row],[Duration]]&lt;=120,"1 TO 2 hours", TRUE,"More than  2 hours")</f>
        <v>More than  2 hours</v>
      </c>
      <c r="P135" s="24">
        <f>ROUND(calls[[#This Row],[Satisfaction Rating]],0)</f>
        <v>3</v>
      </c>
    </row>
    <row r="136" spans="2:16" x14ac:dyDescent="0.3">
      <c r="B136" t="s">
        <v>172</v>
      </c>
      <c r="C136" t="s">
        <v>54</v>
      </c>
      <c r="D136">
        <v>115</v>
      </c>
      <c r="E136" s="17" t="s">
        <v>40</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c r="M136">
        <f>IF(MONTH(calls[[#This Row],[Date of Call]])&lt;=6, YEAR(calls[[#This Row],[Date of Call]]), YEAR(calls[[#This Row],[Date of Call]])+1)</f>
        <v>2023</v>
      </c>
      <c r="N136" t="str">
        <f>TEXT(calls[[#This Row],[Date of Call]],"DDDD")</f>
        <v>Thursday</v>
      </c>
      <c r="O136" t="str" cm="1">
        <f t="array" ref="O136">_xlfn.IFS(calls[[#This Row],[Duration]]&lt;=10,"Under 10 mins",calls[[#This Row],[Duration]]&lt;=30,"10 TO 30 mins",calls[[#This Row],[Duration]]&lt;=60,"30 TO 60 mins",calls[[#This Row],[Duration]]&lt;=120,"1 TO 2 hours", TRUE,"More than  2 hours")</f>
        <v>1 TO 2 hours</v>
      </c>
      <c r="P136" s="24">
        <f>ROUND(calls[[#This Row],[Satisfaction Rating]],0)</f>
        <v>4</v>
      </c>
    </row>
    <row r="137" spans="2:16" x14ac:dyDescent="0.3">
      <c r="B137" t="s">
        <v>173</v>
      </c>
      <c r="C137" t="s">
        <v>41</v>
      </c>
      <c r="D137">
        <v>138</v>
      </c>
      <c r="E137" s="17" t="s">
        <v>27</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c r="M137">
        <f>IF(MONTH(calls[[#This Row],[Date of Call]])&lt;=6, YEAR(calls[[#This Row],[Date of Call]]), YEAR(calls[[#This Row],[Date of Call]])+1)</f>
        <v>2023</v>
      </c>
      <c r="N137" t="str">
        <f>TEXT(calls[[#This Row],[Date of Call]],"DDDD")</f>
        <v>Friday</v>
      </c>
      <c r="O137" t="str" cm="1">
        <f t="array" ref="O137">_xlfn.IFS(calls[[#This Row],[Duration]]&lt;=10,"Under 10 mins",calls[[#This Row],[Duration]]&lt;=30,"10 TO 30 mins",calls[[#This Row],[Duration]]&lt;=60,"30 TO 60 mins",calls[[#This Row],[Duration]]&lt;=120,"1 TO 2 hours", TRUE,"More than  2 hours")</f>
        <v>More than  2 hours</v>
      </c>
      <c r="P137" s="24">
        <f>ROUND(calls[[#This Row],[Satisfaction Rating]],0)</f>
        <v>5</v>
      </c>
    </row>
    <row r="138" spans="2:16" x14ac:dyDescent="0.3">
      <c r="B138" t="s">
        <v>174</v>
      </c>
      <c r="C138" t="s">
        <v>30</v>
      </c>
      <c r="D138">
        <v>153</v>
      </c>
      <c r="E138" s="17" t="s">
        <v>17</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c r="M138">
        <f>IF(MONTH(calls[[#This Row],[Date of Call]])&lt;=6, YEAR(calls[[#This Row],[Date of Call]]), YEAR(calls[[#This Row],[Date of Call]])+1)</f>
        <v>2023</v>
      </c>
      <c r="N138" t="str">
        <f>TEXT(calls[[#This Row],[Date of Call]],"DDDD")</f>
        <v>Friday</v>
      </c>
      <c r="O138" t="str" cm="1">
        <f t="array" ref="O138">_xlfn.IFS(calls[[#This Row],[Duration]]&lt;=10,"Under 10 mins",calls[[#This Row],[Duration]]&lt;=30,"10 TO 30 mins",calls[[#This Row],[Duration]]&lt;=60,"30 TO 60 mins",calls[[#This Row],[Duration]]&lt;=120,"1 TO 2 hours", TRUE,"More than  2 hours")</f>
        <v>More than  2 hours</v>
      </c>
      <c r="P138" s="24">
        <f>ROUND(calls[[#This Row],[Satisfaction Rating]],0)</f>
        <v>2</v>
      </c>
    </row>
    <row r="139" spans="2:16" x14ac:dyDescent="0.3">
      <c r="B139" t="s">
        <v>175</v>
      </c>
      <c r="C139" t="s">
        <v>54</v>
      </c>
      <c r="D139">
        <v>61</v>
      </c>
      <c r="E139" s="17" t="s">
        <v>46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c r="M139">
        <f>IF(MONTH(calls[[#This Row],[Date of Call]])&lt;=6, YEAR(calls[[#This Row],[Date of Call]]), YEAR(calls[[#This Row],[Date of Call]])+1)</f>
        <v>2023</v>
      </c>
      <c r="N139" t="str">
        <f>TEXT(calls[[#This Row],[Date of Call]],"DDDD")</f>
        <v>Saturday</v>
      </c>
      <c r="O139" t="str" cm="1">
        <f t="array" ref="O139">_xlfn.IFS(calls[[#This Row],[Duration]]&lt;=10,"Under 10 mins",calls[[#This Row],[Duration]]&lt;=30,"10 TO 30 mins",calls[[#This Row],[Duration]]&lt;=60,"30 TO 60 mins",calls[[#This Row],[Duration]]&lt;=120,"1 TO 2 hours", TRUE,"More than  2 hours")</f>
        <v>1 TO 2 hours</v>
      </c>
      <c r="P139" s="24">
        <f>ROUND(calls[[#This Row],[Satisfaction Rating]],0)</f>
        <v>5</v>
      </c>
    </row>
    <row r="140" spans="2:16" x14ac:dyDescent="0.3">
      <c r="B140" t="s">
        <v>176</v>
      </c>
      <c r="C140" t="s">
        <v>43</v>
      </c>
      <c r="D140">
        <v>62</v>
      </c>
      <c r="E140" s="17" t="s">
        <v>17</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c r="M140">
        <f>IF(MONTH(calls[[#This Row],[Date of Call]])&lt;=6, YEAR(calls[[#This Row],[Date of Call]]), YEAR(calls[[#This Row],[Date of Call]])+1)</f>
        <v>2023</v>
      </c>
      <c r="N140" t="str">
        <f>TEXT(calls[[#This Row],[Date of Call]],"DDDD")</f>
        <v>Saturday</v>
      </c>
      <c r="O140" t="str" cm="1">
        <f t="array" ref="O140">_xlfn.IFS(calls[[#This Row],[Duration]]&lt;=10,"Under 10 mins",calls[[#This Row],[Duration]]&lt;=30,"10 TO 30 mins",calls[[#This Row],[Duration]]&lt;=60,"30 TO 60 mins",calls[[#This Row],[Duration]]&lt;=120,"1 TO 2 hours", TRUE,"More than  2 hours")</f>
        <v>1 TO 2 hours</v>
      </c>
      <c r="P140" s="24">
        <f>ROUND(calls[[#This Row],[Satisfaction Rating]],0)</f>
        <v>3</v>
      </c>
    </row>
    <row r="141" spans="2:16" x14ac:dyDescent="0.3">
      <c r="B141" t="s">
        <v>177</v>
      </c>
      <c r="C141" t="s">
        <v>18</v>
      </c>
      <c r="D141">
        <v>151</v>
      </c>
      <c r="E141" s="17" t="s">
        <v>40</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c r="M141">
        <f>IF(MONTH(calls[[#This Row],[Date of Call]])&lt;=6, YEAR(calls[[#This Row],[Date of Call]]), YEAR(calls[[#This Row],[Date of Call]])+1)</f>
        <v>2023</v>
      </c>
      <c r="N141" t="str">
        <f>TEXT(calls[[#This Row],[Date of Call]],"DDDD")</f>
        <v>Sunday</v>
      </c>
      <c r="O141" t="str" cm="1">
        <f t="array" ref="O141">_xlfn.IFS(calls[[#This Row],[Duration]]&lt;=10,"Under 10 mins",calls[[#This Row],[Duration]]&lt;=30,"10 TO 30 mins",calls[[#This Row],[Duration]]&lt;=60,"30 TO 60 mins",calls[[#This Row],[Duration]]&lt;=120,"1 TO 2 hours", TRUE,"More than  2 hours")</f>
        <v>More than  2 hours</v>
      </c>
      <c r="P141" s="24">
        <f>ROUND(calls[[#This Row],[Satisfaction Rating]],0)</f>
        <v>5</v>
      </c>
    </row>
    <row r="142" spans="2:16" x14ac:dyDescent="0.3">
      <c r="B142" t="s">
        <v>178</v>
      </c>
      <c r="C142" t="s">
        <v>50</v>
      </c>
      <c r="D142">
        <v>102</v>
      </c>
      <c r="E142" s="17" t="s">
        <v>33</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c r="M142">
        <f>IF(MONTH(calls[[#This Row],[Date of Call]])&lt;=6, YEAR(calls[[#This Row],[Date of Call]]), YEAR(calls[[#This Row],[Date of Call]])+1)</f>
        <v>2023</v>
      </c>
      <c r="N142" t="str">
        <f>TEXT(calls[[#This Row],[Date of Call]],"DDDD")</f>
        <v>Sunday</v>
      </c>
      <c r="O142" t="str" cm="1">
        <f t="array" ref="O142">_xlfn.IFS(calls[[#This Row],[Duration]]&lt;=10,"Under 10 mins",calls[[#This Row],[Duration]]&lt;=30,"10 TO 30 mins",calls[[#This Row],[Duration]]&lt;=60,"30 TO 60 mins",calls[[#This Row],[Duration]]&lt;=120,"1 TO 2 hours", TRUE,"More than  2 hours")</f>
        <v>1 TO 2 hours</v>
      </c>
      <c r="P142" s="24">
        <f>ROUND(calls[[#This Row],[Satisfaction Rating]],0)</f>
        <v>3</v>
      </c>
    </row>
    <row r="143" spans="2:16" x14ac:dyDescent="0.3">
      <c r="B143" t="s">
        <v>179</v>
      </c>
      <c r="C143" t="s">
        <v>35</v>
      </c>
      <c r="D143">
        <v>64</v>
      </c>
      <c r="E143" s="17" t="s">
        <v>17</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c r="M143">
        <f>IF(MONTH(calls[[#This Row],[Date of Call]])&lt;=6, YEAR(calls[[#This Row],[Date of Call]]), YEAR(calls[[#This Row],[Date of Call]])+1)</f>
        <v>2023</v>
      </c>
      <c r="N143" t="str">
        <f>TEXT(calls[[#This Row],[Date of Call]],"DDDD")</f>
        <v>Sunday</v>
      </c>
      <c r="O143" t="str" cm="1">
        <f t="array" ref="O143">_xlfn.IFS(calls[[#This Row],[Duration]]&lt;=10,"Under 10 mins",calls[[#This Row],[Duration]]&lt;=30,"10 TO 30 mins",calls[[#This Row],[Duration]]&lt;=60,"30 TO 60 mins",calls[[#This Row],[Duration]]&lt;=120,"1 TO 2 hours", TRUE,"More than  2 hours")</f>
        <v>1 TO 2 hours</v>
      </c>
      <c r="P143" s="24">
        <f>ROUND(calls[[#This Row],[Satisfaction Rating]],0)</f>
        <v>4</v>
      </c>
    </row>
    <row r="144" spans="2:16" x14ac:dyDescent="0.3">
      <c r="B144" t="s">
        <v>180</v>
      </c>
      <c r="C144" t="s">
        <v>22</v>
      </c>
      <c r="D144">
        <v>6</v>
      </c>
      <c r="E144" s="17" t="s">
        <v>33</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c r="M144">
        <f>IF(MONTH(calls[[#This Row],[Date of Call]])&lt;=6, YEAR(calls[[#This Row],[Date of Call]]), YEAR(calls[[#This Row],[Date of Call]])+1)</f>
        <v>2023</v>
      </c>
      <c r="N144" t="str">
        <f>TEXT(calls[[#This Row],[Date of Call]],"DDDD")</f>
        <v>Monday</v>
      </c>
      <c r="O144" t="str" cm="1">
        <f t="array" ref="O144">_xlfn.IFS(calls[[#This Row],[Duration]]&lt;=10,"Under 10 mins",calls[[#This Row],[Duration]]&lt;=30,"10 TO 30 mins",calls[[#This Row],[Duration]]&lt;=60,"30 TO 60 mins",calls[[#This Row],[Duration]]&lt;=120,"1 TO 2 hours", TRUE,"More than  2 hours")</f>
        <v>Under 10 mins</v>
      </c>
      <c r="P144" s="24">
        <f>ROUND(calls[[#This Row],[Satisfaction Rating]],0)</f>
        <v>4</v>
      </c>
    </row>
    <row r="145" spans="2:16" x14ac:dyDescent="0.3">
      <c r="B145" t="s">
        <v>181</v>
      </c>
      <c r="C145" t="s">
        <v>35</v>
      </c>
      <c r="D145">
        <v>129</v>
      </c>
      <c r="E145" s="17" t="s">
        <v>17</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c r="M145">
        <f>IF(MONTH(calls[[#This Row],[Date of Call]])&lt;=6, YEAR(calls[[#This Row],[Date of Call]]), YEAR(calls[[#This Row],[Date of Call]])+1)</f>
        <v>2023</v>
      </c>
      <c r="N145" t="str">
        <f>TEXT(calls[[#This Row],[Date of Call]],"DDDD")</f>
        <v>Monday</v>
      </c>
      <c r="O145" t="str" cm="1">
        <f t="array" ref="O145">_xlfn.IFS(calls[[#This Row],[Duration]]&lt;=10,"Under 10 mins",calls[[#This Row],[Duration]]&lt;=30,"10 TO 30 mins",calls[[#This Row],[Duration]]&lt;=60,"30 TO 60 mins",calls[[#This Row],[Duration]]&lt;=120,"1 TO 2 hours", TRUE,"More than  2 hours")</f>
        <v>More than  2 hours</v>
      </c>
      <c r="P145" s="24">
        <f>ROUND(calls[[#This Row],[Satisfaction Rating]],0)</f>
        <v>5</v>
      </c>
    </row>
    <row r="146" spans="2:16" x14ac:dyDescent="0.3">
      <c r="B146" t="s">
        <v>182</v>
      </c>
      <c r="C146" t="s">
        <v>43</v>
      </c>
      <c r="D146">
        <v>42</v>
      </c>
      <c r="E146" s="17" t="s">
        <v>40</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c r="M146">
        <f>IF(MONTH(calls[[#This Row],[Date of Call]])&lt;=6, YEAR(calls[[#This Row],[Date of Call]]), YEAR(calls[[#This Row],[Date of Call]])+1)</f>
        <v>2023</v>
      </c>
      <c r="N146" t="str">
        <f>TEXT(calls[[#This Row],[Date of Call]],"DDDD")</f>
        <v>Tuesday</v>
      </c>
      <c r="O146" t="str" cm="1">
        <f t="array" ref="O146">_xlfn.IFS(calls[[#This Row],[Duration]]&lt;=10,"Under 10 mins",calls[[#This Row],[Duration]]&lt;=30,"10 TO 30 mins",calls[[#This Row],[Duration]]&lt;=60,"30 TO 60 mins",calls[[#This Row],[Duration]]&lt;=120,"1 TO 2 hours", TRUE,"More than  2 hours")</f>
        <v>30 TO 60 mins</v>
      </c>
      <c r="P146" s="24">
        <f>ROUND(calls[[#This Row],[Satisfaction Rating]],0)</f>
        <v>3</v>
      </c>
    </row>
    <row r="147" spans="2:16" x14ac:dyDescent="0.3">
      <c r="B147" t="s">
        <v>183</v>
      </c>
      <c r="C147" t="s">
        <v>43</v>
      </c>
      <c r="D147">
        <v>71</v>
      </c>
      <c r="E147" s="17" t="s">
        <v>46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c r="M147">
        <f>IF(MONTH(calls[[#This Row],[Date of Call]])&lt;=6, YEAR(calls[[#This Row],[Date of Call]]), YEAR(calls[[#This Row],[Date of Call]])+1)</f>
        <v>2023</v>
      </c>
      <c r="N147" t="str">
        <f>TEXT(calls[[#This Row],[Date of Call]],"DDDD")</f>
        <v>Tuesday</v>
      </c>
      <c r="O147" t="str" cm="1">
        <f t="array" ref="O147">_xlfn.IFS(calls[[#This Row],[Duration]]&lt;=10,"Under 10 mins",calls[[#This Row],[Duration]]&lt;=30,"10 TO 30 mins",calls[[#This Row],[Duration]]&lt;=60,"30 TO 60 mins",calls[[#This Row],[Duration]]&lt;=120,"1 TO 2 hours", TRUE,"More than  2 hours")</f>
        <v>1 TO 2 hours</v>
      </c>
      <c r="P147" s="24">
        <f>ROUND(calls[[#This Row],[Satisfaction Rating]],0)</f>
        <v>3</v>
      </c>
    </row>
    <row r="148" spans="2:16" x14ac:dyDescent="0.3">
      <c r="B148" t="s">
        <v>184</v>
      </c>
      <c r="C148" t="s">
        <v>26</v>
      </c>
      <c r="D148">
        <v>53</v>
      </c>
      <c r="E148" s="17" t="s">
        <v>33</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c r="M148">
        <f>IF(MONTH(calls[[#This Row],[Date of Call]])&lt;=6, YEAR(calls[[#This Row],[Date of Call]]), YEAR(calls[[#This Row],[Date of Call]])+1)</f>
        <v>2023</v>
      </c>
      <c r="N148" t="str">
        <f>TEXT(calls[[#This Row],[Date of Call]],"DDDD")</f>
        <v>Tuesday</v>
      </c>
      <c r="O148" t="str" cm="1">
        <f t="array" ref="O148">_xlfn.IFS(calls[[#This Row],[Duration]]&lt;=10,"Under 10 mins",calls[[#This Row],[Duration]]&lt;=30,"10 TO 30 mins",calls[[#This Row],[Duration]]&lt;=60,"30 TO 60 mins",calls[[#This Row],[Duration]]&lt;=120,"1 TO 2 hours", TRUE,"More than  2 hours")</f>
        <v>30 TO 60 mins</v>
      </c>
      <c r="P148" s="24">
        <f>ROUND(calls[[#This Row],[Satisfaction Rating]],0)</f>
        <v>3</v>
      </c>
    </row>
    <row r="149" spans="2:16" x14ac:dyDescent="0.3">
      <c r="B149" t="s">
        <v>185</v>
      </c>
      <c r="C149" t="s">
        <v>32</v>
      </c>
      <c r="D149">
        <v>155</v>
      </c>
      <c r="E149" s="17" t="s">
        <v>46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c r="M149">
        <f>IF(MONTH(calls[[#This Row],[Date of Call]])&lt;=6, YEAR(calls[[#This Row],[Date of Call]]), YEAR(calls[[#This Row],[Date of Call]])+1)</f>
        <v>2023</v>
      </c>
      <c r="N149" t="str">
        <f>TEXT(calls[[#This Row],[Date of Call]],"DDDD")</f>
        <v>Wednesday</v>
      </c>
      <c r="O149" t="str" cm="1">
        <f t="array" ref="O149">_xlfn.IFS(calls[[#This Row],[Duration]]&lt;=10,"Under 10 mins",calls[[#This Row],[Duration]]&lt;=30,"10 TO 30 mins",calls[[#This Row],[Duration]]&lt;=60,"30 TO 60 mins",calls[[#This Row],[Duration]]&lt;=120,"1 TO 2 hours", TRUE,"More than  2 hours")</f>
        <v>More than  2 hours</v>
      </c>
      <c r="P149" s="24">
        <f>ROUND(calls[[#This Row],[Satisfaction Rating]],0)</f>
        <v>5</v>
      </c>
    </row>
    <row r="150" spans="2:16" x14ac:dyDescent="0.3">
      <c r="B150" t="s">
        <v>186</v>
      </c>
      <c r="C150" t="s">
        <v>32</v>
      </c>
      <c r="D150">
        <v>90</v>
      </c>
      <c r="E150" s="17" t="s">
        <v>40</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c r="M150">
        <f>IF(MONTH(calls[[#This Row],[Date of Call]])&lt;=6, YEAR(calls[[#This Row],[Date of Call]]), YEAR(calls[[#This Row],[Date of Call]])+1)</f>
        <v>2023</v>
      </c>
      <c r="N150" t="str">
        <f>TEXT(calls[[#This Row],[Date of Call]],"DDDD")</f>
        <v>Wednesday</v>
      </c>
      <c r="O150" t="str" cm="1">
        <f t="array" ref="O150">_xlfn.IFS(calls[[#This Row],[Duration]]&lt;=10,"Under 10 mins",calls[[#This Row],[Duration]]&lt;=30,"10 TO 30 mins",calls[[#This Row],[Duration]]&lt;=60,"30 TO 60 mins",calls[[#This Row],[Duration]]&lt;=120,"1 TO 2 hours", TRUE,"More than  2 hours")</f>
        <v>1 TO 2 hours</v>
      </c>
      <c r="P150" s="24">
        <f>ROUND(calls[[#This Row],[Satisfaction Rating]],0)</f>
        <v>4</v>
      </c>
    </row>
    <row r="151" spans="2:16" x14ac:dyDescent="0.3">
      <c r="B151" t="s">
        <v>187</v>
      </c>
      <c r="C151" t="s">
        <v>35</v>
      </c>
      <c r="D151">
        <v>166</v>
      </c>
      <c r="E151" s="17" t="s">
        <v>27</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c r="M151">
        <f>IF(MONTH(calls[[#This Row],[Date of Call]])&lt;=6, YEAR(calls[[#This Row],[Date of Call]]), YEAR(calls[[#This Row],[Date of Call]])+1)</f>
        <v>2023</v>
      </c>
      <c r="N151" t="str">
        <f>TEXT(calls[[#This Row],[Date of Call]],"DDDD")</f>
        <v>Wednesday</v>
      </c>
      <c r="O151" t="str" cm="1">
        <f t="array" ref="O151">_xlfn.IFS(calls[[#This Row],[Duration]]&lt;=10,"Under 10 mins",calls[[#This Row],[Duration]]&lt;=30,"10 TO 30 mins",calls[[#This Row],[Duration]]&lt;=60,"30 TO 60 mins",calls[[#This Row],[Duration]]&lt;=120,"1 TO 2 hours", TRUE,"More than  2 hours")</f>
        <v>More than  2 hours</v>
      </c>
      <c r="P151" s="24">
        <f>ROUND(calls[[#This Row],[Satisfaction Rating]],0)</f>
        <v>4</v>
      </c>
    </row>
    <row r="152" spans="2:16" x14ac:dyDescent="0.3">
      <c r="B152" t="s">
        <v>188</v>
      </c>
      <c r="C152" t="s">
        <v>23</v>
      </c>
      <c r="D152">
        <v>89</v>
      </c>
      <c r="E152" s="17" t="s">
        <v>46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c r="M152">
        <f>IF(MONTH(calls[[#This Row],[Date of Call]])&lt;=6, YEAR(calls[[#This Row],[Date of Call]]), YEAR(calls[[#This Row],[Date of Call]])+1)</f>
        <v>2023</v>
      </c>
      <c r="N152" t="str">
        <f>TEXT(calls[[#This Row],[Date of Call]],"DDDD")</f>
        <v>Wednesday</v>
      </c>
      <c r="O152" t="str" cm="1">
        <f t="array" ref="O152">_xlfn.IFS(calls[[#This Row],[Duration]]&lt;=10,"Under 10 mins",calls[[#This Row],[Duration]]&lt;=30,"10 TO 30 mins",calls[[#This Row],[Duration]]&lt;=60,"30 TO 60 mins",calls[[#This Row],[Duration]]&lt;=120,"1 TO 2 hours", TRUE,"More than  2 hours")</f>
        <v>1 TO 2 hours</v>
      </c>
      <c r="P152" s="24">
        <f>ROUND(calls[[#This Row],[Satisfaction Rating]],0)</f>
        <v>4</v>
      </c>
    </row>
    <row r="153" spans="2:16" x14ac:dyDescent="0.3">
      <c r="B153" t="s">
        <v>189</v>
      </c>
      <c r="C153" t="s">
        <v>54</v>
      </c>
      <c r="D153">
        <v>152</v>
      </c>
      <c r="E153" s="17" t="s">
        <v>33</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c r="M153">
        <f>IF(MONTH(calls[[#This Row],[Date of Call]])&lt;=6, YEAR(calls[[#This Row],[Date of Call]]), YEAR(calls[[#This Row],[Date of Call]])+1)</f>
        <v>2023</v>
      </c>
      <c r="N153" t="str">
        <f>TEXT(calls[[#This Row],[Date of Call]],"DDDD")</f>
        <v>Wednesday</v>
      </c>
      <c r="O153" t="str" cm="1">
        <f t="array" ref="O153">_xlfn.IFS(calls[[#This Row],[Duration]]&lt;=10,"Under 10 mins",calls[[#This Row],[Duration]]&lt;=30,"10 TO 30 mins",calls[[#This Row],[Duration]]&lt;=60,"30 TO 60 mins",calls[[#This Row],[Duration]]&lt;=120,"1 TO 2 hours", TRUE,"More than  2 hours")</f>
        <v>More than  2 hours</v>
      </c>
      <c r="P153" s="24">
        <f>ROUND(calls[[#This Row],[Satisfaction Rating]],0)</f>
        <v>4</v>
      </c>
    </row>
    <row r="154" spans="2:16" x14ac:dyDescent="0.3">
      <c r="B154" t="s">
        <v>190</v>
      </c>
      <c r="C154" t="s">
        <v>23</v>
      </c>
      <c r="D154">
        <v>137</v>
      </c>
      <c r="E154" s="17" t="s">
        <v>40</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c r="M154">
        <f>IF(MONTH(calls[[#This Row],[Date of Call]])&lt;=6, YEAR(calls[[#This Row],[Date of Call]]), YEAR(calls[[#This Row],[Date of Call]])+1)</f>
        <v>2023</v>
      </c>
      <c r="N154" t="str">
        <f>TEXT(calls[[#This Row],[Date of Call]],"DDDD")</f>
        <v>Wednesday</v>
      </c>
      <c r="O154" t="str" cm="1">
        <f t="array" ref="O154">_xlfn.IFS(calls[[#This Row],[Duration]]&lt;=10,"Under 10 mins",calls[[#This Row],[Duration]]&lt;=30,"10 TO 30 mins",calls[[#This Row],[Duration]]&lt;=60,"30 TO 60 mins",calls[[#This Row],[Duration]]&lt;=120,"1 TO 2 hours", TRUE,"More than  2 hours")</f>
        <v>More than  2 hours</v>
      </c>
      <c r="P154" s="24">
        <f>ROUND(calls[[#This Row],[Satisfaction Rating]],0)</f>
        <v>3</v>
      </c>
    </row>
    <row r="155" spans="2:16" x14ac:dyDescent="0.3">
      <c r="B155" t="s">
        <v>191</v>
      </c>
      <c r="C155" t="s">
        <v>23</v>
      </c>
      <c r="D155">
        <v>43</v>
      </c>
      <c r="E155" s="17" t="s">
        <v>40</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c r="M155">
        <f>IF(MONTH(calls[[#This Row],[Date of Call]])&lt;=6, YEAR(calls[[#This Row],[Date of Call]]), YEAR(calls[[#This Row],[Date of Call]])+1)</f>
        <v>2023</v>
      </c>
      <c r="N155" t="str">
        <f>TEXT(calls[[#This Row],[Date of Call]],"DDDD")</f>
        <v>Wednesday</v>
      </c>
      <c r="O155" t="str" cm="1">
        <f t="array" ref="O155">_xlfn.IFS(calls[[#This Row],[Duration]]&lt;=10,"Under 10 mins",calls[[#This Row],[Duration]]&lt;=30,"10 TO 30 mins",calls[[#This Row],[Duration]]&lt;=60,"30 TO 60 mins",calls[[#This Row],[Duration]]&lt;=120,"1 TO 2 hours", TRUE,"More than  2 hours")</f>
        <v>30 TO 60 mins</v>
      </c>
      <c r="P155" s="24">
        <f>ROUND(calls[[#This Row],[Satisfaction Rating]],0)</f>
        <v>5</v>
      </c>
    </row>
    <row r="156" spans="2:16" x14ac:dyDescent="0.3">
      <c r="B156" t="s">
        <v>192</v>
      </c>
      <c r="C156" t="s">
        <v>45</v>
      </c>
      <c r="D156">
        <v>114</v>
      </c>
      <c r="E156" s="17" t="s">
        <v>40</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c r="M156">
        <f>IF(MONTH(calls[[#This Row],[Date of Call]])&lt;=6, YEAR(calls[[#This Row],[Date of Call]]), YEAR(calls[[#This Row],[Date of Call]])+1)</f>
        <v>2023</v>
      </c>
      <c r="N156" t="str">
        <f>TEXT(calls[[#This Row],[Date of Call]],"DDDD")</f>
        <v>Thursday</v>
      </c>
      <c r="O156" t="str" cm="1">
        <f t="array" ref="O156">_xlfn.IFS(calls[[#This Row],[Duration]]&lt;=10,"Under 10 mins",calls[[#This Row],[Duration]]&lt;=30,"10 TO 30 mins",calls[[#This Row],[Duration]]&lt;=60,"30 TO 60 mins",calls[[#This Row],[Duration]]&lt;=120,"1 TO 2 hours", TRUE,"More than  2 hours")</f>
        <v>1 TO 2 hours</v>
      </c>
      <c r="P156" s="24">
        <f>ROUND(calls[[#This Row],[Satisfaction Rating]],0)</f>
        <v>5</v>
      </c>
    </row>
    <row r="157" spans="2:16" x14ac:dyDescent="0.3">
      <c r="B157" t="s">
        <v>193</v>
      </c>
      <c r="C157" t="s">
        <v>30</v>
      </c>
      <c r="D157">
        <v>103</v>
      </c>
      <c r="E157" s="17" t="s">
        <v>46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c r="M157">
        <f>IF(MONTH(calls[[#This Row],[Date of Call]])&lt;=6, YEAR(calls[[#This Row],[Date of Call]]), YEAR(calls[[#This Row],[Date of Call]])+1)</f>
        <v>2023</v>
      </c>
      <c r="N157" t="str">
        <f>TEXT(calls[[#This Row],[Date of Call]],"DDDD")</f>
        <v>Thursday</v>
      </c>
      <c r="O157" t="str" cm="1">
        <f t="array" ref="O157">_xlfn.IFS(calls[[#This Row],[Duration]]&lt;=10,"Under 10 mins",calls[[#This Row],[Duration]]&lt;=30,"10 TO 30 mins",calls[[#This Row],[Duration]]&lt;=60,"30 TO 60 mins",calls[[#This Row],[Duration]]&lt;=120,"1 TO 2 hours", TRUE,"More than  2 hours")</f>
        <v>1 TO 2 hours</v>
      </c>
      <c r="P157" s="24">
        <f>ROUND(calls[[#This Row],[Satisfaction Rating]],0)</f>
        <v>3</v>
      </c>
    </row>
    <row r="158" spans="2:16" x14ac:dyDescent="0.3">
      <c r="B158" t="s">
        <v>194</v>
      </c>
      <c r="C158" t="s">
        <v>23</v>
      </c>
      <c r="D158">
        <v>98</v>
      </c>
      <c r="E158" s="17" t="s">
        <v>33</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c r="M158">
        <f>IF(MONTH(calls[[#This Row],[Date of Call]])&lt;=6, YEAR(calls[[#This Row],[Date of Call]]), YEAR(calls[[#This Row],[Date of Call]])+1)</f>
        <v>2023</v>
      </c>
      <c r="N158" t="str">
        <f>TEXT(calls[[#This Row],[Date of Call]],"DDDD")</f>
        <v>Thursday</v>
      </c>
      <c r="O158" t="str" cm="1">
        <f t="array" ref="O158">_xlfn.IFS(calls[[#This Row],[Duration]]&lt;=10,"Under 10 mins",calls[[#This Row],[Duration]]&lt;=30,"10 TO 30 mins",calls[[#This Row],[Duration]]&lt;=60,"30 TO 60 mins",calls[[#This Row],[Duration]]&lt;=120,"1 TO 2 hours", TRUE,"More than  2 hours")</f>
        <v>1 TO 2 hours</v>
      </c>
      <c r="P158" s="24">
        <f>ROUND(calls[[#This Row],[Satisfaction Rating]],0)</f>
        <v>4</v>
      </c>
    </row>
    <row r="159" spans="2:16" x14ac:dyDescent="0.3">
      <c r="B159" t="s">
        <v>195</v>
      </c>
      <c r="C159" t="s">
        <v>35</v>
      </c>
      <c r="D159">
        <v>106</v>
      </c>
      <c r="E159" s="17" t="s">
        <v>27</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c r="M159">
        <f>IF(MONTH(calls[[#This Row],[Date of Call]])&lt;=6, YEAR(calls[[#This Row],[Date of Call]]), YEAR(calls[[#This Row],[Date of Call]])+1)</f>
        <v>2023</v>
      </c>
      <c r="N159" t="str">
        <f>TEXT(calls[[#This Row],[Date of Call]],"DDDD")</f>
        <v>Thursday</v>
      </c>
      <c r="O159" t="str" cm="1">
        <f t="array" ref="O159">_xlfn.IFS(calls[[#This Row],[Duration]]&lt;=10,"Under 10 mins",calls[[#This Row],[Duration]]&lt;=30,"10 TO 30 mins",calls[[#This Row],[Duration]]&lt;=60,"30 TO 60 mins",calls[[#This Row],[Duration]]&lt;=120,"1 TO 2 hours", TRUE,"More than  2 hours")</f>
        <v>1 TO 2 hours</v>
      </c>
      <c r="P159" s="24">
        <f>ROUND(calls[[#This Row],[Satisfaction Rating]],0)</f>
        <v>4</v>
      </c>
    </row>
    <row r="160" spans="2:16" x14ac:dyDescent="0.3">
      <c r="B160" t="s">
        <v>196</v>
      </c>
      <c r="C160" t="s">
        <v>22</v>
      </c>
      <c r="D160">
        <v>96</v>
      </c>
      <c r="E160" s="17" t="s">
        <v>27</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c r="M160">
        <f>IF(MONTH(calls[[#This Row],[Date of Call]])&lt;=6, YEAR(calls[[#This Row],[Date of Call]]), YEAR(calls[[#This Row],[Date of Call]])+1)</f>
        <v>2023</v>
      </c>
      <c r="N160" t="str">
        <f>TEXT(calls[[#This Row],[Date of Call]],"DDDD")</f>
        <v>Thursday</v>
      </c>
      <c r="O160" t="str" cm="1">
        <f t="array" ref="O160">_xlfn.IFS(calls[[#This Row],[Duration]]&lt;=10,"Under 10 mins",calls[[#This Row],[Duration]]&lt;=30,"10 TO 30 mins",calls[[#This Row],[Duration]]&lt;=60,"30 TO 60 mins",calls[[#This Row],[Duration]]&lt;=120,"1 TO 2 hours", TRUE,"More than  2 hours")</f>
        <v>1 TO 2 hours</v>
      </c>
      <c r="P160" s="24">
        <f>ROUND(calls[[#This Row],[Satisfaction Rating]],0)</f>
        <v>5</v>
      </c>
    </row>
    <row r="161" spans="2:16" x14ac:dyDescent="0.3">
      <c r="B161" t="s">
        <v>197</v>
      </c>
      <c r="C161" t="s">
        <v>30</v>
      </c>
      <c r="D161">
        <v>70</v>
      </c>
      <c r="E161" s="17" t="s">
        <v>27</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c r="M161">
        <f>IF(MONTH(calls[[#This Row],[Date of Call]])&lt;=6, YEAR(calls[[#This Row],[Date of Call]]), YEAR(calls[[#This Row],[Date of Call]])+1)</f>
        <v>2023</v>
      </c>
      <c r="N161" t="str">
        <f>TEXT(calls[[#This Row],[Date of Call]],"DDDD")</f>
        <v>Thursday</v>
      </c>
      <c r="O161" t="str" cm="1">
        <f t="array" ref="O161">_xlfn.IFS(calls[[#This Row],[Duration]]&lt;=10,"Under 10 mins",calls[[#This Row],[Duration]]&lt;=30,"10 TO 30 mins",calls[[#This Row],[Duration]]&lt;=60,"30 TO 60 mins",calls[[#This Row],[Duration]]&lt;=120,"1 TO 2 hours", TRUE,"More than  2 hours")</f>
        <v>1 TO 2 hours</v>
      </c>
      <c r="P161" s="24">
        <f>ROUND(calls[[#This Row],[Satisfaction Rating]],0)</f>
        <v>5</v>
      </c>
    </row>
    <row r="162" spans="2:16" x14ac:dyDescent="0.3">
      <c r="B162" t="s">
        <v>198</v>
      </c>
      <c r="C162" t="s">
        <v>43</v>
      </c>
      <c r="D162">
        <v>86</v>
      </c>
      <c r="E162" s="17" t="s">
        <v>17</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c r="M162">
        <f>IF(MONTH(calls[[#This Row],[Date of Call]])&lt;=6, YEAR(calls[[#This Row],[Date of Call]]), YEAR(calls[[#This Row],[Date of Call]])+1)</f>
        <v>2023</v>
      </c>
      <c r="N162" t="str">
        <f>TEXT(calls[[#This Row],[Date of Call]],"DDDD")</f>
        <v>Friday</v>
      </c>
      <c r="O162" t="str" cm="1">
        <f t="array" ref="O162">_xlfn.IFS(calls[[#This Row],[Duration]]&lt;=10,"Under 10 mins",calls[[#This Row],[Duration]]&lt;=30,"10 TO 30 mins",calls[[#This Row],[Duration]]&lt;=60,"30 TO 60 mins",calls[[#This Row],[Duration]]&lt;=120,"1 TO 2 hours", TRUE,"More than  2 hours")</f>
        <v>1 TO 2 hours</v>
      </c>
      <c r="P162" s="24">
        <f>ROUND(calls[[#This Row],[Satisfaction Rating]],0)</f>
        <v>5</v>
      </c>
    </row>
    <row r="163" spans="2:16" x14ac:dyDescent="0.3">
      <c r="B163" t="s">
        <v>199</v>
      </c>
      <c r="C163" t="s">
        <v>26</v>
      </c>
      <c r="D163">
        <v>64</v>
      </c>
      <c r="E163" s="17" t="s">
        <v>17</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c r="M163">
        <f>IF(MONTH(calls[[#This Row],[Date of Call]])&lt;=6, YEAR(calls[[#This Row],[Date of Call]]), YEAR(calls[[#This Row],[Date of Call]])+1)</f>
        <v>2023</v>
      </c>
      <c r="N163" t="str">
        <f>TEXT(calls[[#This Row],[Date of Call]],"DDDD")</f>
        <v>Friday</v>
      </c>
      <c r="O163" t="str" cm="1">
        <f t="array" ref="O163">_xlfn.IFS(calls[[#This Row],[Duration]]&lt;=10,"Under 10 mins",calls[[#This Row],[Duration]]&lt;=30,"10 TO 30 mins",calls[[#This Row],[Duration]]&lt;=60,"30 TO 60 mins",calls[[#This Row],[Duration]]&lt;=120,"1 TO 2 hours", TRUE,"More than  2 hours")</f>
        <v>1 TO 2 hours</v>
      </c>
      <c r="P163" s="24">
        <f>ROUND(calls[[#This Row],[Satisfaction Rating]],0)</f>
        <v>4</v>
      </c>
    </row>
    <row r="164" spans="2:16" x14ac:dyDescent="0.3">
      <c r="B164" t="s">
        <v>200</v>
      </c>
      <c r="C164" t="s">
        <v>22</v>
      </c>
      <c r="D164">
        <v>113</v>
      </c>
      <c r="E164" s="17" t="s">
        <v>33</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c r="M164">
        <f>IF(MONTH(calls[[#This Row],[Date of Call]])&lt;=6, YEAR(calls[[#This Row],[Date of Call]]), YEAR(calls[[#This Row],[Date of Call]])+1)</f>
        <v>2023</v>
      </c>
      <c r="N164" t="str">
        <f>TEXT(calls[[#This Row],[Date of Call]],"DDDD")</f>
        <v>Friday</v>
      </c>
      <c r="O164" t="str" cm="1">
        <f t="array" ref="O164">_xlfn.IFS(calls[[#This Row],[Duration]]&lt;=10,"Under 10 mins",calls[[#This Row],[Duration]]&lt;=30,"10 TO 30 mins",calls[[#This Row],[Duration]]&lt;=60,"30 TO 60 mins",calls[[#This Row],[Duration]]&lt;=120,"1 TO 2 hours", TRUE,"More than  2 hours")</f>
        <v>1 TO 2 hours</v>
      </c>
      <c r="P164" s="24">
        <f>ROUND(calls[[#This Row],[Satisfaction Rating]],0)</f>
        <v>4</v>
      </c>
    </row>
    <row r="165" spans="2:16" x14ac:dyDescent="0.3">
      <c r="B165" t="s">
        <v>201</v>
      </c>
      <c r="C165" t="s">
        <v>22</v>
      </c>
      <c r="D165">
        <v>21</v>
      </c>
      <c r="E165" s="17" t="s">
        <v>27</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c r="M165">
        <f>IF(MONTH(calls[[#This Row],[Date of Call]])&lt;=6, YEAR(calls[[#This Row],[Date of Call]]), YEAR(calls[[#This Row],[Date of Call]])+1)</f>
        <v>2023</v>
      </c>
      <c r="N165" t="str">
        <f>TEXT(calls[[#This Row],[Date of Call]],"DDDD")</f>
        <v>Friday</v>
      </c>
      <c r="O165" t="str" cm="1">
        <f t="array" ref="O165">_xlfn.IFS(calls[[#This Row],[Duration]]&lt;=10,"Under 10 mins",calls[[#This Row],[Duration]]&lt;=30,"10 TO 30 mins",calls[[#This Row],[Duration]]&lt;=60,"30 TO 60 mins",calls[[#This Row],[Duration]]&lt;=120,"1 TO 2 hours", TRUE,"More than  2 hours")</f>
        <v>10 TO 30 mins</v>
      </c>
      <c r="P165" s="24">
        <f>ROUND(calls[[#This Row],[Satisfaction Rating]],0)</f>
        <v>3</v>
      </c>
    </row>
    <row r="166" spans="2:16" x14ac:dyDescent="0.3">
      <c r="B166" t="s">
        <v>202</v>
      </c>
      <c r="C166" t="s">
        <v>50</v>
      </c>
      <c r="D166">
        <v>107</v>
      </c>
      <c r="E166" s="17" t="s">
        <v>17</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c r="M166">
        <f>IF(MONTH(calls[[#This Row],[Date of Call]])&lt;=6, YEAR(calls[[#This Row],[Date of Call]]), YEAR(calls[[#This Row],[Date of Call]])+1)</f>
        <v>2023</v>
      </c>
      <c r="N166" t="str">
        <f>TEXT(calls[[#This Row],[Date of Call]],"DDDD")</f>
        <v>Friday</v>
      </c>
      <c r="O166" t="str" cm="1">
        <f t="array" ref="O166">_xlfn.IFS(calls[[#This Row],[Duration]]&lt;=10,"Under 10 mins",calls[[#This Row],[Duration]]&lt;=30,"10 TO 30 mins",calls[[#This Row],[Duration]]&lt;=60,"30 TO 60 mins",calls[[#This Row],[Duration]]&lt;=120,"1 TO 2 hours", TRUE,"More than  2 hours")</f>
        <v>1 TO 2 hours</v>
      </c>
      <c r="P166" s="24">
        <f>ROUND(calls[[#This Row],[Satisfaction Rating]],0)</f>
        <v>4</v>
      </c>
    </row>
    <row r="167" spans="2:16" x14ac:dyDescent="0.3">
      <c r="B167" t="s">
        <v>203</v>
      </c>
      <c r="C167" t="s">
        <v>50</v>
      </c>
      <c r="D167">
        <v>131</v>
      </c>
      <c r="E167" s="17" t="s">
        <v>27</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c r="M167">
        <f>IF(MONTH(calls[[#This Row],[Date of Call]])&lt;=6, YEAR(calls[[#This Row],[Date of Call]]), YEAR(calls[[#This Row],[Date of Call]])+1)</f>
        <v>2023</v>
      </c>
      <c r="N167" t="str">
        <f>TEXT(calls[[#This Row],[Date of Call]],"DDDD")</f>
        <v>Friday</v>
      </c>
      <c r="O167" t="str" cm="1">
        <f t="array" ref="O167">_xlfn.IFS(calls[[#This Row],[Duration]]&lt;=10,"Under 10 mins",calls[[#This Row],[Duration]]&lt;=30,"10 TO 30 mins",calls[[#This Row],[Duration]]&lt;=60,"30 TO 60 mins",calls[[#This Row],[Duration]]&lt;=120,"1 TO 2 hours", TRUE,"More than  2 hours")</f>
        <v>More than  2 hours</v>
      </c>
      <c r="P167" s="24">
        <f>ROUND(calls[[#This Row],[Satisfaction Rating]],0)</f>
        <v>2</v>
      </c>
    </row>
    <row r="168" spans="2:16" x14ac:dyDescent="0.3">
      <c r="B168" t="s">
        <v>204</v>
      </c>
      <c r="C168" t="s">
        <v>16</v>
      </c>
      <c r="D168">
        <v>11</v>
      </c>
      <c r="E168" s="17" t="s">
        <v>46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c r="M168">
        <f>IF(MONTH(calls[[#This Row],[Date of Call]])&lt;=6, YEAR(calls[[#This Row],[Date of Call]]), YEAR(calls[[#This Row],[Date of Call]])+1)</f>
        <v>2023</v>
      </c>
      <c r="N168" t="str">
        <f>TEXT(calls[[#This Row],[Date of Call]],"DDDD")</f>
        <v>Friday</v>
      </c>
      <c r="O168" t="str" cm="1">
        <f t="array" ref="O168">_xlfn.IFS(calls[[#This Row],[Duration]]&lt;=10,"Under 10 mins",calls[[#This Row],[Duration]]&lt;=30,"10 TO 30 mins",calls[[#This Row],[Duration]]&lt;=60,"30 TO 60 mins",calls[[#This Row],[Duration]]&lt;=120,"1 TO 2 hours", TRUE,"More than  2 hours")</f>
        <v>10 TO 30 mins</v>
      </c>
      <c r="P168" s="24">
        <f>ROUND(calls[[#This Row],[Satisfaction Rating]],0)</f>
        <v>2</v>
      </c>
    </row>
    <row r="169" spans="2:16" x14ac:dyDescent="0.3">
      <c r="B169" t="s">
        <v>205</v>
      </c>
      <c r="C169" t="s">
        <v>18</v>
      </c>
      <c r="D169">
        <v>86</v>
      </c>
      <c r="E169" s="17" t="s">
        <v>33</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c r="M169">
        <f>IF(MONTH(calls[[#This Row],[Date of Call]])&lt;=6, YEAR(calls[[#This Row],[Date of Call]]), YEAR(calls[[#This Row],[Date of Call]])+1)</f>
        <v>2023</v>
      </c>
      <c r="N169" t="str">
        <f>TEXT(calls[[#This Row],[Date of Call]],"DDDD")</f>
        <v>Friday</v>
      </c>
      <c r="O169" t="str" cm="1">
        <f t="array" ref="O169">_xlfn.IFS(calls[[#This Row],[Duration]]&lt;=10,"Under 10 mins",calls[[#This Row],[Duration]]&lt;=30,"10 TO 30 mins",calls[[#This Row],[Duration]]&lt;=60,"30 TO 60 mins",calls[[#This Row],[Duration]]&lt;=120,"1 TO 2 hours", TRUE,"More than  2 hours")</f>
        <v>1 TO 2 hours</v>
      </c>
      <c r="P169" s="24">
        <f>ROUND(calls[[#This Row],[Satisfaction Rating]],0)</f>
        <v>3</v>
      </c>
    </row>
    <row r="170" spans="2:16" x14ac:dyDescent="0.3">
      <c r="B170" t="s">
        <v>206</v>
      </c>
      <c r="C170" t="s">
        <v>26</v>
      </c>
      <c r="D170">
        <v>28</v>
      </c>
      <c r="E170" s="17" t="s">
        <v>46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c r="M170">
        <f>IF(MONTH(calls[[#This Row],[Date of Call]])&lt;=6, YEAR(calls[[#This Row],[Date of Call]]), YEAR(calls[[#This Row],[Date of Call]])+1)</f>
        <v>2023</v>
      </c>
      <c r="N170" t="str">
        <f>TEXT(calls[[#This Row],[Date of Call]],"DDDD")</f>
        <v>Friday</v>
      </c>
      <c r="O170" t="str" cm="1">
        <f t="array" ref="O170">_xlfn.IFS(calls[[#This Row],[Duration]]&lt;=10,"Under 10 mins",calls[[#This Row],[Duration]]&lt;=30,"10 TO 30 mins",calls[[#This Row],[Duration]]&lt;=60,"30 TO 60 mins",calls[[#This Row],[Duration]]&lt;=120,"1 TO 2 hours", TRUE,"More than  2 hours")</f>
        <v>10 TO 30 mins</v>
      </c>
      <c r="P170" s="24">
        <f>ROUND(calls[[#This Row],[Satisfaction Rating]],0)</f>
        <v>3</v>
      </c>
    </row>
    <row r="171" spans="2:16" x14ac:dyDescent="0.3">
      <c r="B171" t="s">
        <v>207</v>
      </c>
      <c r="C171" t="s">
        <v>32</v>
      </c>
      <c r="D171">
        <v>139</v>
      </c>
      <c r="E171" s="17" t="s">
        <v>27</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c r="M171">
        <f>IF(MONTH(calls[[#This Row],[Date of Call]])&lt;=6, YEAR(calls[[#This Row],[Date of Call]]), YEAR(calls[[#This Row],[Date of Call]])+1)</f>
        <v>2023</v>
      </c>
      <c r="N171" t="str">
        <f>TEXT(calls[[#This Row],[Date of Call]],"DDDD")</f>
        <v>Saturday</v>
      </c>
      <c r="O171" t="str" cm="1">
        <f t="array" ref="O171">_xlfn.IFS(calls[[#This Row],[Duration]]&lt;=10,"Under 10 mins",calls[[#This Row],[Duration]]&lt;=30,"10 TO 30 mins",calls[[#This Row],[Duration]]&lt;=60,"30 TO 60 mins",calls[[#This Row],[Duration]]&lt;=120,"1 TO 2 hours", TRUE,"More than  2 hours")</f>
        <v>More than  2 hours</v>
      </c>
      <c r="P171" s="24">
        <f>ROUND(calls[[#This Row],[Satisfaction Rating]],0)</f>
        <v>3</v>
      </c>
    </row>
    <row r="172" spans="2:16" x14ac:dyDescent="0.3">
      <c r="B172" t="s">
        <v>208</v>
      </c>
      <c r="C172" t="s">
        <v>35</v>
      </c>
      <c r="D172">
        <v>82</v>
      </c>
      <c r="E172" s="17" t="s">
        <v>33</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c r="M172">
        <f>IF(MONTH(calls[[#This Row],[Date of Call]])&lt;=6, YEAR(calls[[#This Row],[Date of Call]]), YEAR(calls[[#This Row],[Date of Call]])+1)</f>
        <v>2023</v>
      </c>
      <c r="N172" t="str">
        <f>TEXT(calls[[#This Row],[Date of Call]],"DDDD")</f>
        <v>Saturday</v>
      </c>
      <c r="O172" t="str" cm="1">
        <f t="array" ref="O172">_xlfn.IFS(calls[[#This Row],[Duration]]&lt;=10,"Under 10 mins",calls[[#This Row],[Duration]]&lt;=30,"10 TO 30 mins",calls[[#This Row],[Duration]]&lt;=60,"30 TO 60 mins",calls[[#This Row],[Duration]]&lt;=120,"1 TO 2 hours", TRUE,"More than  2 hours")</f>
        <v>1 TO 2 hours</v>
      </c>
      <c r="P172" s="24">
        <f>ROUND(calls[[#This Row],[Satisfaction Rating]],0)</f>
        <v>3</v>
      </c>
    </row>
    <row r="173" spans="2:16" x14ac:dyDescent="0.3">
      <c r="B173" t="s">
        <v>209</v>
      </c>
      <c r="C173" t="s">
        <v>22</v>
      </c>
      <c r="D173">
        <v>101</v>
      </c>
      <c r="E173" s="17" t="s">
        <v>46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c r="M173">
        <f>IF(MONTH(calls[[#This Row],[Date of Call]])&lt;=6, YEAR(calls[[#This Row],[Date of Call]]), YEAR(calls[[#This Row],[Date of Call]])+1)</f>
        <v>2023</v>
      </c>
      <c r="N173" t="str">
        <f>TEXT(calls[[#This Row],[Date of Call]],"DDDD")</f>
        <v>Saturday</v>
      </c>
      <c r="O173" t="str" cm="1">
        <f t="array" ref="O173">_xlfn.IFS(calls[[#This Row],[Duration]]&lt;=10,"Under 10 mins",calls[[#This Row],[Duration]]&lt;=30,"10 TO 30 mins",calls[[#This Row],[Duration]]&lt;=60,"30 TO 60 mins",calls[[#This Row],[Duration]]&lt;=120,"1 TO 2 hours", TRUE,"More than  2 hours")</f>
        <v>1 TO 2 hours</v>
      </c>
      <c r="P173" s="24">
        <f>ROUND(calls[[#This Row],[Satisfaction Rating]],0)</f>
        <v>5</v>
      </c>
    </row>
    <row r="174" spans="2:16" x14ac:dyDescent="0.3">
      <c r="B174" t="s">
        <v>210</v>
      </c>
      <c r="C174" t="s">
        <v>26</v>
      </c>
      <c r="D174">
        <v>75</v>
      </c>
      <c r="E174" s="17" t="s">
        <v>40</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c r="M174">
        <f>IF(MONTH(calls[[#This Row],[Date of Call]])&lt;=6, YEAR(calls[[#This Row],[Date of Call]]), YEAR(calls[[#This Row],[Date of Call]])+1)</f>
        <v>2023</v>
      </c>
      <c r="N174" t="str">
        <f>TEXT(calls[[#This Row],[Date of Call]],"DDDD")</f>
        <v>Saturday</v>
      </c>
      <c r="O174" t="str" cm="1">
        <f t="array" ref="O174">_xlfn.IFS(calls[[#This Row],[Duration]]&lt;=10,"Under 10 mins",calls[[#This Row],[Duration]]&lt;=30,"10 TO 30 mins",calls[[#This Row],[Duration]]&lt;=60,"30 TO 60 mins",calls[[#This Row],[Duration]]&lt;=120,"1 TO 2 hours", TRUE,"More than  2 hours")</f>
        <v>1 TO 2 hours</v>
      </c>
      <c r="P174" s="24">
        <f>ROUND(calls[[#This Row],[Satisfaction Rating]],0)</f>
        <v>3</v>
      </c>
    </row>
    <row r="175" spans="2:16" x14ac:dyDescent="0.3">
      <c r="B175" t="s">
        <v>211</v>
      </c>
      <c r="C175" t="s">
        <v>45</v>
      </c>
      <c r="D175">
        <v>40</v>
      </c>
      <c r="E175" s="17" t="s">
        <v>46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c r="M175">
        <f>IF(MONTH(calls[[#This Row],[Date of Call]])&lt;=6, YEAR(calls[[#This Row],[Date of Call]]), YEAR(calls[[#This Row],[Date of Call]])+1)</f>
        <v>2023</v>
      </c>
      <c r="N175" t="str">
        <f>TEXT(calls[[#This Row],[Date of Call]],"DDDD")</f>
        <v>Sunday</v>
      </c>
      <c r="O175" t="str" cm="1">
        <f t="array" ref="O175">_xlfn.IFS(calls[[#This Row],[Duration]]&lt;=10,"Under 10 mins",calls[[#This Row],[Duration]]&lt;=30,"10 TO 30 mins",calls[[#This Row],[Duration]]&lt;=60,"30 TO 60 mins",calls[[#This Row],[Duration]]&lt;=120,"1 TO 2 hours", TRUE,"More than  2 hours")</f>
        <v>30 TO 60 mins</v>
      </c>
      <c r="P175" s="24">
        <f>ROUND(calls[[#This Row],[Satisfaction Rating]],0)</f>
        <v>5</v>
      </c>
    </row>
    <row r="176" spans="2:16" x14ac:dyDescent="0.3">
      <c r="B176" t="s">
        <v>212</v>
      </c>
      <c r="C176" t="s">
        <v>23</v>
      </c>
      <c r="D176">
        <v>86</v>
      </c>
      <c r="E176" s="17" t="s">
        <v>27</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c r="M176">
        <f>IF(MONTH(calls[[#This Row],[Date of Call]])&lt;=6, YEAR(calls[[#This Row],[Date of Call]]), YEAR(calls[[#This Row],[Date of Call]])+1)</f>
        <v>2023</v>
      </c>
      <c r="N176" t="str">
        <f>TEXT(calls[[#This Row],[Date of Call]],"DDDD")</f>
        <v>Sunday</v>
      </c>
      <c r="O176" t="str" cm="1">
        <f t="array" ref="O176">_xlfn.IFS(calls[[#This Row],[Duration]]&lt;=10,"Under 10 mins",calls[[#This Row],[Duration]]&lt;=30,"10 TO 30 mins",calls[[#This Row],[Duration]]&lt;=60,"30 TO 60 mins",calls[[#This Row],[Duration]]&lt;=120,"1 TO 2 hours", TRUE,"More than  2 hours")</f>
        <v>1 TO 2 hours</v>
      </c>
      <c r="P176" s="24">
        <f>ROUND(calls[[#This Row],[Satisfaction Rating]],0)</f>
        <v>5</v>
      </c>
    </row>
    <row r="177" spans="2:16" x14ac:dyDescent="0.3">
      <c r="B177" t="s">
        <v>213</v>
      </c>
      <c r="C177" t="s">
        <v>37</v>
      </c>
      <c r="D177">
        <v>131</v>
      </c>
      <c r="E177" s="17" t="s">
        <v>17</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c r="M177">
        <f>IF(MONTH(calls[[#This Row],[Date of Call]])&lt;=6, YEAR(calls[[#This Row],[Date of Call]]), YEAR(calls[[#This Row],[Date of Call]])+1)</f>
        <v>2023</v>
      </c>
      <c r="N177" t="str">
        <f>TEXT(calls[[#This Row],[Date of Call]],"DDDD")</f>
        <v>Sunday</v>
      </c>
      <c r="O177" t="str" cm="1">
        <f t="array" ref="O177">_xlfn.IFS(calls[[#This Row],[Duration]]&lt;=10,"Under 10 mins",calls[[#This Row],[Duration]]&lt;=30,"10 TO 30 mins",calls[[#This Row],[Duration]]&lt;=60,"30 TO 60 mins",calls[[#This Row],[Duration]]&lt;=120,"1 TO 2 hours", TRUE,"More than  2 hours")</f>
        <v>More than  2 hours</v>
      </c>
      <c r="P177" s="24">
        <f>ROUND(calls[[#This Row],[Satisfaction Rating]],0)</f>
        <v>4</v>
      </c>
    </row>
    <row r="178" spans="2:16" x14ac:dyDescent="0.3">
      <c r="B178" t="s">
        <v>214</v>
      </c>
      <c r="C178" t="s">
        <v>50</v>
      </c>
      <c r="D178">
        <v>67</v>
      </c>
      <c r="E178" s="17" t="s">
        <v>33</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c r="M178">
        <f>IF(MONTH(calls[[#This Row],[Date of Call]])&lt;=6, YEAR(calls[[#This Row],[Date of Call]]), YEAR(calls[[#This Row],[Date of Call]])+1)</f>
        <v>2023</v>
      </c>
      <c r="N178" t="str">
        <f>TEXT(calls[[#This Row],[Date of Call]],"DDDD")</f>
        <v>Sunday</v>
      </c>
      <c r="O178" t="str" cm="1">
        <f t="array" ref="O178">_xlfn.IFS(calls[[#This Row],[Duration]]&lt;=10,"Under 10 mins",calls[[#This Row],[Duration]]&lt;=30,"10 TO 30 mins",calls[[#This Row],[Duration]]&lt;=60,"30 TO 60 mins",calls[[#This Row],[Duration]]&lt;=120,"1 TO 2 hours", TRUE,"More than  2 hours")</f>
        <v>1 TO 2 hours</v>
      </c>
      <c r="P178" s="24">
        <f>ROUND(calls[[#This Row],[Satisfaction Rating]],0)</f>
        <v>5</v>
      </c>
    </row>
    <row r="179" spans="2:16" x14ac:dyDescent="0.3">
      <c r="B179" t="s">
        <v>215</v>
      </c>
      <c r="C179" t="s">
        <v>41</v>
      </c>
      <c r="D179">
        <v>71</v>
      </c>
      <c r="E179" s="17" t="s">
        <v>46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c r="M179">
        <f>IF(MONTH(calls[[#This Row],[Date of Call]])&lt;=6, YEAR(calls[[#This Row],[Date of Call]]), YEAR(calls[[#This Row],[Date of Call]])+1)</f>
        <v>2023</v>
      </c>
      <c r="N179" t="str">
        <f>TEXT(calls[[#This Row],[Date of Call]],"DDDD")</f>
        <v>Sunday</v>
      </c>
      <c r="O179" t="str" cm="1">
        <f t="array" ref="O179">_xlfn.IFS(calls[[#This Row],[Duration]]&lt;=10,"Under 10 mins",calls[[#This Row],[Duration]]&lt;=30,"10 TO 30 mins",calls[[#This Row],[Duration]]&lt;=60,"30 TO 60 mins",calls[[#This Row],[Duration]]&lt;=120,"1 TO 2 hours", TRUE,"More than  2 hours")</f>
        <v>1 TO 2 hours</v>
      </c>
      <c r="P179" s="24">
        <f>ROUND(calls[[#This Row],[Satisfaction Rating]],0)</f>
        <v>5</v>
      </c>
    </row>
    <row r="180" spans="2:16" x14ac:dyDescent="0.3">
      <c r="B180" t="s">
        <v>216</v>
      </c>
      <c r="C180" t="s">
        <v>37</v>
      </c>
      <c r="D180">
        <v>113</v>
      </c>
      <c r="E180" s="17" t="s">
        <v>17</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c r="M180">
        <f>IF(MONTH(calls[[#This Row],[Date of Call]])&lt;=6, YEAR(calls[[#This Row],[Date of Call]]), YEAR(calls[[#This Row],[Date of Call]])+1)</f>
        <v>2023</v>
      </c>
      <c r="N180" t="str">
        <f>TEXT(calls[[#This Row],[Date of Call]],"DDDD")</f>
        <v>Sunday</v>
      </c>
      <c r="O180" t="str" cm="1">
        <f t="array" ref="O180">_xlfn.IFS(calls[[#This Row],[Duration]]&lt;=10,"Under 10 mins",calls[[#This Row],[Duration]]&lt;=30,"10 TO 30 mins",calls[[#This Row],[Duration]]&lt;=60,"30 TO 60 mins",calls[[#This Row],[Duration]]&lt;=120,"1 TO 2 hours", TRUE,"More than  2 hours")</f>
        <v>1 TO 2 hours</v>
      </c>
      <c r="P180" s="24">
        <f>ROUND(calls[[#This Row],[Satisfaction Rating]],0)</f>
        <v>4</v>
      </c>
    </row>
    <row r="181" spans="2:16" x14ac:dyDescent="0.3">
      <c r="B181" t="s">
        <v>217</v>
      </c>
      <c r="C181" t="s">
        <v>35</v>
      </c>
      <c r="D181">
        <v>53</v>
      </c>
      <c r="E181" s="17" t="s">
        <v>27</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c r="M181">
        <f>IF(MONTH(calls[[#This Row],[Date of Call]])&lt;=6, YEAR(calls[[#This Row],[Date of Call]]), YEAR(calls[[#This Row],[Date of Call]])+1)</f>
        <v>2023</v>
      </c>
      <c r="N181" t="str">
        <f>TEXT(calls[[#This Row],[Date of Call]],"DDDD")</f>
        <v>Monday</v>
      </c>
      <c r="O181" t="str" cm="1">
        <f t="array" ref="O181">_xlfn.IFS(calls[[#This Row],[Duration]]&lt;=10,"Under 10 mins",calls[[#This Row],[Duration]]&lt;=30,"10 TO 30 mins",calls[[#This Row],[Duration]]&lt;=60,"30 TO 60 mins",calls[[#This Row],[Duration]]&lt;=120,"1 TO 2 hours", TRUE,"More than  2 hours")</f>
        <v>30 TO 60 mins</v>
      </c>
      <c r="P181" s="24">
        <f>ROUND(calls[[#This Row],[Satisfaction Rating]],0)</f>
        <v>4</v>
      </c>
    </row>
    <row r="182" spans="2:16" x14ac:dyDescent="0.3">
      <c r="B182" t="s">
        <v>218</v>
      </c>
      <c r="C182" t="s">
        <v>37</v>
      </c>
      <c r="D182">
        <v>153</v>
      </c>
      <c r="E182" s="17" t="s">
        <v>33</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c r="M182">
        <f>IF(MONTH(calls[[#This Row],[Date of Call]])&lt;=6, YEAR(calls[[#This Row],[Date of Call]]), YEAR(calls[[#This Row],[Date of Call]])+1)</f>
        <v>2023</v>
      </c>
      <c r="N182" t="str">
        <f>TEXT(calls[[#This Row],[Date of Call]],"DDDD")</f>
        <v>Monday</v>
      </c>
      <c r="O182" t="str" cm="1">
        <f t="array" ref="O182">_xlfn.IFS(calls[[#This Row],[Duration]]&lt;=10,"Under 10 mins",calls[[#This Row],[Duration]]&lt;=30,"10 TO 30 mins",calls[[#This Row],[Duration]]&lt;=60,"30 TO 60 mins",calls[[#This Row],[Duration]]&lt;=120,"1 TO 2 hours", TRUE,"More than  2 hours")</f>
        <v>More than  2 hours</v>
      </c>
      <c r="P182" s="24">
        <f>ROUND(calls[[#This Row],[Satisfaction Rating]],0)</f>
        <v>3</v>
      </c>
    </row>
    <row r="183" spans="2:16" x14ac:dyDescent="0.3">
      <c r="B183" t="s">
        <v>219</v>
      </c>
      <c r="C183" t="s">
        <v>50</v>
      </c>
      <c r="D183">
        <v>73</v>
      </c>
      <c r="E183" s="17" t="s">
        <v>40</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c r="M183">
        <f>IF(MONTH(calls[[#This Row],[Date of Call]])&lt;=6, YEAR(calls[[#This Row],[Date of Call]]), YEAR(calls[[#This Row],[Date of Call]])+1)</f>
        <v>2023</v>
      </c>
      <c r="N183" t="str">
        <f>TEXT(calls[[#This Row],[Date of Call]],"DDDD")</f>
        <v>Monday</v>
      </c>
      <c r="O183" t="str" cm="1">
        <f t="array" ref="O183">_xlfn.IFS(calls[[#This Row],[Duration]]&lt;=10,"Under 10 mins",calls[[#This Row],[Duration]]&lt;=30,"10 TO 30 mins",calls[[#This Row],[Duration]]&lt;=60,"30 TO 60 mins",calls[[#This Row],[Duration]]&lt;=120,"1 TO 2 hours", TRUE,"More than  2 hours")</f>
        <v>1 TO 2 hours</v>
      </c>
      <c r="P183" s="24">
        <f>ROUND(calls[[#This Row],[Satisfaction Rating]],0)</f>
        <v>4</v>
      </c>
    </row>
    <row r="184" spans="2:16" x14ac:dyDescent="0.3">
      <c r="B184" t="s">
        <v>220</v>
      </c>
      <c r="C184" t="s">
        <v>43</v>
      </c>
      <c r="D184">
        <v>62</v>
      </c>
      <c r="E184" s="17" t="s">
        <v>40</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c r="M184">
        <f>IF(MONTH(calls[[#This Row],[Date of Call]])&lt;=6, YEAR(calls[[#This Row],[Date of Call]]), YEAR(calls[[#This Row],[Date of Call]])+1)</f>
        <v>2023</v>
      </c>
      <c r="N184" t="str">
        <f>TEXT(calls[[#This Row],[Date of Call]],"DDDD")</f>
        <v>Monday</v>
      </c>
      <c r="O184" t="str" cm="1">
        <f t="array" ref="O184">_xlfn.IFS(calls[[#This Row],[Duration]]&lt;=10,"Under 10 mins",calls[[#This Row],[Duration]]&lt;=30,"10 TO 30 mins",calls[[#This Row],[Duration]]&lt;=60,"30 TO 60 mins",calls[[#This Row],[Duration]]&lt;=120,"1 TO 2 hours", TRUE,"More than  2 hours")</f>
        <v>1 TO 2 hours</v>
      </c>
      <c r="P184" s="24">
        <f>ROUND(calls[[#This Row],[Satisfaction Rating]],0)</f>
        <v>1</v>
      </c>
    </row>
    <row r="185" spans="2:16" x14ac:dyDescent="0.3">
      <c r="B185" t="s">
        <v>221</v>
      </c>
      <c r="C185" t="s">
        <v>32</v>
      </c>
      <c r="D185">
        <v>115</v>
      </c>
      <c r="E185" s="17" t="s">
        <v>27</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c r="M185">
        <f>IF(MONTH(calls[[#This Row],[Date of Call]])&lt;=6, YEAR(calls[[#This Row],[Date of Call]]), YEAR(calls[[#This Row],[Date of Call]])+1)</f>
        <v>2023</v>
      </c>
      <c r="N185" t="str">
        <f>TEXT(calls[[#This Row],[Date of Call]],"DDDD")</f>
        <v>Tuesday</v>
      </c>
      <c r="O185" t="str" cm="1">
        <f t="array" ref="O185">_xlfn.IFS(calls[[#This Row],[Duration]]&lt;=10,"Under 10 mins",calls[[#This Row],[Duration]]&lt;=30,"10 TO 30 mins",calls[[#This Row],[Duration]]&lt;=60,"30 TO 60 mins",calls[[#This Row],[Duration]]&lt;=120,"1 TO 2 hours", TRUE,"More than  2 hours")</f>
        <v>1 TO 2 hours</v>
      </c>
      <c r="P185" s="24">
        <f>ROUND(calls[[#This Row],[Satisfaction Rating]],0)</f>
        <v>5</v>
      </c>
    </row>
    <row r="186" spans="2:16" x14ac:dyDescent="0.3">
      <c r="B186" t="s">
        <v>222</v>
      </c>
      <c r="C186" t="s">
        <v>37</v>
      </c>
      <c r="D186">
        <v>69</v>
      </c>
      <c r="E186" s="17" t="s">
        <v>27</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c r="M186">
        <f>IF(MONTH(calls[[#This Row],[Date of Call]])&lt;=6, YEAR(calls[[#This Row],[Date of Call]]), YEAR(calls[[#This Row],[Date of Call]])+1)</f>
        <v>2023</v>
      </c>
      <c r="N186" t="str">
        <f>TEXT(calls[[#This Row],[Date of Call]],"DDDD")</f>
        <v>Tuesday</v>
      </c>
      <c r="O186" t="str" cm="1">
        <f t="array" ref="O186">_xlfn.IFS(calls[[#This Row],[Duration]]&lt;=10,"Under 10 mins",calls[[#This Row],[Duration]]&lt;=30,"10 TO 30 mins",calls[[#This Row],[Duration]]&lt;=60,"30 TO 60 mins",calls[[#This Row],[Duration]]&lt;=120,"1 TO 2 hours", TRUE,"More than  2 hours")</f>
        <v>1 TO 2 hours</v>
      </c>
      <c r="P186" s="24">
        <f>ROUND(calls[[#This Row],[Satisfaction Rating]],0)</f>
        <v>5</v>
      </c>
    </row>
    <row r="187" spans="2:16" x14ac:dyDescent="0.3">
      <c r="B187" t="s">
        <v>223</v>
      </c>
      <c r="C187" t="s">
        <v>23</v>
      </c>
      <c r="D187">
        <v>103</v>
      </c>
      <c r="E187" s="17" t="s">
        <v>17</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c r="M187">
        <f>IF(MONTH(calls[[#This Row],[Date of Call]])&lt;=6, YEAR(calls[[#This Row],[Date of Call]]), YEAR(calls[[#This Row],[Date of Call]])+1)</f>
        <v>2023</v>
      </c>
      <c r="N187" t="str">
        <f>TEXT(calls[[#This Row],[Date of Call]],"DDDD")</f>
        <v>Tuesday</v>
      </c>
      <c r="O187" t="str" cm="1">
        <f t="array" ref="O187">_xlfn.IFS(calls[[#This Row],[Duration]]&lt;=10,"Under 10 mins",calls[[#This Row],[Duration]]&lt;=30,"10 TO 30 mins",calls[[#This Row],[Duration]]&lt;=60,"30 TO 60 mins",calls[[#This Row],[Duration]]&lt;=120,"1 TO 2 hours", TRUE,"More than  2 hours")</f>
        <v>1 TO 2 hours</v>
      </c>
      <c r="P187" s="24">
        <f>ROUND(calls[[#This Row],[Satisfaction Rating]],0)</f>
        <v>4</v>
      </c>
    </row>
    <row r="188" spans="2:16" x14ac:dyDescent="0.3">
      <c r="B188" t="s">
        <v>224</v>
      </c>
      <c r="C188" t="s">
        <v>23</v>
      </c>
      <c r="D188">
        <v>75</v>
      </c>
      <c r="E188" s="17" t="s">
        <v>17</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c r="M188">
        <f>IF(MONTH(calls[[#This Row],[Date of Call]])&lt;=6, YEAR(calls[[#This Row],[Date of Call]]), YEAR(calls[[#This Row],[Date of Call]])+1)</f>
        <v>2023</v>
      </c>
      <c r="N188" t="str">
        <f>TEXT(calls[[#This Row],[Date of Call]],"DDDD")</f>
        <v>Tuesday</v>
      </c>
      <c r="O188" t="str" cm="1">
        <f t="array" ref="O188">_xlfn.IFS(calls[[#This Row],[Duration]]&lt;=10,"Under 10 mins",calls[[#This Row],[Duration]]&lt;=30,"10 TO 30 mins",calls[[#This Row],[Duration]]&lt;=60,"30 TO 60 mins",calls[[#This Row],[Duration]]&lt;=120,"1 TO 2 hours", TRUE,"More than  2 hours")</f>
        <v>1 TO 2 hours</v>
      </c>
      <c r="P188" s="24">
        <f>ROUND(calls[[#This Row],[Satisfaction Rating]],0)</f>
        <v>3</v>
      </c>
    </row>
    <row r="189" spans="2:16" x14ac:dyDescent="0.3">
      <c r="B189" t="s">
        <v>225</v>
      </c>
      <c r="C189" t="s">
        <v>49</v>
      </c>
      <c r="D189">
        <v>92</v>
      </c>
      <c r="E189" s="17" t="s">
        <v>17</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c r="M189">
        <f>IF(MONTH(calls[[#This Row],[Date of Call]])&lt;=6, YEAR(calls[[#This Row],[Date of Call]]), YEAR(calls[[#This Row],[Date of Call]])+1)</f>
        <v>2023</v>
      </c>
      <c r="N189" t="str">
        <f>TEXT(calls[[#This Row],[Date of Call]],"DDDD")</f>
        <v>Tuesday</v>
      </c>
      <c r="O189" t="str" cm="1">
        <f t="array" ref="O189">_xlfn.IFS(calls[[#This Row],[Duration]]&lt;=10,"Under 10 mins",calls[[#This Row],[Duration]]&lt;=30,"10 TO 30 mins",calls[[#This Row],[Duration]]&lt;=60,"30 TO 60 mins",calls[[#This Row],[Duration]]&lt;=120,"1 TO 2 hours", TRUE,"More than  2 hours")</f>
        <v>1 TO 2 hours</v>
      </c>
      <c r="P189" s="24">
        <f>ROUND(calls[[#This Row],[Satisfaction Rating]],0)</f>
        <v>4</v>
      </c>
    </row>
    <row r="190" spans="2:16" x14ac:dyDescent="0.3">
      <c r="B190" t="s">
        <v>226</v>
      </c>
      <c r="C190" t="s">
        <v>49</v>
      </c>
      <c r="D190">
        <v>41</v>
      </c>
      <c r="E190" s="17" t="s">
        <v>40</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c r="M190">
        <f>IF(MONTH(calls[[#This Row],[Date of Call]])&lt;=6, YEAR(calls[[#This Row],[Date of Call]]), YEAR(calls[[#This Row],[Date of Call]])+1)</f>
        <v>2023</v>
      </c>
      <c r="N190" t="str">
        <f>TEXT(calls[[#This Row],[Date of Call]],"DDDD")</f>
        <v>Tuesday</v>
      </c>
      <c r="O190" t="str" cm="1">
        <f t="array" ref="O190">_xlfn.IFS(calls[[#This Row],[Duration]]&lt;=10,"Under 10 mins",calls[[#This Row],[Duration]]&lt;=30,"10 TO 30 mins",calls[[#This Row],[Duration]]&lt;=60,"30 TO 60 mins",calls[[#This Row],[Duration]]&lt;=120,"1 TO 2 hours", TRUE,"More than  2 hours")</f>
        <v>30 TO 60 mins</v>
      </c>
      <c r="P190" s="24">
        <f>ROUND(calls[[#This Row],[Satisfaction Rating]],0)</f>
        <v>4</v>
      </c>
    </row>
    <row r="191" spans="2:16" x14ac:dyDescent="0.3">
      <c r="B191" t="s">
        <v>227</v>
      </c>
      <c r="C191" t="s">
        <v>23</v>
      </c>
      <c r="D191">
        <v>134</v>
      </c>
      <c r="E191" s="17" t="s">
        <v>33</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c r="M191">
        <f>IF(MONTH(calls[[#This Row],[Date of Call]])&lt;=6, YEAR(calls[[#This Row],[Date of Call]]), YEAR(calls[[#This Row],[Date of Call]])+1)</f>
        <v>2023</v>
      </c>
      <c r="N191" t="str">
        <f>TEXT(calls[[#This Row],[Date of Call]],"DDDD")</f>
        <v>Tuesday</v>
      </c>
      <c r="O191" t="str" cm="1">
        <f t="array" ref="O191">_xlfn.IFS(calls[[#This Row],[Duration]]&lt;=10,"Under 10 mins",calls[[#This Row],[Duration]]&lt;=30,"10 TO 30 mins",calls[[#This Row],[Duration]]&lt;=60,"30 TO 60 mins",calls[[#This Row],[Duration]]&lt;=120,"1 TO 2 hours", TRUE,"More than  2 hours")</f>
        <v>More than  2 hours</v>
      </c>
      <c r="P191" s="24">
        <f>ROUND(calls[[#This Row],[Satisfaction Rating]],0)</f>
        <v>5</v>
      </c>
    </row>
    <row r="192" spans="2:16" x14ac:dyDescent="0.3">
      <c r="B192" t="s">
        <v>228</v>
      </c>
      <c r="C192" t="s">
        <v>18</v>
      </c>
      <c r="D192">
        <v>80</v>
      </c>
      <c r="E192" s="17" t="s">
        <v>46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c r="M192">
        <f>IF(MONTH(calls[[#This Row],[Date of Call]])&lt;=6, YEAR(calls[[#This Row],[Date of Call]]), YEAR(calls[[#This Row],[Date of Call]])+1)</f>
        <v>2023</v>
      </c>
      <c r="N192" t="str">
        <f>TEXT(calls[[#This Row],[Date of Call]],"DDDD")</f>
        <v>Tuesday</v>
      </c>
      <c r="O192" t="str" cm="1">
        <f t="array" ref="O192">_xlfn.IFS(calls[[#This Row],[Duration]]&lt;=10,"Under 10 mins",calls[[#This Row],[Duration]]&lt;=30,"10 TO 30 mins",calls[[#This Row],[Duration]]&lt;=60,"30 TO 60 mins",calls[[#This Row],[Duration]]&lt;=120,"1 TO 2 hours", TRUE,"More than  2 hours")</f>
        <v>1 TO 2 hours</v>
      </c>
      <c r="P192" s="24">
        <f>ROUND(calls[[#This Row],[Satisfaction Rating]],0)</f>
        <v>3</v>
      </c>
    </row>
    <row r="193" spans="2:16" x14ac:dyDescent="0.3">
      <c r="B193" t="s">
        <v>229</v>
      </c>
      <c r="C193" t="s">
        <v>41</v>
      </c>
      <c r="D193">
        <v>103</v>
      </c>
      <c r="E193" s="17" t="s">
        <v>27</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c r="M193">
        <f>IF(MONTH(calls[[#This Row],[Date of Call]])&lt;=6, YEAR(calls[[#This Row],[Date of Call]]), YEAR(calls[[#This Row],[Date of Call]])+1)</f>
        <v>2023</v>
      </c>
      <c r="N193" t="str">
        <f>TEXT(calls[[#This Row],[Date of Call]],"DDDD")</f>
        <v>Wednesday</v>
      </c>
      <c r="O193" t="str" cm="1">
        <f t="array" ref="O193">_xlfn.IFS(calls[[#This Row],[Duration]]&lt;=10,"Under 10 mins",calls[[#This Row],[Duration]]&lt;=30,"10 TO 30 mins",calls[[#This Row],[Duration]]&lt;=60,"30 TO 60 mins",calls[[#This Row],[Duration]]&lt;=120,"1 TO 2 hours", TRUE,"More than  2 hours")</f>
        <v>1 TO 2 hours</v>
      </c>
      <c r="P193" s="24">
        <f>ROUND(calls[[#This Row],[Satisfaction Rating]],0)</f>
        <v>3</v>
      </c>
    </row>
    <row r="194" spans="2:16" x14ac:dyDescent="0.3">
      <c r="B194" t="s">
        <v>230</v>
      </c>
      <c r="C194" t="s">
        <v>35</v>
      </c>
      <c r="D194">
        <v>20</v>
      </c>
      <c r="E194" s="17" t="s">
        <v>17</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c r="M194">
        <f>IF(MONTH(calls[[#This Row],[Date of Call]])&lt;=6, YEAR(calls[[#This Row],[Date of Call]]), YEAR(calls[[#This Row],[Date of Call]])+1)</f>
        <v>2023</v>
      </c>
      <c r="N194" t="str">
        <f>TEXT(calls[[#This Row],[Date of Call]],"DDDD")</f>
        <v>Thursday</v>
      </c>
      <c r="O194" t="str" cm="1">
        <f t="array" ref="O194">_xlfn.IFS(calls[[#This Row],[Duration]]&lt;=10,"Under 10 mins",calls[[#This Row],[Duration]]&lt;=30,"10 TO 30 mins",calls[[#This Row],[Duration]]&lt;=60,"30 TO 60 mins",calls[[#This Row],[Duration]]&lt;=120,"1 TO 2 hours", TRUE,"More than  2 hours")</f>
        <v>10 TO 30 mins</v>
      </c>
      <c r="P194" s="24">
        <f>ROUND(calls[[#This Row],[Satisfaction Rating]],0)</f>
        <v>2</v>
      </c>
    </row>
    <row r="195" spans="2:16" x14ac:dyDescent="0.3">
      <c r="B195" t="s">
        <v>231</v>
      </c>
      <c r="C195" t="s">
        <v>41</v>
      </c>
      <c r="D195">
        <v>75</v>
      </c>
      <c r="E195" s="17" t="s">
        <v>46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c r="M195">
        <f>IF(MONTH(calls[[#This Row],[Date of Call]])&lt;=6, YEAR(calls[[#This Row],[Date of Call]]), YEAR(calls[[#This Row],[Date of Call]])+1)</f>
        <v>2023</v>
      </c>
      <c r="N195" t="str">
        <f>TEXT(calls[[#This Row],[Date of Call]],"DDDD")</f>
        <v>Thursday</v>
      </c>
      <c r="O195" t="str" cm="1">
        <f t="array" ref="O195">_xlfn.IFS(calls[[#This Row],[Duration]]&lt;=10,"Under 10 mins",calls[[#This Row],[Duration]]&lt;=30,"10 TO 30 mins",calls[[#This Row],[Duration]]&lt;=60,"30 TO 60 mins",calls[[#This Row],[Duration]]&lt;=120,"1 TO 2 hours", TRUE,"More than  2 hours")</f>
        <v>1 TO 2 hours</v>
      </c>
      <c r="P195" s="24">
        <f>ROUND(calls[[#This Row],[Satisfaction Rating]],0)</f>
        <v>3</v>
      </c>
    </row>
    <row r="196" spans="2:16" x14ac:dyDescent="0.3">
      <c r="B196" t="s">
        <v>232</v>
      </c>
      <c r="C196" t="s">
        <v>49</v>
      </c>
      <c r="D196">
        <v>80</v>
      </c>
      <c r="E196" s="17" t="s">
        <v>33</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c r="M196">
        <f>IF(MONTH(calls[[#This Row],[Date of Call]])&lt;=6, YEAR(calls[[#This Row],[Date of Call]]), YEAR(calls[[#This Row],[Date of Call]])+1)</f>
        <v>2023</v>
      </c>
      <c r="N196" t="str">
        <f>TEXT(calls[[#This Row],[Date of Call]],"DDDD")</f>
        <v>Thursday</v>
      </c>
      <c r="O196" t="str" cm="1">
        <f t="array" ref="O196">_xlfn.IFS(calls[[#This Row],[Duration]]&lt;=10,"Under 10 mins",calls[[#This Row],[Duration]]&lt;=30,"10 TO 30 mins",calls[[#This Row],[Duration]]&lt;=60,"30 TO 60 mins",calls[[#This Row],[Duration]]&lt;=120,"1 TO 2 hours", TRUE,"More than  2 hours")</f>
        <v>1 TO 2 hours</v>
      </c>
      <c r="P196" s="24">
        <f>ROUND(calls[[#This Row],[Satisfaction Rating]],0)</f>
        <v>4</v>
      </c>
    </row>
    <row r="197" spans="2:16" x14ac:dyDescent="0.3">
      <c r="B197" t="s">
        <v>233</v>
      </c>
      <c r="C197" t="s">
        <v>37</v>
      </c>
      <c r="D197">
        <v>85</v>
      </c>
      <c r="E197" s="17" t="s">
        <v>40</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c r="M197">
        <f>IF(MONTH(calls[[#This Row],[Date of Call]])&lt;=6, YEAR(calls[[#This Row],[Date of Call]]), YEAR(calls[[#This Row],[Date of Call]])+1)</f>
        <v>2023</v>
      </c>
      <c r="N197" t="str">
        <f>TEXT(calls[[#This Row],[Date of Call]],"DDDD")</f>
        <v>Friday</v>
      </c>
      <c r="O197" t="str" cm="1">
        <f t="array" ref="O197">_xlfn.IFS(calls[[#This Row],[Duration]]&lt;=10,"Under 10 mins",calls[[#This Row],[Duration]]&lt;=30,"10 TO 30 mins",calls[[#This Row],[Duration]]&lt;=60,"30 TO 60 mins",calls[[#This Row],[Duration]]&lt;=120,"1 TO 2 hours", TRUE,"More than  2 hours")</f>
        <v>1 TO 2 hours</v>
      </c>
      <c r="P197" s="24">
        <f>ROUND(calls[[#This Row],[Satisfaction Rating]],0)</f>
        <v>5</v>
      </c>
    </row>
    <row r="198" spans="2:16" x14ac:dyDescent="0.3">
      <c r="B198" t="s">
        <v>234</v>
      </c>
      <c r="C198" t="s">
        <v>22</v>
      </c>
      <c r="D198">
        <v>155</v>
      </c>
      <c r="E198" s="17" t="s">
        <v>17</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c r="M198">
        <f>IF(MONTH(calls[[#This Row],[Date of Call]])&lt;=6, YEAR(calls[[#This Row],[Date of Call]]), YEAR(calls[[#This Row],[Date of Call]])+1)</f>
        <v>2023</v>
      </c>
      <c r="N198" t="str">
        <f>TEXT(calls[[#This Row],[Date of Call]],"DDDD")</f>
        <v>Friday</v>
      </c>
      <c r="O198" t="str" cm="1">
        <f t="array" ref="O198">_xlfn.IFS(calls[[#This Row],[Duration]]&lt;=10,"Under 10 mins",calls[[#This Row],[Duration]]&lt;=30,"10 TO 30 mins",calls[[#This Row],[Duration]]&lt;=60,"30 TO 60 mins",calls[[#This Row],[Duration]]&lt;=120,"1 TO 2 hours", TRUE,"More than  2 hours")</f>
        <v>More than  2 hours</v>
      </c>
      <c r="P198" s="24">
        <f>ROUND(calls[[#This Row],[Satisfaction Rating]],0)</f>
        <v>3</v>
      </c>
    </row>
    <row r="199" spans="2:16" x14ac:dyDescent="0.3">
      <c r="B199" t="s">
        <v>235</v>
      </c>
      <c r="C199" t="s">
        <v>37</v>
      </c>
      <c r="D199">
        <v>63</v>
      </c>
      <c r="E199" s="17" t="s">
        <v>40</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c r="M199">
        <f>IF(MONTH(calls[[#This Row],[Date of Call]])&lt;=6, YEAR(calls[[#This Row],[Date of Call]]), YEAR(calls[[#This Row],[Date of Call]])+1)</f>
        <v>2023</v>
      </c>
      <c r="N199" t="str">
        <f>TEXT(calls[[#This Row],[Date of Call]],"DDDD")</f>
        <v>Friday</v>
      </c>
      <c r="O199" t="str" cm="1">
        <f t="array" ref="O199">_xlfn.IFS(calls[[#This Row],[Duration]]&lt;=10,"Under 10 mins",calls[[#This Row],[Duration]]&lt;=30,"10 TO 30 mins",calls[[#This Row],[Duration]]&lt;=60,"30 TO 60 mins",calls[[#This Row],[Duration]]&lt;=120,"1 TO 2 hours", TRUE,"More than  2 hours")</f>
        <v>1 TO 2 hours</v>
      </c>
      <c r="P199" s="24">
        <f>ROUND(calls[[#This Row],[Satisfaction Rating]],0)</f>
        <v>5</v>
      </c>
    </row>
    <row r="200" spans="2:16" x14ac:dyDescent="0.3">
      <c r="B200" t="s">
        <v>236</v>
      </c>
      <c r="C200" t="s">
        <v>26</v>
      </c>
      <c r="D200">
        <v>105</v>
      </c>
      <c r="E200" s="17" t="s">
        <v>27</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c r="M200">
        <f>IF(MONTH(calls[[#This Row],[Date of Call]])&lt;=6, YEAR(calls[[#This Row],[Date of Call]]), YEAR(calls[[#This Row],[Date of Call]])+1)</f>
        <v>2023</v>
      </c>
      <c r="N200" t="str">
        <f>TEXT(calls[[#This Row],[Date of Call]],"DDDD")</f>
        <v>Friday</v>
      </c>
      <c r="O200" t="str" cm="1">
        <f t="array" ref="O200">_xlfn.IFS(calls[[#This Row],[Duration]]&lt;=10,"Under 10 mins",calls[[#This Row],[Duration]]&lt;=30,"10 TO 30 mins",calls[[#This Row],[Duration]]&lt;=60,"30 TO 60 mins",calls[[#This Row],[Duration]]&lt;=120,"1 TO 2 hours", TRUE,"More than  2 hours")</f>
        <v>1 TO 2 hours</v>
      </c>
      <c r="P200" s="24">
        <f>ROUND(calls[[#This Row],[Satisfaction Rating]],0)</f>
        <v>5</v>
      </c>
    </row>
    <row r="201" spans="2:16" x14ac:dyDescent="0.3">
      <c r="B201" t="s">
        <v>237</v>
      </c>
      <c r="C201" t="s">
        <v>37</v>
      </c>
      <c r="D201">
        <v>71</v>
      </c>
      <c r="E201" s="17" t="s">
        <v>40</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c r="M201">
        <f>IF(MONTH(calls[[#This Row],[Date of Call]])&lt;=6, YEAR(calls[[#This Row],[Date of Call]]), YEAR(calls[[#This Row],[Date of Call]])+1)</f>
        <v>2023</v>
      </c>
      <c r="N201" t="str">
        <f>TEXT(calls[[#This Row],[Date of Call]],"DDDD")</f>
        <v>Friday</v>
      </c>
      <c r="O201" t="str" cm="1">
        <f t="array" ref="O201">_xlfn.IFS(calls[[#This Row],[Duration]]&lt;=10,"Under 10 mins",calls[[#This Row],[Duration]]&lt;=30,"10 TO 30 mins",calls[[#This Row],[Duration]]&lt;=60,"30 TO 60 mins",calls[[#This Row],[Duration]]&lt;=120,"1 TO 2 hours", TRUE,"More than  2 hours")</f>
        <v>1 TO 2 hours</v>
      </c>
      <c r="P201" s="24">
        <f>ROUND(calls[[#This Row],[Satisfaction Rating]],0)</f>
        <v>4</v>
      </c>
    </row>
    <row r="202" spans="2:16" x14ac:dyDescent="0.3">
      <c r="B202" t="s">
        <v>238</v>
      </c>
      <c r="C202" t="s">
        <v>22</v>
      </c>
      <c r="D202">
        <v>100</v>
      </c>
      <c r="E202" s="17" t="s">
        <v>40</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c r="M202">
        <f>IF(MONTH(calls[[#This Row],[Date of Call]])&lt;=6, YEAR(calls[[#This Row],[Date of Call]]), YEAR(calls[[#This Row],[Date of Call]])+1)</f>
        <v>2023</v>
      </c>
      <c r="N202" t="str">
        <f>TEXT(calls[[#This Row],[Date of Call]],"DDDD")</f>
        <v>Saturday</v>
      </c>
      <c r="O202" t="str" cm="1">
        <f t="array" ref="O202">_xlfn.IFS(calls[[#This Row],[Duration]]&lt;=10,"Under 10 mins",calls[[#This Row],[Duration]]&lt;=30,"10 TO 30 mins",calls[[#This Row],[Duration]]&lt;=60,"30 TO 60 mins",calls[[#This Row],[Duration]]&lt;=120,"1 TO 2 hours", TRUE,"More than  2 hours")</f>
        <v>1 TO 2 hours</v>
      </c>
      <c r="P202" s="24">
        <f>ROUND(calls[[#This Row],[Satisfaction Rating]],0)</f>
        <v>4</v>
      </c>
    </row>
    <row r="203" spans="2:16" x14ac:dyDescent="0.3">
      <c r="B203" t="s">
        <v>239</v>
      </c>
      <c r="C203" t="s">
        <v>16</v>
      </c>
      <c r="D203">
        <v>93</v>
      </c>
      <c r="E203" s="17" t="s">
        <v>33</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c r="M203">
        <f>IF(MONTH(calls[[#This Row],[Date of Call]])&lt;=6, YEAR(calls[[#This Row],[Date of Call]]), YEAR(calls[[#This Row],[Date of Call]])+1)</f>
        <v>2023</v>
      </c>
      <c r="N203" t="str">
        <f>TEXT(calls[[#This Row],[Date of Call]],"DDDD")</f>
        <v>Saturday</v>
      </c>
      <c r="O203" t="str" cm="1">
        <f t="array" ref="O203">_xlfn.IFS(calls[[#This Row],[Duration]]&lt;=10,"Under 10 mins",calls[[#This Row],[Duration]]&lt;=30,"10 TO 30 mins",calls[[#This Row],[Duration]]&lt;=60,"30 TO 60 mins",calls[[#This Row],[Duration]]&lt;=120,"1 TO 2 hours", TRUE,"More than  2 hours")</f>
        <v>1 TO 2 hours</v>
      </c>
      <c r="P203" s="24">
        <f>ROUND(calls[[#This Row],[Satisfaction Rating]],0)</f>
        <v>4</v>
      </c>
    </row>
    <row r="204" spans="2:16" x14ac:dyDescent="0.3">
      <c r="B204" t="s">
        <v>240</v>
      </c>
      <c r="C204" t="s">
        <v>26</v>
      </c>
      <c r="D204">
        <v>84</v>
      </c>
      <c r="E204" s="17" t="s">
        <v>17</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c r="M204">
        <f>IF(MONTH(calls[[#This Row],[Date of Call]])&lt;=6, YEAR(calls[[#This Row],[Date of Call]]), YEAR(calls[[#This Row],[Date of Call]])+1)</f>
        <v>2023</v>
      </c>
      <c r="N204" t="str">
        <f>TEXT(calls[[#This Row],[Date of Call]],"DDDD")</f>
        <v>Saturday</v>
      </c>
      <c r="O204" t="str" cm="1">
        <f t="array" ref="O204">_xlfn.IFS(calls[[#This Row],[Duration]]&lt;=10,"Under 10 mins",calls[[#This Row],[Duration]]&lt;=30,"10 TO 30 mins",calls[[#This Row],[Duration]]&lt;=60,"30 TO 60 mins",calls[[#This Row],[Duration]]&lt;=120,"1 TO 2 hours", TRUE,"More than  2 hours")</f>
        <v>1 TO 2 hours</v>
      </c>
      <c r="P204" s="24">
        <f>ROUND(calls[[#This Row],[Satisfaction Rating]],0)</f>
        <v>4</v>
      </c>
    </row>
    <row r="205" spans="2:16" x14ac:dyDescent="0.3">
      <c r="B205" t="s">
        <v>241</v>
      </c>
      <c r="C205" t="s">
        <v>18</v>
      </c>
      <c r="D205">
        <v>56</v>
      </c>
      <c r="E205" s="17" t="s">
        <v>46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c r="M205">
        <f>IF(MONTH(calls[[#This Row],[Date of Call]])&lt;=6, YEAR(calls[[#This Row],[Date of Call]]), YEAR(calls[[#This Row],[Date of Call]])+1)</f>
        <v>2023</v>
      </c>
      <c r="N205" t="str">
        <f>TEXT(calls[[#This Row],[Date of Call]],"DDDD")</f>
        <v>Saturday</v>
      </c>
      <c r="O205" t="str" cm="1">
        <f t="array" ref="O205">_xlfn.IFS(calls[[#This Row],[Duration]]&lt;=10,"Under 10 mins",calls[[#This Row],[Duration]]&lt;=30,"10 TO 30 mins",calls[[#This Row],[Duration]]&lt;=60,"30 TO 60 mins",calls[[#This Row],[Duration]]&lt;=120,"1 TO 2 hours", TRUE,"More than  2 hours")</f>
        <v>30 TO 60 mins</v>
      </c>
      <c r="P205" s="24">
        <f>ROUND(calls[[#This Row],[Satisfaction Rating]],0)</f>
        <v>2</v>
      </c>
    </row>
    <row r="206" spans="2:16" x14ac:dyDescent="0.3">
      <c r="B206" t="s">
        <v>242</v>
      </c>
      <c r="C206" t="s">
        <v>18</v>
      </c>
      <c r="D206">
        <v>63</v>
      </c>
      <c r="E206" s="17" t="s">
        <v>40</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c r="M206">
        <f>IF(MONTH(calls[[#This Row],[Date of Call]])&lt;=6, YEAR(calls[[#This Row],[Date of Call]]), YEAR(calls[[#This Row],[Date of Call]])+1)</f>
        <v>2023</v>
      </c>
      <c r="N206" t="str">
        <f>TEXT(calls[[#This Row],[Date of Call]],"DDDD")</f>
        <v>Saturday</v>
      </c>
      <c r="O206" t="str" cm="1">
        <f t="array" ref="O206">_xlfn.IFS(calls[[#This Row],[Duration]]&lt;=10,"Under 10 mins",calls[[#This Row],[Duration]]&lt;=30,"10 TO 30 mins",calls[[#This Row],[Duration]]&lt;=60,"30 TO 60 mins",calls[[#This Row],[Duration]]&lt;=120,"1 TO 2 hours", TRUE,"More than  2 hours")</f>
        <v>1 TO 2 hours</v>
      </c>
      <c r="P206" s="24">
        <f>ROUND(calls[[#This Row],[Satisfaction Rating]],0)</f>
        <v>4</v>
      </c>
    </row>
    <row r="207" spans="2:16" x14ac:dyDescent="0.3">
      <c r="B207" t="s">
        <v>243</v>
      </c>
      <c r="C207" t="s">
        <v>43</v>
      </c>
      <c r="D207">
        <v>83</v>
      </c>
      <c r="E207" s="17" t="s">
        <v>40</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c r="M207">
        <f>IF(MONTH(calls[[#This Row],[Date of Call]])&lt;=6, YEAR(calls[[#This Row],[Date of Call]]), YEAR(calls[[#This Row],[Date of Call]])+1)</f>
        <v>2023</v>
      </c>
      <c r="N207" t="str">
        <f>TEXT(calls[[#This Row],[Date of Call]],"DDDD")</f>
        <v>Saturday</v>
      </c>
      <c r="O207" t="str" cm="1">
        <f t="array" ref="O207">_xlfn.IFS(calls[[#This Row],[Duration]]&lt;=10,"Under 10 mins",calls[[#This Row],[Duration]]&lt;=30,"10 TO 30 mins",calls[[#This Row],[Duration]]&lt;=60,"30 TO 60 mins",calls[[#This Row],[Duration]]&lt;=120,"1 TO 2 hours", TRUE,"More than  2 hours")</f>
        <v>1 TO 2 hours</v>
      </c>
      <c r="P207" s="24">
        <f>ROUND(calls[[#This Row],[Satisfaction Rating]],0)</f>
        <v>4</v>
      </c>
    </row>
    <row r="208" spans="2:16" x14ac:dyDescent="0.3">
      <c r="B208" t="s">
        <v>244</v>
      </c>
      <c r="C208" t="s">
        <v>49</v>
      </c>
      <c r="D208">
        <v>134</v>
      </c>
      <c r="E208" s="17" t="s">
        <v>17</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c r="M208">
        <f>IF(MONTH(calls[[#This Row],[Date of Call]])&lt;=6, YEAR(calls[[#This Row],[Date of Call]]), YEAR(calls[[#This Row],[Date of Call]])+1)</f>
        <v>2023</v>
      </c>
      <c r="N208" t="str">
        <f>TEXT(calls[[#This Row],[Date of Call]],"DDDD")</f>
        <v>Saturday</v>
      </c>
      <c r="O208" t="str" cm="1">
        <f t="array" ref="O208">_xlfn.IFS(calls[[#This Row],[Duration]]&lt;=10,"Under 10 mins",calls[[#This Row],[Duration]]&lt;=30,"10 TO 30 mins",calls[[#This Row],[Duration]]&lt;=60,"30 TO 60 mins",calls[[#This Row],[Duration]]&lt;=120,"1 TO 2 hours", TRUE,"More than  2 hours")</f>
        <v>More than  2 hours</v>
      </c>
      <c r="P208" s="24">
        <f>ROUND(calls[[#This Row],[Satisfaction Rating]],0)</f>
        <v>3</v>
      </c>
    </row>
    <row r="209" spans="2:16" x14ac:dyDescent="0.3">
      <c r="B209" t="s">
        <v>245</v>
      </c>
      <c r="C209" t="s">
        <v>32</v>
      </c>
      <c r="D209">
        <v>73</v>
      </c>
      <c r="E209" s="17" t="s">
        <v>40</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c r="M209">
        <f>IF(MONTH(calls[[#This Row],[Date of Call]])&lt;=6, YEAR(calls[[#This Row],[Date of Call]]), YEAR(calls[[#This Row],[Date of Call]])+1)</f>
        <v>2023</v>
      </c>
      <c r="N209" t="str">
        <f>TEXT(calls[[#This Row],[Date of Call]],"DDDD")</f>
        <v>Sunday</v>
      </c>
      <c r="O209" t="str" cm="1">
        <f t="array" ref="O209">_xlfn.IFS(calls[[#This Row],[Duration]]&lt;=10,"Under 10 mins",calls[[#This Row],[Duration]]&lt;=30,"10 TO 30 mins",calls[[#This Row],[Duration]]&lt;=60,"30 TO 60 mins",calls[[#This Row],[Duration]]&lt;=120,"1 TO 2 hours", TRUE,"More than  2 hours")</f>
        <v>1 TO 2 hours</v>
      </c>
      <c r="P209" s="24">
        <f>ROUND(calls[[#This Row],[Satisfaction Rating]],0)</f>
        <v>5</v>
      </c>
    </row>
    <row r="210" spans="2:16" x14ac:dyDescent="0.3">
      <c r="B210" t="s">
        <v>246</v>
      </c>
      <c r="C210" t="s">
        <v>41</v>
      </c>
      <c r="D210">
        <v>6</v>
      </c>
      <c r="E210" s="17" t="s">
        <v>46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c r="M210">
        <f>IF(MONTH(calls[[#This Row],[Date of Call]])&lt;=6, YEAR(calls[[#This Row],[Date of Call]]), YEAR(calls[[#This Row],[Date of Call]])+1)</f>
        <v>2023</v>
      </c>
      <c r="N210" t="str">
        <f>TEXT(calls[[#This Row],[Date of Call]],"DDDD")</f>
        <v>Sunday</v>
      </c>
      <c r="O210" t="str" cm="1">
        <f t="array" ref="O210">_xlfn.IFS(calls[[#This Row],[Duration]]&lt;=10,"Under 10 mins",calls[[#This Row],[Duration]]&lt;=30,"10 TO 30 mins",calls[[#This Row],[Duration]]&lt;=60,"30 TO 60 mins",calls[[#This Row],[Duration]]&lt;=120,"1 TO 2 hours", TRUE,"More than  2 hours")</f>
        <v>Under 10 mins</v>
      </c>
      <c r="P210" s="24">
        <f>ROUND(calls[[#This Row],[Satisfaction Rating]],0)</f>
        <v>5</v>
      </c>
    </row>
    <row r="211" spans="2:16" x14ac:dyDescent="0.3">
      <c r="B211" t="s">
        <v>247</v>
      </c>
      <c r="C211" t="s">
        <v>50</v>
      </c>
      <c r="D211">
        <v>46</v>
      </c>
      <c r="E211" s="17" t="s">
        <v>27</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c r="M211">
        <f>IF(MONTH(calls[[#This Row],[Date of Call]])&lt;=6, YEAR(calls[[#This Row],[Date of Call]]), YEAR(calls[[#This Row],[Date of Call]])+1)</f>
        <v>2023</v>
      </c>
      <c r="N211" t="str">
        <f>TEXT(calls[[#This Row],[Date of Call]],"DDDD")</f>
        <v>Sunday</v>
      </c>
      <c r="O211" t="str" cm="1">
        <f t="array" ref="O211">_xlfn.IFS(calls[[#This Row],[Duration]]&lt;=10,"Under 10 mins",calls[[#This Row],[Duration]]&lt;=30,"10 TO 30 mins",calls[[#This Row],[Duration]]&lt;=60,"30 TO 60 mins",calls[[#This Row],[Duration]]&lt;=120,"1 TO 2 hours", TRUE,"More than  2 hours")</f>
        <v>30 TO 60 mins</v>
      </c>
      <c r="P211" s="24">
        <f>ROUND(calls[[#This Row],[Satisfaction Rating]],0)</f>
        <v>3</v>
      </c>
    </row>
    <row r="212" spans="2:16" x14ac:dyDescent="0.3">
      <c r="B212" t="s">
        <v>248</v>
      </c>
      <c r="C212" t="s">
        <v>41</v>
      </c>
      <c r="D212">
        <v>121</v>
      </c>
      <c r="E212" s="17" t="s">
        <v>40</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c r="M212">
        <f>IF(MONTH(calls[[#This Row],[Date of Call]])&lt;=6, YEAR(calls[[#This Row],[Date of Call]]), YEAR(calls[[#This Row],[Date of Call]])+1)</f>
        <v>2023</v>
      </c>
      <c r="N212" t="str">
        <f>TEXT(calls[[#This Row],[Date of Call]],"DDDD")</f>
        <v>Monday</v>
      </c>
      <c r="O212" t="str" cm="1">
        <f t="array" ref="O212">_xlfn.IFS(calls[[#This Row],[Duration]]&lt;=10,"Under 10 mins",calls[[#This Row],[Duration]]&lt;=30,"10 TO 30 mins",calls[[#This Row],[Duration]]&lt;=60,"30 TO 60 mins",calls[[#This Row],[Duration]]&lt;=120,"1 TO 2 hours", TRUE,"More than  2 hours")</f>
        <v>More than  2 hours</v>
      </c>
      <c r="P212" s="24">
        <f>ROUND(calls[[#This Row],[Satisfaction Rating]],0)</f>
        <v>4</v>
      </c>
    </row>
    <row r="213" spans="2:16" x14ac:dyDescent="0.3">
      <c r="B213" t="s">
        <v>249</v>
      </c>
      <c r="C213" t="s">
        <v>18</v>
      </c>
      <c r="D213">
        <v>61</v>
      </c>
      <c r="E213" s="17" t="s">
        <v>33</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c r="M213">
        <f>IF(MONTH(calls[[#This Row],[Date of Call]])&lt;=6, YEAR(calls[[#This Row],[Date of Call]]), YEAR(calls[[#This Row],[Date of Call]])+1)</f>
        <v>2023</v>
      </c>
      <c r="N213" t="str">
        <f>TEXT(calls[[#This Row],[Date of Call]],"DDDD")</f>
        <v>Monday</v>
      </c>
      <c r="O213" t="str" cm="1">
        <f t="array" ref="O213">_xlfn.IFS(calls[[#This Row],[Duration]]&lt;=10,"Under 10 mins",calls[[#This Row],[Duration]]&lt;=30,"10 TO 30 mins",calls[[#This Row],[Duration]]&lt;=60,"30 TO 60 mins",calls[[#This Row],[Duration]]&lt;=120,"1 TO 2 hours", TRUE,"More than  2 hours")</f>
        <v>1 TO 2 hours</v>
      </c>
      <c r="P213" s="24">
        <f>ROUND(calls[[#This Row],[Satisfaction Rating]],0)</f>
        <v>5</v>
      </c>
    </row>
    <row r="214" spans="2:16" x14ac:dyDescent="0.3">
      <c r="B214" t="s">
        <v>250</v>
      </c>
      <c r="C214" t="s">
        <v>49</v>
      </c>
      <c r="D214">
        <v>144</v>
      </c>
      <c r="E214" s="17" t="s">
        <v>17</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c r="M214">
        <f>IF(MONTH(calls[[#This Row],[Date of Call]])&lt;=6, YEAR(calls[[#This Row],[Date of Call]]), YEAR(calls[[#This Row],[Date of Call]])+1)</f>
        <v>2023</v>
      </c>
      <c r="N214" t="str">
        <f>TEXT(calls[[#This Row],[Date of Call]],"DDDD")</f>
        <v>Monday</v>
      </c>
      <c r="O214" t="str" cm="1">
        <f t="array" ref="O214">_xlfn.IFS(calls[[#This Row],[Duration]]&lt;=10,"Under 10 mins",calls[[#This Row],[Duration]]&lt;=30,"10 TO 30 mins",calls[[#This Row],[Duration]]&lt;=60,"30 TO 60 mins",calls[[#This Row],[Duration]]&lt;=120,"1 TO 2 hours", TRUE,"More than  2 hours")</f>
        <v>More than  2 hours</v>
      </c>
      <c r="P214" s="24">
        <f>ROUND(calls[[#This Row],[Satisfaction Rating]],0)</f>
        <v>4</v>
      </c>
    </row>
    <row r="215" spans="2:16" x14ac:dyDescent="0.3">
      <c r="B215" t="s">
        <v>251</v>
      </c>
      <c r="C215" t="s">
        <v>50</v>
      </c>
      <c r="D215">
        <v>145</v>
      </c>
      <c r="E215" s="17" t="s">
        <v>17</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c r="M215">
        <f>IF(MONTH(calls[[#This Row],[Date of Call]])&lt;=6, YEAR(calls[[#This Row],[Date of Call]]), YEAR(calls[[#This Row],[Date of Call]])+1)</f>
        <v>2023</v>
      </c>
      <c r="N215" t="str">
        <f>TEXT(calls[[#This Row],[Date of Call]],"DDDD")</f>
        <v>Monday</v>
      </c>
      <c r="O215" t="str" cm="1">
        <f t="array" ref="O215">_xlfn.IFS(calls[[#This Row],[Duration]]&lt;=10,"Under 10 mins",calls[[#This Row],[Duration]]&lt;=30,"10 TO 30 mins",calls[[#This Row],[Duration]]&lt;=60,"30 TO 60 mins",calls[[#This Row],[Duration]]&lt;=120,"1 TO 2 hours", TRUE,"More than  2 hours")</f>
        <v>More than  2 hours</v>
      </c>
      <c r="P215" s="24">
        <f>ROUND(calls[[#This Row],[Satisfaction Rating]],0)</f>
        <v>4</v>
      </c>
    </row>
    <row r="216" spans="2:16" x14ac:dyDescent="0.3">
      <c r="B216" t="s">
        <v>252</v>
      </c>
      <c r="C216" t="s">
        <v>26</v>
      </c>
      <c r="D216">
        <v>85</v>
      </c>
      <c r="E216" s="17" t="s">
        <v>46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c r="M216">
        <f>IF(MONTH(calls[[#This Row],[Date of Call]])&lt;=6, YEAR(calls[[#This Row],[Date of Call]]), YEAR(calls[[#This Row],[Date of Call]])+1)</f>
        <v>2023</v>
      </c>
      <c r="N216" t="str">
        <f>TEXT(calls[[#This Row],[Date of Call]],"DDDD")</f>
        <v>Monday</v>
      </c>
      <c r="O216" t="str" cm="1">
        <f t="array" ref="O216">_xlfn.IFS(calls[[#This Row],[Duration]]&lt;=10,"Under 10 mins",calls[[#This Row],[Duration]]&lt;=30,"10 TO 30 mins",calls[[#This Row],[Duration]]&lt;=60,"30 TO 60 mins",calls[[#This Row],[Duration]]&lt;=120,"1 TO 2 hours", TRUE,"More than  2 hours")</f>
        <v>1 TO 2 hours</v>
      </c>
      <c r="P216" s="24">
        <f>ROUND(calls[[#This Row],[Satisfaction Rating]],0)</f>
        <v>3</v>
      </c>
    </row>
    <row r="217" spans="2:16" x14ac:dyDescent="0.3">
      <c r="B217" t="s">
        <v>253</v>
      </c>
      <c r="C217" t="s">
        <v>50</v>
      </c>
      <c r="D217">
        <v>13</v>
      </c>
      <c r="E217" s="17" t="s">
        <v>33</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c r="M217">
        <f>IF(MONTH(calls[[#This Row],[Date of Call]])&lt;=6, YEAR(calls[[#This Row],[Date of Call]]), YEAR(calls[[#This Row],[Date of Call]])+1)</f>
        <v>2023</v>
      </c>
      <c r="N217" t="str">
        <f>TEXT(calls[[#This Row],[Date of Call]],"DDDD")</f>
        <v>Tuesday</v>
      </c>
      <c r="O217" t="str" cm="1">
        <f t="array" ref="O217">_xlfn.IFS(calls[[#This Row],[Duration]]&lt;=10,"Under 10 mins",calls[[#This Row],[Duration]]&lt;=30,"10 TO 30 mins",calls[[#This Row],[Duration]]&lt;=60,"30 TO 60 mins",calls[[#This Row],[Duration]]&lt;=120,"1 TO 2 hours", TRUE,"More than  2 hours")</f>
        <v>10 TO 30 mins</v>
      </c>
      <c r="P217" s="24">
        <f>ROUND(calls[[#This Row],[Satisfaction Rating]],0)</f>
        <v>4</v>
      </c>
    </row>
    <row r="218" spans="2:16" x14ac:dyDescent="0.3">
      <c r="B218" t="s">
        <v>254</v>
      </c>
      <c r="C218" t="s">
        <v>16</v>
      </c>
      <c r="D218">
        <v>142</v>
      </c>
      <c r="E218" s="17" t="s">
        <v>40</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c r="M218">
        <f>IF(MONTH(calls[[#This Row],[Date of Call]])&lt;=6, YEAR(calls[[#This Row],[Date of Call]]), YEAR(calls[[#This Row],[Date of Call]])+1)</f>
        <v>2023</v>
      </c>
      <c r="N218" t="str">
        <f>TEXT(calls[[#This Row],[Date of Call]],"DDDD")</f>
        <v>Tuesday</v>
      </c>
      <c r="O218" t="str" cm="1">
        <f t="array" ref="O218">_xlfn.IFS(calls[[#This Row],[Duration]]&lt;=10,"Under 10 mins",calls[[#This Row],[Duration]]&lt;=30,"10 TO 30 mins",calls[[#This Row],[Duration]]&lt;=60,"30 TO 60 mins",calls[[#This Row],[Duration]]&lt;=120,"1 TO 2 hours", TRUE,"More than  2 hours")</f>
        <v>More than  2 hours</v>
      </c>
      <c r="P218" s="24">
        <f>ROUND(calls[[#This Row],[Satisfaction Rating]],0)</f>
        <v>4</v>
      </c>
    </row>
    <row r="219" spans="2:16" x14ac:dyDescent="0.3">
      <c r="B219" t="s">
        <v>255</v>
      </c>
      <c r="C219" t="s">
        <v>49</v>
      </c>
      <c r="D219">
        <v>28</v>
      </c>
      <c r="E219" s="17" t="s">
        <v>27</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c r="M219">
        <f>IF(MONTH(calls[[#This Row],[Date of Call]])&lt;=6, YEAR(calls[[#This Row],[Date of Call]]), YEAR(calls[[#This Row],[Date of Call]])+1)</f>
        <v>2023</v>
      </c>
      <c r="N219" t="str">
        <f>TEXT(calls[[#This Row],[Date of Call]],"DDDD")</f>
        <v>Tuesday</v>
      </c>
      <c r="O219" t="str" cm="1">
        <f t="array" ref="O219">_xlfn.IFS(calls[[#This Row],[Duration]]&lt;=10,"Under 10 mins",calls[[#This Row],[Duration]]&lt;=30,"10 TO 30 mins",calls[[#This Row],[Duration]]&lt;=60,"30 TO 60 mins",calls[[#This Row],[Duration]]&lt;=120,"1 TO 2 hours", TRUE,"More than  2 hours")</f>
        <v>10 TO 30 mins</v>
      </c>
      <c r="P219" s="24">
        <f>ROUND(calls[[#This Row],[Satisfaction Rating]],0)</f>
        <v>4</v>
      </c>
    </row>
    <row r="220" spans="2:16" x14ac:dyDescent="0.3">
      <c r="B220" t="s">
        <v>256</v>
      </c>
      <c r="C220" t="s">
        <v>49</v>
      </c>
      <c r="D220">
        <v>119</v>
      </c>
      <c r="E220" s="17" t="s">
        <v>40</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c r="M220">
        <f>IF(MONTH(calls[[#This Row],[Date of Call]])&lt;=6, YEAR(calls[[#This Row],[Date of Call]]), YEAR(calls[[#This Row],[Date of Call]])+1)</f>
        <v>2023</v>
      </c>
      <c r="N220" t="str">
        <f>TEXT(calls[[#This Row],[Date of Call]],"DDDD")</f>
        <v>Tuesday</v>
      </c>
      <c r="O220" t="str" cm="1">
        <f t="array" ref="O220">_xlfn.IFS(calls[[#This Row],[Duration]]&lt;=10,"Under 10 mins",calls[[#This Row],[Duration]]&lt;=30,"10 TO 30 mins",calls[[#This Row],[Duration]]&lt;=60,"30 TO 60 mins",calls[[#This Row],[Duration]]&lt;=120,"1 TO 2 hours", TRUE,"More than  2 hours")</f>
        <v>1 TO 2 hours</v>
      </c>
      <c r="P220" s="24">
        <f>ROUND(calls[[#This Row],[Satisfaction Rating]],0)</f>
        <v>4</v>
      </c>
    </row>
    <row r="221" spans="2:16" x14ac:dyDescent="0.3">
      <c r="B221" t="s">
        <v>257</v>
      </c>
      <c r="C221" t="s">
        <v>41</v>
      </c>
      <c r="D221">
        <v>65</v>
      </c>
      <c r="E221" s="17" t="s">
        <v>46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c r="M221">
        <f>IF(MONTH(calls[[#This Row],[Date of Call]])&lt;=6, YEAR(calls[[#This Row],[Date of Call]]), YEAR(calls[[#This Row],[Date of Call]])+1)</f>
        <v>2023</v>
      </c>
      <c r="N221" t="str">
        <f>TEXT(calls[[#This Row],[Date of Call]],"DDDD")</f>
        <v>Tuesday</v>
      </c>
      <c r="O221" t="str" cm="1">
        <f t="array" ref="O221">_xlfn.IFS(calls[[#This Row],[Duration]]&lt;=10,"Under 10 mins",calls[[#This Row],[Duration]]&lt;=30,"10 TO 30 mins",calls[[#This Row],[Duration]]&lt;=60,"30 TO 60 mins",calls[[#This Row],[Duration]]&lt;=120,"1 TO 2 hours", TRUE,"More than  2 hours")</f>
        <v>1 TO 2 hours</v>
      </c>
      <c r="P221" s="24">
        <f>ROUND(calls[[#This Row],[Satisfaction Rating]],0)</f>
        <v>3</v>
      </c>
    </row>
    <row r="222" spans="2:16" x14ac:dyDescent="0.3">
      <c r="B222" t="s">
        <v>258</v>
      </c>
      <c r="C222" t="s">
        <v>23</v>
      </c>
      <c r="D222">
        <v>68</v>
      </c>
      <c r="E222" s="17" t="s">
        <v>46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c r="M222">
        <f>IF(MONTH(calls[[#This Row],[Date of Call]])&lt;=6, YEAR(calls[[#This Row],[Date of Call]]), YEAR(calls[[#This Row],[Date of Call]])+1)</f>
        <v>2023</v>
      </c>
      <c r="N222" t="str">
        <f>TEXT(calls[[#This Row],[Date of Call]],"DDDD")</f>
        <v>Tuesday</v>
      </c>
      <c r="O222" t="str" cm="1">
        <f t="array" ref="O222">_xlfn.IFS(calls[[#This Row],[Duration]]&lt;=10,"Under 10 mins",calls[[#This Row],[Duration]]&lt;=30,"10 TO 30 mins",calls[[#This Row],[Duration]]&lt;=60,"30 TO 60 mins",calls[[#This Row],[Duration]]&lt;=120,"1 TO 2 hours", TRUE,"More than  2 hours")</f>
        <v>1 TO 2 hours</v>
      </c>
      <c r="P222" s="24">
        <f>ROUND(calls[[#This Row],[Satisfaction Rating]],0)</f>
        <v>5</v>
      </c>
    </row>
    <row r="223" spans="2:16" x14ac:dyDescent="0.3">
      <c r="B223" t="s">
        <v>259</v>
      </c>
      <c r="C223" t="s">
        <v>43</v>
      </c>
      <c r="D223">
        <v>72</v>
      </c>
      <c r="E223" s="17" t="s">
        <v>27</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c r="M223">
        <f>IF(MONTH(calls[[#This Row],[Date of Call]])&lt;=6, YEAR(calls[[#This Row],[Date of Call]]), YEAR(calls[[#This Row],[Date of Call]])+1)</f>
        <v>2023</v>
      </c>
      <c r="N223" t="str">
        <f>TEXT(calls[[#This Row],[Date of Call]],"DDDD")</f>
        <v>Tuesday</v>
      </c>
      <c r="O223" t="str" cm="1">
        <f t="array" ref="O223">_xlfn.IFS(calls[[#This Row],[Duration]]&lt;=10,"Under 10 mins",calls[[#This Row],[Duration]]&lt;=30,"10 TO 30 mins",calls[[#This Row],[Duration]]&lt;=60,"30 TO 60 mins",calls[[#This Row],[Duration]]&lt;=120,"1 TO 2 hours", TRUE,"More than  2 hours")</f>
        <v>1 TO 2 hours</v>
      </c>
      <c r="P223" s="24">
        <f>ROUND(calls[[#This Row],[Satisfaction Rating]],0)</f>
        <v>3</v>
      </c>
    </row>
    <row r="224" spans="2:16" x14ac:dyDescent="0.3">
      <c r="B224" t="s">
        <v>260</v>
      </c>
      <c r="C224" t="s">
        <v>43</v>
      </c>
      <c r="D224">
        <v>63</v>
      </c>
      <c r="E224" s="17" t="s">
        <v>17</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c r="M224">
        <f>IF(MONTH(calls[[#This Row],[Date of Call]])&lt;=6, YEAR(calls[[#This Row],[Date of Call]]), YEAR(calls[[#This Row],[Date of Call]])+1)</f>
        <v>2023</v>
      </c>
      <c r="N224" t="str">
        <f>TEXT(calls[[#This Row],[Date of Call]],"DDDD")</f>
        <v>Tuesday</v>
      </c>
      <c r="O224" t="str" cm="1">
        <f t="array" ref="O224">_xlfn.IFS(calls[[#This Row],[Duration]]&lt;=10,"Under 10 mins",calls[[#This Row],[Duration]]&lt;=30,"10 TO 30 mins",calls[[#This Row],[Duration]]&lt;=60,"30 TO 60 mins",calls[[#This Row],[Duration]]&lt;=120,"1 TO 2 hours", TRUE,"More than  2 hours")</f>
        <v>1 TO 2 hours</v>
      </c>
      <c r="P224" s="24">
        <f>ROUND(calls[[#This Row],[Satisfaction Rating]],0)</f>
        <v>3</v>
      </c>
    </row>
    <row r="225" spans="2:16" x14ac:dyDescent="0.3">
      <c r="B225" t="s">
        <v>261</v>
      </c>
      <c r="C225" t="s">
        <v>22</v>
      </c>
      <c r="D225">
        <v>139</v>
      </c>
      <c r="E225" s="17" t="s">
        <v>40</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c r="M225">
        <f>IF(MONTH(calls[[#This Row],[Date of Call]])&lt;=6, YEAR(calls[[#This Row],[Date of Call]]), YEAR(calls[[#This Row],[Date of Call]])+1)</f>
        <v>2023</v>
      </c>
      <c r="N225" t="str">
        <f>TEXT(calls[[#This Row],[Date of Call]],"DDDD")</f>
        <v>Wednesday</v>
      </c>
      <c r="O225" t="str" cm="1">
        <f t="array" ref="O225">_xlfn.IFS(calls[[#This Row],[Duration]]&lt;=10,"Under 10 mins",calls[[#This Row],[Duration]]&lt;=30,"10 TO 30 mins",calls[[#This Row],[Duration]]&lt;=60,"30 TO 60 mins",calls[[#This Row],[Duration]]&lt;=120,"1 TO 2 hours", TRUE,"More than  2 hours")</f>
        <v>More than  2 hours</v>
      </c>
      <c r="P225" s="24">
        <f>ROUND(calls[[#This Row],[Satisfaction Rating]],0)</f>
        <v>5</v>
      </c>
    </row>
    <row r="226" spans="2:16" x14ac:dyDescent="0.3">
      <c r="B226" t="s">
        <v>262</v>
      </c>
      <c r="C226" t="s">
        <v>49</v>
      </c>
      <c r="D226">
        <v>59</v>
      </c>
      <c r="E226" s="17" t="s">
        <v>40</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c r="M226">
        <f>IF(MONTH(calls[[#This Row],[Date of Call]])&lt;=6, YEAR(calls[[#This Row],[Date of Call]]), YEAR(calls[[#This Row],[Date of Call]])+1)</f>
        <v>2023</v>
      </c>
      <c r="N226" t="str">
        <f>TEXT(calls[[#This Row],[Date of Call]],"DDDD")</f>
        <v>Wednesday</v>
      </c>
      <c r="O226" t="str" cm="1">
        <f t="array" ref="O226">_xlfn.IFS(calls[[#This Row],[Duration]]&lt;=10,"Under 10 mins",calls[[#This Row],[Duration]]&lt;=30,"10 TO 30 mins",calls[[#This Row],[Duration]]&lt;=60,"30 TO 60 mins",calls[[#This Row],[Duration]]&lt;=120,"1 TO 2 hours", TRUE,"More than  2 hours")</f>
        <v>30 TO 60 mins</v>
      </c>
      <c r="P226" s="24">
        <f>ROUND(calls[[#This Row],[Satisfaction Rating]],0)</f>
        <v>4</v>
      </c>
    </row>
    <row r="227" spans="2:16" x14ac:dyDescent="0.3">
      <c r="B227" t="s">
        <v>263</v>
      </c>
      <c r="C227" t="s">
        <v>35</v>
      </c>
      <c r="D227">
        <v>138</v>
      </c>
      <c r="E227" s="17" t="s">
        <v>17</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c r="M227">
        <f>IF(MONTH(calls[[#This Row],[Date of Call]])&lt;=6, YEAR(calls[[#This Row],[Date of Call]]), YEAR(calls[[#This Row],[Date of Call]])+1)</f>
        <v>2023</v>
      </c>
      <c r="N227" t="str">
        <f>TEXT(calls[[#This Row],[Date of Call]],"DDDD")</f>
        <v>Wednesday</v>
      </c>
      <c r="O227" t="str" cm="1">
        <f t="array" ref="O227">_xlfn.IFS(calls[[#This Row],[Duration]]&lt;=10,"Under 10 mins",calls[[#This Row],[Duration]]&lt;=30,"10 TO 30 mins",calls[[#This Row],[Duration]]&lt;=60,"30 TO 60 mins",calls[[#This Row],[Duration]]&lt;=120,"1 TO 2 hours", TRUE,"More than  2 hours")</f>
        <v>More than  2 hours</v>
      </c>
      <c r="P227" s="24">
        <f>ROUND(calls[[#This Row],[Satisfaction Rating]],0)</f>
        <v>4</v>
      </c>
    </row>
    <row r="228" spans="2:16" x14ac:dyDescent="0.3">
      <c r="B228" t="s">
        <v>264</v>
      </c>
      <c r="C228" t="s">
        <v>22</v>
      </c>
      <c r="D228">
        <v>47</v>
      </c>
      <c r="E228" s="17" t="s">
        <v>27</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c r="M228">
        <f>IF(MONTH(calls[[#This Row],[Date of Call]])&lt;=6, YEAR(calls[[#This Row],[Date of Call]]), YEAR(calls[[#This Row],[Date of Call]])+1)</f>
        <v>2023</v>
      </c>
      <c r="N228" t="str">
        <f>TEXT(calls[[#This Row],[Date of Call]],"DDDD")</f>
        <v>Wednesday</v>
      </c>
      <c r="O228" t="str" cm="1">
        <f t="array" ref="O228">_xlfn.IFS(calls[[#This Row],[Duration]]&lt;=10,"Under 10 mins",calls[[#This Row],[Duration]]&lt;=30,"10 TO 30 mins",calls[[#This Row],[Duration]]&lt;=60,"30 TO 60 mins",calls[[#This Row],[Duration]]&lt;=120,"1 TO 2 hours", TRUE,"More than  2 hours")</f>
        <v>30 TO 60 mins</v>
      </c>
      <c r="P228" s="24">
        <f>ROUND(calls[[#This Row],[Satisfaction Rating]],0)</f>
        <v>3</v>
      </c>
    </row>
    <row r="229" spans="2:16" x14ac:dyDescent="0.3">
      <c r="B229" t="s">
        <v>265</v>
      </c>
      <c r="C229" t="s">
        <v>35</v>
      </c>
      <c r="D229">
        <v>74</v>
      </c>
      <c r="E229" s="17" t="s">
        <v>27</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c r="M229">
        <f>IF(MONTH(calls[[#This Row],[Date of Call]])&lt;=6, YEAR(calls[[#This Row],[Date of Call]]), YEAR(calls[[#This Row],[Date of Call]])+1)</f>
        <v>2023</v>
      </c>
      <c r="N229" t="str">
        <f>TEXT(calls[[#This Row],[Date of Call]],"DDDD")</f>
        <v>Wednesday</v>
      </c>
      <c r="O229" t="str" cm="1">
        <f t="array" ref="O229">_xlfn.IFS(calls[[#This Row],[Duration]]&lt;=10,"Under 10 mins",calls[[#This Row],[Duration]]&lt;=30,"10 TO 30 mins",calls[[#This Row],[Duration]]&lt;=60,"30 TO 60 mins",calls[[#This Row],[Duration]]&lt;=120,"1 TO 2 hours", TRUE,"More than  2 hours")</f>
        <v>1 TO 2 hours</v>
      </c>
      <c r="P229" s="24">
        <f>ROUND(calls[[#This Row],[Satisfaction Rating]],0)</f>
        <v>5</v>
      </c>
    </row>
    <row r="230" spans="2:16" x14ac:dyDescent="0.3">
      <c r="B230" t="s">
        <v>266</v>
      </c>
      <c r="C230" t="s">
        <v>43</v>
      </c>
      <c r="D230">
        <v>65</v>
      </c>
      <c r="E230" s="17" t="s">
        <v>27</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c r="M230">
        <f>IF(MONTH(calls[[#This Row],[Date of Call]])&lt;=6, YEAR(calls[[#This Row],[Date of Call]]), YEAR(calls[[#This Row],[Date of Call]])+1)</f>
        <v>2023</v>
      </c>
      <c r="N230" t="str">
        <f>TEXT(calls[[#This Row],[Date of Call]],"DDDD")</f>
        <v>Wednesday</v>
      </c>
      <c r="O230" t="str" cm="1">
        <f t="array" ref="O230">_xlfn.IFS(calls[[#This Row],[Duration]]&lt;=10,"Under 10 mins",calls[[#This Row],[Duration]]&lt;=30,"10 TO 30 mins",calls[[#This Row],[Duration]]&lt;=60,"30 TO 60 mins",calls[[#This Row],[Duration]]&lt;=120,"1 TO 2 hours", TRUE,"More than  2 hours")</f>
        <v>1 TO 2 hours</v>
      </c>
      <c r="P230" s="24">
        <f>ROUND(calls[[#This Row],[Satisfaction Rating]],0)</f>
        <v>3</v>
      </c>
    </row>
    <row r="231" spans="2:16" x14ac:dyDescent="0.3">
      <c r="B231" t="s">
        <v>267</v>
      </c>
      <c r="C231" t="s">
        <v>32</v>
      </c>
      <c r="D231">
        <v>123</v>
      </c>
      <c r="E231" s="17" t="s">
        <v>46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c r="M231">
        <f>IF(MONTH(calls[[#This Row],[Date of Call]])&lt;=6, YEAR(calls[[#This Row],[Date of Call]]), YEAR(calls[[#This Row],[Date of Call]])+1)</f>
        <v>2023</v>
      </c>
      <c r="N231" t="str">
        <f>TEXT(calls[[#This Row],[Date of Call]],"DDDD")</f>
        <v>Wednesday</v>
      </c>
      <c r="O231" t="str" cm="1">
        <f t="array" ref="O231">_xlfn.IFS(calls[[#This Row],[Duration]]&lt;=10,"Under 10 mins",calls[[#This Row],[Duration]]&lt;=30,"10 TO 30 mins",calls[[#This Row],[Duration]]&lt;=60,"30 TO 60 mins",calls[[#This Row],[Duration]]&lt;=120,"1 TO 2 hours", TRUE,"More than  2 hours")</f>
        <v>More than  2 hours</v>
      </c>
      <c r="P231" s="24">
        <f>ROUND(calls[[#This Row],[Satisfaction Rating]],0)</f>
        <v>4</v>
      </c>
    </row>
    <row r="232" spans="2:16" x14ac:dyDescent="0.3">
      <c r="B232" t="s">
        <v>268</v>
      </c>
      <c r="C232" t="s">
        <v>43</v>
      </c>
      <c r="D232">
        <v>90</v>
      </c>
      <c r="E232" s="17" t="s">
        <v>40</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c r="M232">
        <f>IF(MONTH(calls[[#This Row],[Date of Call]])&lt;=6, YEAR(calls[[#This Row],[Date of Call]]), YEAR(calls[[#This Row],[Date of Call]])+1)</f>
        <v>2023</v>
      </c>
      <c r="N232" t="str">
        <f>TEXT(calls[[#This Row],[Date of Call]],"DDDD")</f>
        <v>Thursday</v>
      </c>
      <c r="O232" t="str" cm="1">
        <f t="array" ref="O232">_xlfn.IFS(calls[[#This Row],[Duration]]&lt;=10,"Under 10 mins",calls[[#This Row],[Duration]]&lt;=30,"10 TO 30 mins",calls[[#This Row],[Duration]]&lt;=60,"30 TO 60 mins",calls[[#This Row],[Duration]]&lt;=120,"1 TO 2 hours", TRUE,"More than  2 hours")</f>
        <v>1 TO 2 hours</v>
      </c>
      <c r="P232" s="24">
        <f>ROUND(calls[[#This Row],[Satisfaction Rating]],0)</f>
        <v>5</v>
      </c>
    </row>
    <row r="233" spans="2:16" x14ac:dyDescent="0.3">
      <c r="B233" t="s">
        <v>269</v>
      </c>
      <c r="C233" t="s">
        <v>18</v>
      </c>
      <c r="D233">
        <v>127</v>
      </c>
      <c r="E233" s="17" t="s">
        <v>17</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c r="M233">
        <f>IF(MONTH(calls[[#This Row],[Date of Call]])&lt;=6, YEAR(calls[[#This Row],[Date of Call]]), YEAR(calls[[#This Row],[Date of Call]])+1)</f>
        <v>2023</v>
      </c>
      <c r="N233" t="str">
        <f>TEXT(calls[[#This Row],[Date of Call]],"DDDD")</f>
        <v>Thursday</v>
      </c>
      <c r="O233" t="str" cm="1">
        <f t="array" ref="O233">_xlfn.IFS(calls[[#This Row],[Duration]]&lt;=10,"Under 10 mins",calls[[#This Row],[Duration]]&lt;=30,"10 TO 30 mins",calls[[#This Row],[Duration]]&lt;=60,"30 TO 60 mins",calls[[#This Row],[Duration]]&lt;=120,"1 TO 2 hours", TRUE,"More than  2 hours")</f>
        <v>More than  2 hours</v>
      </c>
      <c r="P233" s="24">
        <f>ROUND(calls[[#This Row],[Satisfaction Rating]],0)</f>
        <v>4</v>
      </c>
    </row>
    <row r="234" spans="2:16" x14ac:dyDescent="0.3">
      <c r="B234" t="s">
        <v>270</v>
      </c>
      <c r="C234" t="s">
        <v>30</v>
      </c>
      <c r="D234">
        <v>60</v>
      </c>
      <c r="E234" s="17" t="s">
        <v>27</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c r="M234">
        <f>IF(MONTH(calls[[#This Row],[Date of Call]])&lt;=6, YEAR(calls[[#This Row],[Date of Call]]), YEAR(calls[[#This Row],[Date of Call]])+1)</f>
        <v>2023</v>
      </c>
      <c r="N234" t="str">
        <f>TEXT(calls[[#This Row],[Date of Call]],"DDDD")</f>
        <v>Thursday</v>
      </c>
      <c r="O234" t="str" cm="1">
        <f t="array" ref="O234">_xlfn.IFS(calls[[#This Row],[Duration]]&lt;=10,"Under 10 mins",calls[[#This Row],[Duration]]&lt;=30,"10 TO 30 mins",calls[[#This Row],[Duration]]&lt;=60,"30 TO 60 mins",calls[[#This Row],[Duration]]&lt;=120,"1 TO 2 hours", TRUE,"More than  2 hours")</f>
        <v>30 TO 60 mins</v>
      </c>
      <c r="P234" s="24">
        <f>ROUND(calls[[#This Row],[Satisfaction Rating]],0)</f>
        <v>4</v>
      </c>
    </row>
    <row r="235" spans="2:16" x14ac:dyDescent="0.3">
      <c r="B235" t="s">
        <v>271</v>
      </c>
      <c r="C235" t="s">
        <v>22</v>
      </c>
      <c r="D235">
        <v>94</v>
      </c>
      <c r="E235" s="17" t="s">
        <v>17</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c r="M235">
        <f>IF(MONTH(calls[[#This Row],[Date of Call]])&lt;=6, YEAR(calls[[#This Row],[Date of Call]]), YEAR(calls[[#This Row],[Date of Call]])+1)</f>
        <v>2023</v>
      </c>
      <c r="N235" t="str">
        <f>TEXT(calls[[#This Row],[Date of Call]],"DDDD")</f>
        <v>Thursday</v>
      </c>
      <c r="O235" t="str" cm="1">
        <f t="array" ref="O235">_xlfn.IFS(calls[[#This Row],[Duration]]&lt;=10,"Under 10 mins",calls[[#This Row],[Duration]]&lt;=30,"10 TO 30 mins",calls[[#This Row],[Duration]]&lt;=60,"30 TO 60 mins",calls[[#This Row],[Duration]]&lt;=120,"1 TO 2 hours", TRUE,"More than  2 hours")</f>
        <v>1 TO 2 hours</v>
      </c>
      <c r="P235" s="24">
        <f>ROUND(calls[[#This Row],[Satisfaction Rating]],0)</f>
        <v>5</v>
      </c>
    </row>
    <row r="236" spans="2:16" x14ac:dyDescent="0.3">
      <c r="B236" t="s">
        <v>272</v>
      </c>
      <c r="C236" t="s">
        <v>32</v>
      </c>
      <c r="D236">
        <v>54</v>
      </c>
      <c r="E236" s="17" t="s">
        <v>27</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c r="M236">
        <f>IF(MONTH(calls[[#This Row],[Date of Call]])&lt;=6, YEAR(calls[[#This Row],[Date of Call]]), YEAR(calls[[#This Row],[Date of Call]])+1)</f>
        <v>2023</v>
      </c>
      <c r="N236" t="str">
        <f>TEXT(calls[[#This Row],[Date of Call]],"DDDD")</f>
        <v>Thursday</v>
      </c>
      <c r="O236" t="str" cm="1">
        <f t="array" ref="O236">_xlfn.IFS(calls[[#This Row],[Duration]]&lt;=10,"Under 10 mins",calls[[#This Row],[Duration]]&lt;=30,"10 TO 30 mins",calls[[#This Row],[Duration]]&lt;=60,"30 TO 60 mins",calls[[#This Row],[Duration]]&lt;=120,"1 TO 2 hours", TRUE,"More than  2 hours")</f>
        <v>30 TO 60 mins</v>
      </c>
      <c r="P236" s="24">
        <f>ROUND(calls[[#This Row],[Satisfaction Rating]],0)</f>
        <v>5</v>
      </c>
    </row>
    <row r="237" spans="2:16" x14ac:dyDescent="0.3">
      <c r="B237" t="s">
        <v>273</v>
      </c>
      <c r="C237" t="s">
        <v>43</v>
      </c>
      <c r="D237">
        <v>104</v>
      </c>
      <c r="E237" s="17" t="s">
        <v>27</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c r="M237">
        <f>IF(MONTH(calls[[#This Row],[Date of Call]])&lt;=6, YEAR(calls[[#This Row],[Date of Call]]), YEAR(calls[[#This Row],[Date of Call]])+1)</f>
        <v>2023</v>
      </c>
      <c r="N237" t="str">
        <f>TEXT(calls[[#This Row],[Date of Call]],"DDDD")</f>
        <v>Thursday</v>
      </c>
      <c r="O237" t="str" cm="1">
        <f t="array" ref="O237">_xlfn.IFS(calls[[#This Row],[Duration]]&lt;=10,"Under 10 mins",calls[[#This Row],[Duration]]&lt;=30,"10 TO 30 mins",calls[[#This Row],[Duration]]&lt;=60,"30 TO 60 mins",calls[[#This Row],[Duration]]&lt;=120,"1 TO 2 hours", TRUE,"More than  2 hours")</f>
        <v>1 TO 2 hours</v>
      </c>
      <c r="P237" s="24">
        <f>ROUND(calls[[#This Row],[Satisfaction Rating]],0)</f>
        <v>3</v>
      </c>
    </row>
    <row r="238" spans="2:16" x14ac:dyDescent="0.3">
      <c r="B238" t="s">
        <v>274</v>
      </c>
      <c r="C238" t="s">
        <v>37</v>
      </c>
      <c r="D238">
        <v>100</v>
      </c>
      <c r="E238" s="17" t="s">
        <v>27</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c r="M238">
        <f>IF(MONTH(calls[[#This Row],[Date of Call]])&lt;=6, YEAR(calls[[#This Row],[Date of Call]]), YEAR(calls[[#This Row],[Date of Call]])+1)</f>
        <v>2023</v>
      </c>
      <c r="N238" t="str">
        <f>TEXT(calls[[#This Row],[Date of Call]],"DDDD")</f>
        <v>Thursday</v>
      </c>
      <c r="O238" t="str" cm="1">
        <f t="array" ref="O238">_xlfn.IFS(calls[[#This Row],[Duration]]&lt;=10,"Under 10 mins",calls[[#This Row],[Duration]]&lt;=30,"10 TO 30 mins",calls[[#This Row],[Duration]]&lt;=60,"30 TO 60 mins",calls[[#This Row],[Duration]]&lt;=120,"1 TO 2 hours", TRUE,"More than  2 hours")</f>
        <v>1 TO 2 hours</v>
      </c>
      <c r="P238" s="24">
        <f>ROUND(calls[[#This Row],[Satisfaction Rating]],0)</f>
        <v>3</v>
      </c>
    </row>
    <row r="239" spans="2:16" x14ac:dyDescent="0.3">
      <c r="B239" t="s">
        <v>275</v>
      </c>
      <c r="C239" t="s">
        <v>35</v>
      </c>
      <c r="D239">
        <v>84</v>
      </c>
      <c r="E239" s="17" t="s">
        <v>27</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c r="M239">
        <f>IF(MONTH(calls[[#This Row],[Date of Call]])&lt;=6, YEAR(calls[[#This Row],[Date of Call]]), YEAR(calls[[#This Row],[Date of Call]])+1)</f>
        <v>2023</v>
      </c>
      <c r="N239" t="str">
        <f>TEXT(calls[[#This Row],[Date of Call]],"DDDD")</f>
        <v>Thursday</v>
      </c>
      <c r="O239" t="str" cm="1">
        <f t="array" ref="O239">_xlfn.IFS(calls[[#This Row],[Duration]]&lt;=10,"Under 10 mins",calls[[#This Row],[Duration]]&lt;=30,"10 TO 30 mins",calls[[#This Row],[Duration]]&lt;=60,"30 TO 60 mins",calls[[#This Row],[Duration]]&lt;=120,"1 TO 2 hours", TRUE,"More than  2 hours")</f>
        <v>1 TO 2 hours</v>
      </c>
      <c r="P239" s="24">
        <f>ROUND(calls[[#This Row],[Satisfaction Rating]],0)</f>
        <v>4</v>
      </c>
    </row>
    <row r="240" spans="2:16" x14ac:dyDescent="0.3">
      <c r="B240" t="s">
        <v>276</v>
      </c>
      <c r="C240" t="s">
        <v>16</v>
      </c>
      <c r="D240">
        <v>92</v>
      </c>
      <c r="E240" s="17" t="s">
        <v>33</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c r="M240">
        <f>IF(MONTH(calls[[#This Row],[Date of Call]])&lt;=6, YEAR(calls[[#This Row],[Date of Call]]), YEAR(calls[[#This Row],[Date of Call]])+1)</f>
        <v>2023</v>
      </c>
      <c r="N240" t="str">
        <f>TEXT(calls[[#This Row],[Date of Call]],"DDDD")</f>
        <v>Friday</v>
      </c>
      <c r="O240" t="str" cm="1">
        <f t="array" ref="O240">_xlfn.IFS(calls[[#This Row],[Duration]]&lt;=10,"Under 10 mins",calls[[#This Row],[Duration]]&lt;=30,"10 TO 30 mins",calls[[#This Row],[Duration]]&lt;=60,"30 TO 60 mins",calls[[#This Row],[Duration]]&lt;=120,"1 TO 2 hours", TRUE,"More than  2 hours")</f>
        <v>1 TO 2 hours</v>
      </c>
      <c r="P240" s="24">
        <f>ROUND(calls[[#This Row],[Satisfaction Rating]],0)</f>
        <v>5</v>
      </c>
    </row>
    <row r="241" spans="2:16" x14ac:dyDescent="0.3">
      <c r="B241" t="s">
        <v>277</v>
      </c>
      <c r="C241" t="s">
        <v>45</v>
      </c>
      <c r="D241">
        <v>64</v>
      </c>
      <c r="E241" s="17" t="s">
        <v>17</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c r="M241">
        <f>IF(MONTH(calls[[#This Row],[Date of Call]])&lt;=6, YEAR(calls[[#This Row],[Date of Call]]), YEAR(calls[[#This Row],[Date of Call]])+1)</f>
        <v>2023</v>
      </c>
      <c r="N241" t="str">
        <f>TEXT(calls[[#This Row],[Date of Call]],"DDDD")</f>
        <v>Friday</v>
      </c>
      <c r="O241" t="str" cm="1">
        <f t="array" ref="O241">_xlfn.IFS(calls[[#This Row],[Duration]]&lt;=10,"Under 10 mins",calls[[#This Row],[Duration]]&lt;=30,"10 TO 30 mins",calls[[#This Row],[Duration]]&lt;=60,"30 TO 60 mins",calls[[#This Row],[Duration]]&lt;=120,"1 TO 2 hours", TRUE,"More than  2 hours")</f>
        <v>1 TO 2 hours</v>
      </c>
      <c r="P241" s="24">
        <f>ROUND(calls[[#This Row],[Satisfaction Rating]],0)</f>
        <v>4</v>
      </c>
    </row>
    <row r="242" spans="2:16" x14ac:dyDescent="0.3">
      <c r="B242" t="s">
        <v>278</v>
      </c>
      <c r="C242" t="s">
        <v>26</v>
      </c>
      <c r="D242">
        <v>89</v>
      </c>
      <c r="E242" s="17" t="s">
        <v>40</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c r="M242">
        <f>IF(MONTH(calls[[#This Row],[Date of Call]])&lt;=6, YEAR(calls[[#This Row],[Date of Call]]), YEAR(calls[[#This Row],[Date of Call]])+1)</f>
        <v>2023</v>
      </c>
      <c r="N242" t="str">
        <f>TEXT(calls[[#This Row],[Date of Call]],"DDDD")</f>
        <v>Saturday</v>
      </c>
      <c r="O242" t="str" cm="1">
        <f t="array" ref="O242">_xlfn.IFS(calls[[#This Row],[Duration]]&lt;=10,"Under 10 mins",calls[[#This Row],[Duration]]&lt;=30,"10 TO 30 mins",calls[[#This Row],[Duration]]&lt;=60,"30 TO 60 mins",calls[[#This Row],[Duration]]&lt;=120,"1 TO 2 hours", TRUE,"More than  2 hours")</f>
        <v>1 TO 2 hours</v>
      </c>
      <c r="P242" s="24">
        <f>ROUND(calls[[#This Row],[Satisfaction Rating]],0)</f>
        <v>5</v>
      </c>
    </row>
    <row r="243" spans="2:16" x14ac:dyDescent="0.3">
      <c r="B243" t="s">
        <v>279</v>
      </c>
      <c r="C243" t="s">
        <v>54</v>
      </c>
      <c r="D243">
        <v>40</v>
      </c>
      <c r="E243" s="17" t="s">
        <v>27</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c r="M243">
        <f>IF(MONTH(calls[[#This Row],[Date of Call]])&lt;=6, YEAR(calls[[#This Row],[Date of Call]]), YEAR(calls[[#This Row],[Date of Call]])+1)</f>
        <v>2023</v>
      </c>
      <c r="N243" t="str">
        <f>TEXT(calls[[#This Row],[Date of Call]],"DDDD")</f>
        <v>Saturday</v>
      </c>
      <c r="O243" t="str" cm="1">
        <f t="array" ref="O243">_xlfn.IFS(calls[[#This Row],[Duration]]&lt;=10,"Under 10 mins",calls[[#This Row],[Duration]]&lt;=30,"10 TO 30 mins",calls[[#This Row],[Duration]]&lt;=60,"30 TO 60 mins",calls[[#This Row],[Duration]]&lt;=120,"1 TO 2 hours", TRUE,"More than  2 hours")</f>
        <v>30 TO 60 mins</v>
      </c>
      <c r="P243" s="24">
        <f>ROUND(calls[[#This Row],[Satisfaction Rating]],0)</f>
        <v>4</v>
      </c>
    </row>
    <row r="244" spans="2:16" x14ac:dyDescent="0.3">
      <c r="B244" t="s">
        <v>280</v>
      </c>
      <c r="C244" t="s">
        <v>49</v>
      </c>
      <c r="D244">
        <v>75</v>
      </c>
      <c r="E244" s="17" t="s">
        <v>46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c r="M244">
        <f>IF(MONTH(calls[[#This Row],[Date of Call]])&lt;=6, YEAR(calls[[#This Row],[Date of Call]]), YEAR(calls[[#This Row],[Date of Call]])+1)</f>
        <v>2023</v>
      </c>
      <c r="N244" t="str">
        <f>TEXT(calls[[#This Row],[Date of Call]],"DDDD")</f>
        <v>Saturday</v>
      </c>
      <c r="O244" t="str" cm="1">
        <f t="array" ref="O244">_xlfn.IFS(calls[[#This Row],[Duration]]&lt;=10,"Under 10 mins",calls[[#This Row],[Duration]]&lt;=30,"10 TO 30 mins",calls[[#This Row],[Duration]]&lt;=60,"30 TO 60 mins",calls[[#This Row],[Duration]]&lt;=120,"1 TO 2 hours", TRUE,"More than  2 hours")</f>
        <v>1 TO 2 hours</v>
      </c>
      <c r="P244" s="24">
        <f>ROUND(calls[[#This Row],[Satisfaction Rating]],0)</f>
        <v>4</v>
      </c>
    </row>
    <row r="245" spans="2:16" x14ac:dyDescent="0.3">
      <c r="B245" t="s">
        <v>281</v>
      </c>
      <c r="C245" t="s">
        <v>18</v>
      </c>
      <c r="D245">
        <v>106</v>
      </c>
      <c r="E245" s="17" t="s">
        <v>33</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c r="M245">
        <f>IF(MONTH(calls[[#This Row],[Date of Call]])&lt;=6, YEAR(calls[[#This Row],[Date of Call]]), YEAR(calls[[#This Row],[Date of Call]])+1)</f>
        <v>2023</v>
      </c>
      <c r="N245" t="str">
        <f>TEXT(calls[[#This Row],[Date of Call]],"DDDD")</f>
        <v>Saturday</v>
      </c>
      <c r="O245" t="str" cm="1">
        <f t="array" ref="O245">_xlfn.IFS(calls[[#This Row],[Duration]]&lt;=10,"Under 10 mins",calls[[#This Row],[Duration]]&lt;=30,"10 TO 30 mins",calls[[#This Row],[Duration]]&lt;=60,"30 TO 60 mins",calls[[#This Row],[Duration]]&lt;=120,"1 TO 2 hours", TRUE,"More than  2 hours")</f>
        <v>1 TO 2 hours</v>
      </c>
      <c r="P245" s="24">
        <f>ROUND(calls[[#This Row],[Satisfaction Rating]],0)</f>
        <v>4</v>
      </c>
    </row>
    <row r="246" spans="2:16" x14ac:dyDescent="0.3">
      <c r="B246" t="s">
        <v>282</v>
      </c>
      <c r="C246" t="s">
        <v>45</v>
      </c>
      <c r="D246">
        <v>58</v>
      </c>
      <c r="E246" s="17" t="s">
        <v>27</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c r="M246">
        <f>IF(MONTH(calls[[#This Row],[Date of Call]])&lt;=6, YEAR(calls[[#This Row],[Date of Call]]), YEAR(calls[[#This Row],[Date of Call]])+1)</f>
        <v>2023</v>
      </c>
      <c r="N246" t="str">
        <f>TEXT(calls[[#This Row],[Date of Call]],"DDDD")</f>
        <v>Sunday</v>
      </c>
      <c r="O246" t="str" cm="1">
        <f t="array" ref="O246">_xlfn.IFS(calls[[#This Row],[Duration]]&lt;=10,"Under 10 mins",calls[[#This Row],[Duration]]&lt;=30,"10 TO 30 mins",calls[[#This Row],[Duration]]&lt;=60,"30 TO 60 mins",calls[[#This Row],[Duration]]&lt;=120,"1 TO 2 hours", TRUE,"More than  2 hours")</f>
        <v>30 TO 60 mins</v>
      </c>
      <c r="P246" s="24">
        <f>ROUND(calls[[#This Row],[Satisfaction Rating]],0)</f>
        <v>5</v>
      </c>
    </row>
    <row r="247" spans="2:16" x14ac:dyDescent="0.3">
      <c r="B247" t="s">
        <v>283</v>
      </c>
      <c r="C247" t="s">
        <v>35</v>
      </c>
      <c r="D247">
        <v>84</v>
      </c>
      <c r="E247" s="17" t="s">
        <v>33</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c r="M247">
        <f>IF(MONTH(calls[[#This Row],[Date of Call]])&lt;=6, YEAR(calls[[#This Row],[Date of Call]]), YEAR(calls[[#This Row],[Date of Call]])+1)</f>
        <v>2023</v>
      </c>
      <c r="N247" t="str">
        <f>TEXT(calls[[#This Row],[Date of Call]],"DDDD")</f>
        <v>Sunday</v>
      </c>
      <c r="O247" t="str" cm="1">
        <f t="array" ref="O247">_xlfn.IFS(calls[[#This Row],[Duration]]&lt;=10,"Under 10 mins",calls[[#This Row],[Duration]]&lt;=30,"10 TO 30 mins",calls[[#This Row],[Duration]]&lt;=60,"30 TO 60 mins",calls[[#This Row],[Duration]]&lt;=120,"1 TO 2 hours", TRUE,"More than  2 hours")</f>
        <v>1 TO 2 hours</v>
      </c>
      <c r="P247" s="24">
        <f>ROUND(calls[[#This Row],[Satisfaction Rating]],0)</f>
        <v>4</v>
      </c>
    </row>
    <row r="248" spans="2:16" x14ac:dyDescent="0.3">
      <c r="B248" t="s">
        <v>284</v>
      </c>
      <c r="C248" t="s">
        <v>43</v>
      </c>
      <c r="D248">
        <v>140</v>
      </c>
      <c r="E248" s="17" t="s">
        <v>33</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c r="M248">
        <f>IF(MONTH(calls[[#This Row],[Date of Call]])&lt;=6, YEAR(calls[[#This Row],[Date of Call]]), YEAR(calls[[#This Row],[Date of Call]])+1)</f>
        <v>2023</v>
      </c>
      <c r="N248" t="str">
        <f>TEXT(calls[[#This Row],[Date of Call]],"DDDD")</f>
        <v>Sunday</v>
      </c>
      <c r="O248" t="str" cm="1">
        <f t="array" ref="O248">_xlfn.IFS(calls[[#This Row],[Duration]]&lt;=10,"Under 10 mins",calls[[#This Row],[Duration]]&lt;=30,"10 TO 30 mins",calls[[#This Row],[Duration]]&lt;=60,"30 TO 60 mins",calls[[#This Row],[Duration]]&lt;=120,"1 TO 2 hours", TRUE,"More than  2 hours")</f>
        <v>More than  2 hours</v>
      </c>
      <c r="P248" s="24">
        <f>ROUND(calls[[#This Row],[Satisfaction Rating]],0)</f>
        <v>4</v>
      </c>
    </row>
    <row r="249" spans="2:16" x14ac:dyDescent="0.3">
      <c r="B249" t="s">
        <v>285</v>
      </c>
      <c r="C249" t="s">
        <v>45</v>
      </c>
      <c r="D249">
        <v>67</v>
      </c>
      <c r="E249" s="17" t="s">
        <v>33</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c r="M249">
        <f>IF(MONTH(calls[[#This Row],[Date of Call]])&lt;=6, YEAR(calls[[#This Row],[Date of Call]]), YEAR(calls[[#This Row],[Date of Call]])+1)</f>
        <v>2023</v>
      </c>
      <c r="N249" t="str">
        <f>TEXT(calls[[#This Row],[Date of Call]],"DDDD")</f>
        <v>Sunday</v>
      </c>
      <c r="O249" t="str" cm="1">
        <f t="array" ref="O249">_xlfn.IFS(calls[[#This Row],[Duration]]&lt;=10,"Under 10 mins",calls[[#This Row],[Duration]]&lt;=30,"10 TO 30 mins",calls[[#This Row],[Duration]]&lt;=60,"30 TO 60 mins",calls[[#This Row],[Duration]]&lt;=120,"1 TO 2 hours", TRUE,"More than  2 hours")</f>
        <v>1 TO 2 hours</v>
      </c>
      <c r="P249" s="24">
        <f>ROUND(calls[[#This Row],[Satisfaction Rating]],0)</f>
        <v>4</v>
      </c>
    </row>
    <row r="250" spans="2:16" x14ac:dyDescent="0.3">
      <c r="B250" t="s">
        <v>286</v>
      </c>
      <c r="C250" t="s">
        <v>22</v>
      </c>
      <c r="D250">
        <v>126</v>
      </c>
      <c r="E250" s="17" t="s">
        <v>33</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c r="M250">
        <f>IF(MONTH(calls[[#This Row],[Date of Call]])&lt;=6, YEAR(calls[[#This Row],[Date of Call]]), YEAR(calls[[#This Row],[Date of Call]])+1)</f>
        <v>2023</v>
      </c>
      <c r="N250" t="str">
        <f>TEXT(calls[[#This Row],[Date of Call]],"DDDD")</f>
        <v>Monday</v>
      </c>
      <c r="O250" t="str" cm="1">
        <f t="array" ref="O250">_xlfn.IFS(calls[[#This Row],[Duration]]&lt;=10,"Under 10 mins",calls[[#This Row],[Duration]]&lt;=30,"10 TO 30 mins",calls[[#This Row],[Duration]]&lt;=60,"30 TO 60 mins",calls[[#This Row],[Duration]]&lt;=120,"1 TO 2 hours", TRUE,"More than  2 hours")</f>
        <v>More than  2 hours</v>
      </c>
      <c r="P250" s="24">
        <f>ROUND(calls[[#This Row],[Satisfaction Rating]],0)</f>
        <v>4</v>
      </c>
    </row>
    <row r="251" spans="2:16" x14ac:dyDescent="0.3">
      <c r="B251" t="s">
        <v>287</v>
      </c>
      <c r="C251" t="s">
        <v>22</v>
      </c>
      <c r="D251">
        <v>89</v>
      </c>
      <c r="E251" s="17" t="s">
        <v>27</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c r="M251">
        <f>IF(MONTH(calls[[#This Row],[Date of Call]])&lt;=6, YEAR(calls[[#This Row],[Date of Call]]), YEAR(calls[[#This Row],[Date of Call]])+1)</f>
        <v>2023</v>
      </c>
      <c r="N251" t="str">
        <f>TEXT(calls[[#This Row],[Date of Call]],"DDDD")</f>
        <v>Monday</v>
      </c>
      <c r="O251" t="str" cm="1">
        <f t="array" ref="O251">_xlfn.IFS(calls[[#This Row],[Duration]]&lt;=10,"Under 10 mins",calls[[#This Row],[Duration]]&lt;=30,"10 TO 30 mins",calls[[#This Row],[Duration]]&lt;=60,"30 TO 60 mins",calls[[#This Row],[Duration]]&lt;=120,"1 TO 2 hours", TRUE,"More than  2 hours")</f>
        <v>1 TO 2 hours</v>
      </c>
      <c r="P251" s="24">
        <f>ROUND(calls[[#This Row],[Satisfaction Rating]],0)</f>
        <v>3</v>
      </c>
    </row>
    <row r="252" spans="2:16" x14ac:dyDescent="0.3">
      <c r="B252" t="s">
        <v>288</v>
      </c>
      <c r="C252" t="s">
        <v>26</v>
      </c>
      <c r="D252">
        <v>56</v>
      </c>
      <c r="E252" s="17" t="s">
        <v>17</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c r="M252">
        <f>IF(MONTH(calls[[#This Row],[Date of Call]])&lt;=6, YEAR(calls[[#This Row],[Date of Call]]), YEAR(calls[[#This Row],[Date of Call]])+1)</f>
        <v>2023</v>
      </c>
      <c r="N252" t="str">
        <f>TEXT(calls[[#This Row],[Date of Call]],"DDDD")</f>
        <v>Monday</v>
      </c>
      <c r="O252" t="str" cm="1">
        <f t="array" ref="O252">_xlfn.IFS(calls[[#This Row],[Duration]]&lt;=10,"Under 10 mins",calls[[#This Row],[Duration]]&lt;=30,"10 TO 30 mins",calls[[#This Row],[Duration]]&lt;=60,"30 TO 60 mins",calls[[#This Row],[Duration]]&lt;=120,"1 TO 2 hours", TRUE,"More than  2 hours")</f>
        <v>30 TO 60 mins</v>
      </c>
      <c r="P252" s="24">
        <f>ROUND(calls[[#This Row],[Satisfaction Rating]],0)</f>
        <v>4</v>
      </c>
    </row>
    <row r="253" spans="2:16" x14ac:dyDescent="0.3">
      <c r="B253" t="s">
        <v>289</v>
      </c>
      <c r="C253" t="s">
        <v>32</v>
      </c>
      <c r="D253">
        <v>48</v>
      </c>
      <c r="E253" s="17" t="s">
        <v>27</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c r="M253">
        <f>IF(MONTH(calls[[#This Row],[Date of Call]])&lt;=6, YEAR(calls[[#This Row],[Date of Call]]), YEAR(calls[[#This Row],[Date of Call]])+1)</f>
        <v>2023</v>
      </c>
      <c r="N253" t="str">
        <f>TEXT(calls[[#This Row],[Date of Call]],"DDDD")</f>
        <v>Monday</v>
      </c>
      <c r="O253" t="str" cm="1">
        <f t="array" ref="O253">_xlfn.IFS(calls[[#This Row],[Duration]]&lt;=10,"Under 10 mins",calls[[#This Row],[Duration]]&lt;=30,"10 TO 30 mins",calls[[#This Row],[Duration]]&lt;=60,"30 TO 60 mins",calls[[#This Row],[Duration]]&lt;=120,"1 TO 2 hours", TRUE,"More than  2 hours")</f>
        <v>30 TO 60 mins</v>
      </c>
      <c r="P253" s="24">
        <f>ROUND(calls[[#This Row],[Satisfaction Rating]],0)</f>
        <v>4</v>
      </c>
    </row>
    <row r="254" spans="2:16" x14ac:dyDescent="0.3">
      <c r="B254" t="s">
        <v>290</v>
      </c>
      <c r="C254" t="s">
        <v>22</v>
      </c>
      <c r="D254">
        <v>55</v>
      </c>
      <c r="E254" s="17" t="s">
        <v>17</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c r="M254">
        <f>IF(MONTH(calls[[#This Row],[Date of Call]])&lt;=6, YEAR(calls[[#This Row],[Date of Call]]), YEAR(calls[[#This Row],[Date of Call]])+1)</f>
        <v>2023</v>
      </c>
      <c r="N254" t="str">
        <f>TEXT(calls[[#This Row],[Date of Call]],"DDDD")</f>
        <v>Monday</v>
      </c>
      <c r="O254" t="str" cm="1">
        <f t="array" ref="O254">_xlfn.IFS(calls[[#This Row],[Duration]]&lt;=10,"Under 10 mins",calls[[#This Row],[Duration]]&lt;=30,"10 TO 30 mins",calls[[#This Row],[Duration]]&lt;=60,"30 TO 60 mins",calls[[#This Row],[Duration]]&lt;=120,"1 TO 2 hours", TRUE,"More than  2 hours")</f>
        <v>30 TO 60 mins</v>
      </c>
      <c r="P254" s="24">
        <f>ROUND(calls[[#This Row],[Satisfaction Rating]],0)</f>
        <v>3</v>
      </c>
    </row>
    <row r="255" spans="2:16" x14ac:dyDescent="0.3">
      <c r="B255" t="s">
        <v>291</v>
      </c>
      <c r="C255" t="s">
        <v>30</v>
      </c>
      <c r="D255">
        <v>88</v>
      </c>
      <c r="E255" s="17" t="s">
        <v>46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c r="M255">
        <f>IF(MONTH(calls[[#This Row],[Date of Call]])&lt;=6, YEAR(calls[[#This Row],[Date of Call]]), YEAR(calls[[#This Row],[Date of Call]])+1)</f>
        <v>2023</v>
      </c>
      <c r="N255" t="str">
        <f>TEXT(calls[[#This Row],[Date of Call]],"DDDD")</f>
        <v>Monday</v>
      </c>
      <c r="O255" t="str" cm="1">
        <f t="array" ref="O255">_xlfn.IFS(calls[[#This Row],[Duration]]&lt;=10,"Under 10 mins",calls[[#This Row],[Duration]]&lt;=30,"10 TO 30 mins",calls[[#This Row],[Duration]]&lt;=60,"30 TO 60 mins",calls[[#This Row],[Duration]]&lt;=120,"1 TO 2 hours", TRUE,"More than  2 hours")</f>
        <v>1 TO 2 hours</v>
      </c>
      <c r="P255" s="24">
        <f>ROUND(calls[[#This Row],[Satisfaction Rating]],0)</f>
        <v>3</v>
      </c>
    </row>
    <row r="256" spans="2:16" x14ac:dyDescent="0.3">
      <c r="B256" t="s">
        <v>292</v>
      </c>
      <c r="C256" t="s">
        <v>26</v>
      </c>
      <c r="D256">
        <v>102</v>
      </c>
      <c r="E256" s="17" t="s">
        <v>33</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c r="M256">
        <f>IF(MONTH(calls[[#This Row],[Date of Call]])&lt;=6, YEAR(calls[[#This Row],[Date of Call]]), YEAR(calls[[#This Row],[Date of Call]])+1)</f>
        <v>2023</v>
      </c>
      <c r="N256" t="str">
        <f>TEXT(calls[[#This Row],[Date of Call]],"DDDD")</f>
        <v>Tuesday</v>
      </c>
      <c r="O256" t="str" cm="1">
        <f t="array" ref="O256">_xlfn.IFS(calls[[#This Row],[Duration]]&lt;=10,"Under 10 mins",calls[[#This Row],[Duration]]&lt;=30,"10 TO 30 mins",calls[[#This Row],[Duration]]&lt;=60,"30 TO 60 mins",calls[[#This Row],[Duration]]&lt;=120,"1 TO 2 hours", TRUE,"More than  2 hours")</f>
        <v>1 TO 2 hours</v>
      </c>
      <c r="P256" s="24">
        <f>ROUND(calls[[#This Row],[Satisfaction Rating]],0)</f>
        <v>4</v>
      </c>
    </row>
    <row r="257" spans="2:16" x14ac:dyDescent="0.3">
      <c r="B257" t="s">
        <v>293</v>
      </c>
      <c r="C257" t="s">
        <v>30</v>
      </c>
      <c r="D257">
        <v>155</v>
      </c>
      <c r="E257" s="17" t="s">
        <v>46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c r="M257">
        <f>IF(MONTH(calls[[#This Row],[Date of Call]])&lt;=6, YEAR(calls[[#This Row],[Date of Call]]), YEAR(calls[[#This Row],[Date of Call]])+1)</f>
        <v>2023</v>
      </c>
      <c r="N257" t="str">
        <f>TEXT(calls[[#This Row],[Date of Call]],"DDDD")</f>
        <v>Tuesday</v>
      </c>
      <c r="O257" t="str" cm="1">
        <f t="array" ref="O257">_xlfn.IFS(calls[[#This Row],[Duration]]&lt;=10,"Under 10 mins",calls[[#This Row],[Duration]]&lt;=30,"10 TO 30 mins",calls[[#This Row],[Duration]]&lt;=60,"30 TO 60 mins",calls[[#This Row],[Duration]]&lt;=120,"1 TO 2 hours", TRUE,"More than  2 hours")</f>
        <v>More than  2 hours</v>
      </c>
      <c r="P257" s="24">
        <f>ROUND(calls[[#This Row],[Satisfaction Rating]],0)</f>
        <v>4</v>
      </c>
    </row>
    <row r="258" spans="2:16" x14ac:dyDescent="0.3">
      <c r="B258" t="s">
        <v>294</v>
      </c>
      <c r="C258" t="s">
        <v>22</v>
      </c>
      <c r="D258">
        <v>63</v>
      </c>
      <c r="E258" s="17" t="s">
        <v>46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c r="M258">
        <f>IF(MONTH(calls[[#This Row],[Date of Call]])&lt;=6, YEAR(calls[[#This Row],[Date of Call]]), YEAR(calls[[#This Row],[Date of Call]])+1)</f>
        <v>2023</v>
      </c>
      <c r="N258" t="str">
        <f>TEXT(calls[[#This Row],[Date of Call]],"DDDD")</f>
        <v>Tuesday</v>
      </c>
      <c r="O258" t="str" cm="1">
        <f t="array" ref="O258">_xlfn.IFS(calls[[#This Row],[Duration]]&lt;=10,"Under 10 mins",calls[[#This Row],[Duration]]&lt;=30,"10 TO 30 mins",calls[[#This Row],[Duration]]&lt;=60,"30 TO 60 mins",calls[[#This Row],[Duration]]&lt;=120,"1 TO 2 hours", TRUE,"More than  2 hours")</f>
        <v>1 TO 2 hours</v>
      </c>
      <c r="P258" s="24">
        <f>ROUND(calls[[#This Row],[Satisfaction Rating]],0)</f>
        <v>5</v>
      </c>
    </row>
    <row r="259" spans="2:16" x14ac:dyDescent="0.3">
      <c r="B259" t="s">
        <v>295</v>
      </c>
      <c r="C259" t="s">
        <v>37</v>
      </c>
      <c r="D259">
        <v>59</v>
      </c>
      <c r="E259" s="17" t="s">
        <v>33</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c r="M259">
        <f>IF(MONTH(calls[[#This Row],[Date of Call]])&lt;=6, YEAR(calls[[#This Row],[Date of Call]]), YEAR(calls[[#This Row],[Date of Call]])+1)</f>
        <v>2023</v>
      </c>
      <c r="N259" t="str">
        <f>TEXT(calls[[#This Row],[Date of Call]],"DDDD")</f>
        <v>Tuesday</v>
      </c>
      <c r="O259" t="str" cm="1">
        <f t="array" ref="O259">_xlfn.IFS(calls[[#This Row],[Duration]]&lt;=10,"Under 10 mins",calls[[#This Row],[Duration]]&lt;=30,"10 TO 30 mins",calls[[#This Row],[Duration]]&lt;=60,"30 TO 60 mins",calls[[#This Row],[Duration]]&lt;=120,"1 TO 2 hours", TRUE,"More than  2 hours")</f>
        <v>30 TO 60 mins</v>
      </c>
      <c r="P259" s="24">
        <f>ROUND(calls[[#This Row],[Satisfaction Rating]],0)</f>
        <v>4</v>
      </c>
    </row>
    <row r="260" spans="2:16" x14ac:dyDescent="0.3">
      <c r="B260" t="s">
        <v>296</v>
      </c>
      <c r="C260" t="s">
        <v>37</v>
      </c>
      <c r="D260">
        <v>144</v>
      </c>
      <c r="E260" s="17" t="s">
        <v>27</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c r="M260">
        <f>IF(MONTH(calls[[#This Row],[Date of Call]])&lt;=6, YEAR(calls[[#This Row],[Date of Call]]), YEAR(calls[[#This Row],[Date of Call]])+1)</f>
        <v>2023</v>
      </c>
      <c r="N260" t="str">
        <f>TEXT(calls[[#This Row],[Date of Call]],"DDDD")</f>
        <v>Tuesday</v>
      </c>
      <c r="O260" t="str" cm="1">
        <f t="array" ref="O260">_xlfn.IFS(calls[[#This Row],[Duration]]&lt;=10,"Under 10 mins",calls[[#This Row],[Duration]]&lt;=30,"10 TO 30 mins",calls[[#This Row],[Duration]]&lt;=60,"30 TO 60 mins",calls[[#This Row],[Duration]]&lt;=120,"1 TO 2 hours", TRUE,"More than  2 hours")</f>
        <v>More than  2 hours</v>
      </c>
      <c r="P260" s="24">
        <f>ROUND(calls[[#This Row],[Satisfaction Rating]],0)</f>
        <v>4</v>
      </c>
    </row>
    <row r="261" spans="2:16" x14ac:dyDescent="0.3">
      <c r="B261" t="s">
        <v>297</v>
      </c>
      <c r="C261" t="s">
        <v>35</v>
      </c>
      <c r="D261">
        <v>113</v>
      </c>
      <c r="E261" s="17" t="s">
        <v>40</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c r="M261">
        <f>IF(MONTH(calls[[#This Row],[Date of Call]])&lt;=6, YEAR(calls[[#This Row],[Date of Call]]), YEAR(calls[[#This Row],[Date of Call]])+1)</f>
        <v>2023</v>
      </c>
      <c r="N261" t="str">
        <f>TEXT(calls[[#This Row],[Date of Call]],"DDDD")</f>
        <v>Tuesday</v>
      </c>
      <c r="O261" t="str" cm="1">
        <f t="array" ref="O261">_xlfn.IFS(calls[[#This Row],[Duration]]&lt;=10,"Under 10 mins",calls[[#This Row],[Duration]]&lt;=30,"10 TO 30 mins",calls[[#This Row],[Duration]]&lt;=60,"30 TO 60 mins",calls[[#This Row],[Duration]]&lt;=120,"1 TO 2 hours", TRUE,"More than  2 hours")</f>
        <v>1 TO 2 hours</v>
      </c>
      <c r="P261" s="24">
        <f>ROUND(calls[[#This Row],[Satisfaction Rating]],0)</f>
        <v>4</v>
      </c>
    </row>
    <row r="262" spans="2:16" x14ac:dyDescent="0.3">
      <c r="B262" t="s">
        <v>298</v>
      </c>
      <c r="C262" t="s">
        <v>50</v>
      </c>
      <c r="D262">
        <v>154</v>
      </c>
      <c r="E262" s="17" t="s">
        <v>17</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c r="M262">
        <f>IF(MONTH(calls[[#This Row],[Date of Call]])&lt;=6, YEAR(calls[[#This Row],[Date of Call]]), YEAR(calls[[#This Row],[Date of Call]])+1)</f>
        <v>2023</v>
      </c>
      <c r="N262" t="str">
        <f>TEXT(calls[[#This Row],[Date of Call]],"DDDD")</f>
        <v>Tuesday</v>
      </c>
      <c r="O262" t="str" cm="1">
        <f t="array" ref="O262">_xlfn.IFS(calls[[#This Row],[Duration]]&lt;=10,"Under 10 mins",calls[[#This Row],[Duration]]&lt;=30,"10 TO 30 mins",calls[[#This Row],[Duration]]&lt;=60,"30 TO 60 mins",calls[[#This Row],[Duration]]&lt;=120,"1 TO 2 hours", TRUE,"More than  2 hours")</f>
        <v>More than  2 hours</v>
      </c>
      <c r="P262" s="24">
        <f>ROUND(calls[[#This Row],[Satisfaction Rating]],0)</f>
        <v>5</v>
      </c>
    </row>
    <row r="263" spans="2:16" x14ac:dyDescent="0.3">
      <c r="B263" t="s">
        <v>299</v>
      </c>
      <c r="C263" t="s">
        <v>50</v>
      </c>
      <c r="D263">
        <v>58</v>
      </c>
      <c r="E263" s="17" t="s">
        <v>33</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c r="M263">
        <f>IF(MONTH(calls[[#This Row],[Date of Call]])&lt;=6, YEAR(calls[[#This Row],[Date of Call]]), YEAR(calls[[#This Row],[Date of Call]])+1)</f>
        <v>2023</v>
      </c>
      <c r="N263" t="str">
        <f>TEXT(calls[[#This Row],[Date of Call]],"DDDD")</f>
        <v>Wednesday</v>
      </c>
      <c r="O263" t="str" cm="1">
        <f t="array" ref="O263">_xlfn.IFS(calls[[#This Row],[Duration]]&lt;=10,"Under 10 mins",calls[[#This Row],[Duration]]&lt;=30,"10 TO 30 mins",calls[[#This Row],[Duration]]&lt;=60,"30 TO 60 mins",calls[[#This Row],[Duration]]&lt;=120,"1 TO 2 hours", TRUE,"More than  2 hours")</f>
        <v>30 TO 60 mins</v>
      </c>
      <c r="P263" s="24">
        <f>ROUND(calls[[#This Row],[Satisfaction Rating]],0)</f>
        <v>4</v>
      </c>
    </row>
    <row r="264" spans="2:16" x14ac:dyDescent="0.3">
      <c r="B264" t="s">
        <v>300</v>
      </c>
      <c r="C264" t="s">
        <v>32</v>
      </c>
      <c r="D264">
        <v>63</v>
      </c>
      <c r="E264" s="17" t="s">
        <v>46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c r="M264">
        <f>IF(MONTH(calls[[#This Row],[Date of Call]])&lt;=6, YEAR(calls[[#This Row],[Date of Call]]), YEAR(calls[[#This Row],[Date of Call]])+1)</f>
        <v>2023</v>
      </c>
      <c r="N264" t="str">
        <f>TEXT(calls[[#This Row],[Date of Call]],"DDDD")</f>
        <v>Wednesday</v>
      </c>
      <c r="O264" t="str" cm="1">
        <f t="array" ref="O264">_xlfn.IFS(calls[[#This Row],[Duration]]&lt;=10,"Under 10 mins",calls[[#This Row],[Duration]]&lt;=30,"10 TO 30 mins",calls[[#This Row],[Duration]]&lt;=60,"30 TO 60 mins",calls[[#This Row],[Duration]]&lt;=120,"1 TO 2 hours", TRUE,"More than  2 hours")</f>
        <v>1 TO 2 hours</v>
      </c>
      <c r="P264" s="24">
        <f>ROUND(calls[[#This Row],[Satisfaction Rating]],0)</f>
        <v>5</v>
      </c>
    </row>
    <row r="265" spans="2:16" x14ac:dyDescent="0.3">
      <c r="B265" t="s">
        <v>301</v>
      </c>
      <c r="C265" t="s">
        <v>43</v>
      </c>
      <c r="D265">
        <v>59</v>
      </c>
      <c r="E265" s="17" t="s">
        <v>27</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c r="M265">
        <f>IF(MONTH(calls[[#This Row],[Date of Call]])&lt;=6, YEAR(calls[[#This Row],[Date of Call]]), YEAR(calls[[#This Row],[Date of Call]])+1)</f>
        <v>2023</v>
      </c>
      <c r="N265" t="str">
        <f>TEXT(calls[[#This Row],[Date of Call]],"DDDD")</f>
        <v>Wednesday</v>
      </c>
      <c r="O265" t="str" cm="1">
        <f t="array" ref="O265">_xlfn.IFS(calls[[#This Row],[Duration]]&lt;=10,"Under 10 mins",calls[[#This Row],[Duration]]&lt;=30,"10 TO 30 mins",calls[[#This Row],[Duration]]&lt;=60,"30 TO 60 mins",calls[[#This Row],[Duration]]&lt;=120,"1 TO 2 hours", TRUE,"More than  2 hours")</f>
        <v>30 TO 60 mins</v>
      </c>
      <c r="P265" s="24">
        <f>ROUND(calls[[#This Row],[Satisfaction Rating]],0)</f>
        <v>5</v>
      </c>
    </row>
    <row r="266" spans="2:16" x14ac:dyDescent="0.3">
      <c r="B266" t="s">
        <v>302</v>
      </c>
      <c r="C266" t="s">
        <v>41</v>
      </c>
      <c r="D266">
        <v>129</v>
      </c>
      <c r="E266" s="17" t="s">
        <v>46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c r="M266">
        <f>IF(MONTH(calls[[#This Row],[Date of Call]])&lt;=6, YEAR(calls[[#This Row],[Date of Call]]), YEAR(calls[[#This Row],[Date of Call]])+1)</f>
        <v>2023</v>
      </c>
      <c r="N266" t="str">
        <f>TEXT(calls[[#This Row],[Date of Call]],"DDDD")</f>
        <v>Wednesday</v>
      </c>
      <c r="O266" t="str" cm="1">
        <f t="array" ref="O266">_xlfn.IFS(calls[[#This Row],[Duration]]&lt;=10,"Under 10 mins",calls[[#This Row],[Duration]]&lt;=30,"10 TO 30 mins",calls[[#This Row],[Duration]]&lt;=60,"30 TO 60 mins",calls[[#This Row],[Duration]]&lt;=120,"1 TO 2 hours", TRUE,"More than  2 hours")</f>
        <v>More than  2 hours</v>
      </c>
      <c r="P266" s="24">
        <f>ROUND(calls[[#This Row],[Satisfaction Rating]],0)</f>
        <v>4</v>
      </c>
    </row>
    <row r="267" spans="2:16" x14ac:dyDescent="0.3">
      <c r="B267" t="s">
        <v>303</v>
      </c>
      <c r="C267" t="s">
        <v>23</v>
      </c>
      <c r="D267">
        <v>101</v>
      </c>
      <c r="E267" s="17" t="s">
        <v>40</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c r="M267">
        <f>IF(MONTH(calls[[#This Row],[Date of Call]])&lt;=6, YEAR(calls[[#This Row],[Date of Call]]), YEAR(calls[[#This Row],[Date of Call]])+1)</f>
        <v>2023</v>
      </c>
      <c r="N267" t="str">
        <f>TEXT(calls[[#This Row],[Date of Call]],"DDDD")</f>
        <v>Wednesday</v>
      </c>
      <c r="O267" t="str" cm="1">
        <f t="array" ref="O267">_xlfn.IFS(calls[[#This Row],[Duration]]&lt;=10,"Under 10 mins",calls[[#This Row],[Duration]]&lt;=30,"10 TO 30 mins",calls[[#This Row],[Duration]]&lt;=60,"30 TO 60 mins",calls[[#This Row],[Duration]]&lt;=120,"1 TO 2 hours", TRUE,"More than  2 hours")</f>
        <v>1 TO 2 hours</v>
      </c>
      <c r="P267" s="24">
        <f>ROUND(calls[[#This Row],[Satisfaction Rating]],0)</f>
        <v>5</v>
      </c>
    </row>
    <row r="268" spans="2:16" x14ac:dyDescent="0.3">
      <c r="B268" t="s">
        <v>304</v>
      </c>
      <c r="C268" t="s">
        <v>54</v>
      </c>
      <c r="D268">
        <v>154</v>
      </c>
      <c r="E268" s="17" t="s">
        <v>27</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c r="M268">
        <f>IF(MONTH(calls[[#This Row],[Date of Call]])&lt;=6, YEAR(calls[[#This Row],[Date of Call]]), YEAR(calls[[#This Row],[Date of Call]])+1)</f>
        <v>2023</v>
      </c>
      <c r="N268" t="str">
        <f>TEXT(calls[[#This Row],[Date of Call]],"DDDD")</f>
        <v>Wednesday</v>
      </c>
      <c r="O268" t="str" cm="1">
        <f t="array" ref="O268">_xlfn.IFS(calls[[#This Row],[Duration]]&lt;=10,"Under 10 mins",calls[[#This Row],[Duration]]&lt;=30,"10 TO 30 mins",calls[[#This Row],[Duration]]&lt;=60,"30 TO 60 mins",calls[[#This Row],[Duration]]&lt;=120,"1 TO 2 hours", TRUE,"More than  2 hours")</f>
        <v>More than  2 hours</v>
      </c>
      <c r="P268" s="24">
        <f>ROUND(calls[[#This Row],[Satisfaction Rating]],0)</f>
        <v>3</v>
      </c>
    </row>
    <row r="269" spans="2:16" x14ac:dyDescent="0.3">
      <c r="B269" t="s">
        <v>305</v>
      </c>
      <c r="C269" t="s">
        <v>45</v>
      </c>
      <c r="D269">
        <v>131</v>
      </c>
      <c r="E269" s="17" t="s">
        <v>27</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c r="M269">
        <f>IF(MONTH(calls[[#This Row],[Date of Call]])&lt;=6, YEAR(calls[[#This Row],[Date of Call]]), YEAR(calls[[#This Row],[Date of Call]])+1)</f>
        <v>2023</v>
      </c>
      <c r="N269" t="str">
        <f>TEXT(calls[[#This Row],[Date of Call]],"DDDD")</f>
        <v>Wednesday</v>
      </c>
      <c r="O269" t="str" cm="1">
        <f t="array" ref="O269">_xlfn.IFS(calls[[#This Row],[Duration]]&lt;=10,"Under 10 mins",calls[[#This Row],[Duration]]&lt;=30,"10 TO 30 mins",calls[[#This Row],[Duration]]&lt;=60,"30 TO 60 mins",calls[[#This Row],[Duration]]&lt;=120,"1 TO 2 hours", TRUE,"More than  2 hours")</f>
        <v>More than  2 hours</v>
      </c>
      <c r="P269" s="24">
        <f>ROUND(calls[[#This Row],[Satisfaction Rating]],0)</f>
        <v>5</v>
      </c>
    </row>
    <row r="270" spans="2:16" x14ac:dyDescent="0.3">
      <c r="B270" t="s">
        <v>306</v>
      </c>
      <c r="C270" t="s">
        <v>37</v>
      </c>
      <c r="D270">
        <v>111</v>
      </c>
      <c r="E270" s="17" t="s">
        <v>40</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c r="M270">
        <f>IF(MONTH(calls[[#This Row],[Date of Call]])&lt;=6, YEAR(calls[[#This Row],[Date of Call]]), YEAR(calls[[#This Row],[Date of Call]])+1)</f>
        <v>2023</v>
      </c>
      <c r="N270" t="str">
        <f>TEXT(calls[[#This Row],[Date of Call]],"DDDD")</f>
        <v>Thursday</v>
      </c>
      <c r="O270" t="str" cm="1">
        <f t="array" ref="O270">_xlfn.IFS(calls[[#This Row],[Duration]]&lt;=10,"Under 10 mins",calls[[#This Row],[Duration]]&lt;=30,"10 TO 30 mins",calls[[#This Row],[Duration]]&lt;=60,"30 TO 60 mins",calls[[#This Row],[Duration]]&lt;=120,"1 TO 2 hours", TRUE,"More than  2 hours")</f>
        <v>1 TO 2 hours</v>
      </c>
      <c r="P270" s="24">
        <f>ROUND(calls[[#This Row],[Satisfaction Rating]],0)</f>
        <v>4</v>
      </c>
    </row>
    <row r="271" spans="2:16" x14ac:dyDescent="0.3">
      <c r="B271" t="s">
        <v>307</v>
      </c>
      <c r="C271" t="s">
        <v>50</v>
      </c>
      <c r="D271">
        <v>142</v>
      </c>
      <c r="E271" s="17" t="s">
        <v>40</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c r="M271">
        <f>IF(MONTH(calls[[#This Row],[Date of Call]])&lt;=6, YEAR(calls[[#This Row],[Date of Call]]), YEAR(calls[[#This Row],[Date of Call]])+1)</f>
        <v>2023</v>
      </c>
      <c r="N271" t="str">
        <f>TEXT(calls[[#This Row],[Date of Call]],"DDDD")</f>
        <v>Friday</v>
      </c>
      <c r="O271" t="str" cm="1">
        <f t="array" ref="O271">_xlfn.IFS(calls[[#This Row],[Duration]]&lt;=10,"Under 10 mins",calls[[#This Row],[Duration]]&lt;=30,"10 TO 30 mins",calls[[#This Row],[Duration]]&lt;=60,"30 TO 60 mins",calls[[#This Row],[Duration]]&lt;=120,"1 TO 2 hours", TRUE,"More than  2 hours")</f>
        <v>More than  2 hours</v>
      </c>
      <c r="P271" s="24">
        <f>ROUND(calls[[#This Row],[Satisfaction Rating]],0)</f>
        <v>4</v>
      </c>
    </row>
    <row r="272" spans="2:16" x14ac:dyDescent="0.3">
      <c r="B272" t="s">
        <v>308</v>
      </c>
      <c r="C272" t="s">
        <v>26</v>
      </c>
      <c r="D272">
        <v>93</v>
      </c>
      <c r="E272" s="17" t="s">
        <v>46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c r="M272">
        <f>IF(MONTH(calls[[#This Row],[Date of Call]])&lt;=6, YEAR(calls[[#This Row],[Date of Call]]), YEAR(calls[[#This Row],[Date of Call]])+1)</f>
        <v>2023</v>
      </c>
      <c r="N272" t="str">
        <f>TEXT(calls[[#This Row],[Date of Call]],"DDDD")</f>
        <v>Friday</v>
      </c>
      <c r="O272" t="str" cm="1">
        <f t="array" ref="O272">_xlfn.IFS(calls[[#This Row],[Duration]]&lt;=10,"Under 10 mins",calls[[#This Row],[Duration]]&lt;=30,"10 TO 30 mins",calls[[#This Row],[Duration]]&lt;=60,"30 TO 60 mins",calls[[#This Row],[Duration]]&lt;=120,"1 TO 2 hours", TRUE,"More than  2 hours")</f>
        <v>1 TO 2 hours</v>
      </c>
      <c r="P272" s="24">
        <f>ROUND(calls[[#This Row],[Satisfaction Rating]],0)</f>
        <v>4</v>
      </c>
    </row>
    <row r="273" spans="2:16" x14ac:dyDescent="0.3">
      <c r="B273" t="s">
        <v>309</v>
      </c>
      <c r="C273" t="s">
        <v>50</v>
      </c>
      <c r="D273">
        <v>125</v>
      </c>
      <c r="E273" s="17" t="s">
        <v>17</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c r="M273">
        <f>IF(MONTH(calls[[#This Row],[Date of Call]])&lt;=6, YEAR(calls[[#This Row],[Date of Call]]), YEAR(calls[[#This Row],[Date of Call]])+1)</f>
        <v>2023</v>
      </c>
      <c r="N273" t="str">
        <f>TEXT(calls[[#This Row],[Date of Call]],"DDDD")</f>
        <v>Saturday</v>
      </c>
      <c r="O273" t="str" cm="1">
        <f t="array" ref="O273">_xlfn.IFS(calls[[#This Row],[Duration]]&lt;=10,"Under 10 mins",calls[[#This Row],[Duration]]&lt;=30,"10 TO 30 mins",calls[[#This Row],[Duration]]&lt;=60,"30 TO 60 mins",calls[[#This Row],[Duration]]&lt;=120,"1 TO 2 hours", TRUE,"More than  2 hours")</f>
        <v>More than  2 hours</v>
      </c>
      <c r="P273" s="24">
        <f>ROUND(calls[[#This Row],[Satisfaction Rating]],0)</f>
        <v>3</v>
      </c>
    </row>
    <row r="274" spans="2:16" x14ac:dyDescent="0.3">
      <c r="B274" t="s">
        <v>310</v>
      </c>
      <c r="C274" t="s">
        <v>41</v>
      </c>
      <c r="D274">
        <v>76</v>
      </c>
      <c r="E274" s="17" t="s">
        <v>27</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c r="M274">
        <f>IF(MONTH(calls[[#This Row],[Date of Call]])&lt;=6, YEAR(calls[[#This Row],[Date of Call]]), YEAR(calls[[#This Row],[Date of Call]])+1)</f>
        <v>2023</v>
      </c>
      <c r="N274" t="str">
        <f>TEXT(calls[[#This Row],[Date of Call]],"DDDD")</f>
        <v>Saturday</v>
      </c>
      <c r="O274" t="str" cm="1">
        <f t="array" ref="O274">_xlfn.IFS(calls[[#This Row],[Duration]]&lt;=10,"Under 10 mins",calls[[#This Row],[Duration]]&lt;=30,"10 TO 30 mins",calls[[#This Row],[Duration]]&lt;=60,"30 TO 60 mins",calls[[#This Row],[Duration]]&lt;=120,"1 TO 2 hours", TRUE,"More than  2 hours")</f>
        <v>1 TO 2 hours</v>
      </c>
      <c r="P274" s="24">
        <f>ROUND(calls[[#This Row],[Satisfaction Rating]],0)</f>
        <v>4</v>
      </c>
    </row>
    <row r="275" spans="2:16" x14ac:dyDescent="0.3">
      <c r="B275" t="s">
        <v>311</v>
      </c>
      <c r="C275" t="s">
        <v>35</v>
      </c>
      <c r="D275">
        <v>69</v>
      </c>
      <c r="E275" s="17" t="s">
        <v>46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c r="M275">
        <f>IF(MONTH(calls[[#This Row],[Date of Call]])&lt;=6, YEAR(calls[[#This Row],[Date of Call]]), YEAR(calls[[#This Row],[Date of Call]])+1)</f>
        <v>2023</v>
      </c>
      <c r="N275" t="str">
        <f>TEXT(calls[[#This Row],[Date of Call]],"DDDD")</f>
        <v>Saturday</v>
      </c>
      <c r="O275" t="str" cm="1">
        <f t="array" ref="O275">_xlfn.IFS(calls[[#This Row],[Duration]]&lt;=10,"Under 10 mins",calls[[#This Row],[Duration]]&lt;=30,"10 TO 30 mins",calls[[#This Row],[Duration]]&lt;=60,"30 TO 60 mins",calls[[#This Row],[Duration]]&lt;=120,"1 TO 2 hours", TRUE,"More than  2 hours")</f>
        <v>1 TO 2 hours</v>
      </c>
      <c r="P275" s="24">
        <f>ROUND(calls[[#This Row],[Satisfaction Rating]],0)</f>
        <v>4</v>
      </c>
    </row>
    <row r="276" spans="2:16" x14ac:dyDescent="0.3">
      <c r="B276" t="s">
        <v>312</v>
      </c>
      <c r="C276" t="s">
        <v>43</v>
      </c>
      <c r="D276">
        <v>149</v>
      </c>
      <c r="E276" s="17" t="s">
        <v>17</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c r="M276">
        <f>IF(MONTH(calls[[#This Row],[Date of Call]])&lt;=6, YEAR(calls[[#This Row],[Date of Call]]), YEAR(calls[[#This Row],[Date of Call]])+1)</f>
        <v>2023</v>
      </c>
      <c r="N276" t="str">
        <f>TEXT(calls[[#This Row],[Date of Call]],"DDDD")</f>
        <v>Saturday</v>
      </c>
      <c r="O276" t="str" cm="1">
        <f t="array" ref="O276">_xlfn.IFS(calls[[#This Row],[Duration]]&lt;=10,"Under 10 mins",calls[[#This Row],[Duration]]&lt;=30,"10 TO 30 mins",calls[[#This Row],[Duration]]&lt;=60,"30 TO 60 mins",calls[[#This Row],[Duration]]&lt;=120,"1 TO 2 hours", TRUE,"More than  2 hours")</f>
        <v>More than  2 hours</v>
      </c>
      <c r="P276" s="24">
        <f>ROUND(calls[[#This Row],[Satisfaction Rating]],0)</f>
        <v>4</v>
      </c>
    </row>
    <row r="277" spans="2:16" x14ac:dyDescent="0.3">
      <c r="B277" t="s">
        <v>313</v>
      </c>
      <c r="C277" t="s">
        <v>50</v>
      </c>
      <c r="D277">
        <v>57</v>
      </c>
      <c r="E277" s="17" t="s">
        <v>46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c r="M277">
        <f>IF(MONTH(calls[[#This Row],[Date of Call]])&lt;=6, YEAR(calls[[#This Row],[Date of Call]]), YEAR(calls[[#This Row],[Date of Call]])+1)</f>
        <v>2023</v>
      </c>
      <c r="N277" t="str">
        <f>TEXT(calls[[#This Row],[Date of Call]],"DDDD")</f>
        <v>Saturday</v>
      </c>
      <c r="O277" t="str" cm="1">
        <f t="array" ref="O277">_xlfn.IFS(calls[[#This Row],[Duration]]&lt;=10,"Under 10 mins",calls[[#This Row],[Duration]]&lt;=30,"10 TO 30 mins",calls[[#This Row],[Duration]]&lt;=60,"30 TO 60 mins",calls[[#This Row],[Duration]]&lt;=120,"1 TO 2 hours", TRUE,"More than  2 hours")</f>
        <v>30 TO 60 mins</v>
      </c>
      <c r="P277" s="24">
        <f>ROUND(calls[[#This Row],[Satisfaction Rating]],0)</f>
        <v>4</v>
      </c>
    </row>
    <row r="278" spans="2:16" x14ac:dyDescent="0.3">
      <c r="B278" t="s">
        <v>314</v>
      </c>
      <c r="C278" t="s">
        <v>22</v>
      </c>
      <c r="D278">
        <v>113</v>
      </c>
      <c r="E278" s="17" t="s">
        <v>27</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c r="M278">
        <f>IF(MONTH(calls[[#This Row],[Date of Call]])&lt;=6, YEAR(calls[[#This Row],[Date of Call]]), YEAR(calls[[#This Row],[Date of Call]])+1)</f>
        <v>2023</v>
      </c>
      <c r="N278" t="str">
        <f>TEXT(calls[[#This Row],[Date of Call]],"DDDD")</f>
        <v>Saturday</v>
      </c>
      <c r="O278" t="str" cm="1">
        <f t="array" ref="O278">_xlfn.IFS(calls[[#This Row],[Duration]]&lt;=10,"Under 10 mins",calls[[#This Row],[Duration]]&lt;=30,"10 TO 30 mins",calls[[#This Row],[Duration]]&lt;=60,"30 TO 60 mins",calls[[#This Row],[Duration]]&lt;=120,"1 TO 2 hours", TRUE,"More than  2 hours")</f>
        <v>1 TO 2 hours</v>
      </c>
      <c r="P278" s="24">
        <f>ROUND(calls[[#This Row],[Satisfaction Rating]],0)</f>
        <v>4</v>
      </c>
    </row>
    <row r="279" spans="2:16" x14ac:dyDescent="0.3">
      <c r="B279" t="s">
        <v>315</v>
      </c>
      <c r="C279" t="s">
        <v>16</v>
      </c>
      <c r="D279">
        <v>160</v>
      </c>
      <c r="E279" s="17" t="s">
        <v>17</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c r="M279">
        <f>IF(MONTH(calls[[#This Row],[Date of Call]])&lt;=6, YEAR(calls[[#This Row],[Date of Call]]), YEAR(calls[[#This Row],[Date of Call]])+1)</f>
        <v>2023</v>
      </c>
      <c r="N279" t="str">
        <f>TEXT(calls[[#This Row],[Date of Call]],"DDDD")</f>
        <v>Saturday</v>
      </c>
      <c r="O279" t="str" cm="1">
        <f t="array" ref="O279">_xlfn.IFS(calls[[#This Row],[Duration]]&lt;=10,"Under 10 mins",calls[[#This Row],[Duration]]&lt;=30,"10 TO 30 mins",calls[[#This Row],[Duration]]&lt;=60,"30 TO 60 mins",calls[[#This Row],[Duration]]&lt;=120,"1 TO 2 hours", TRUE,"More than  2 hours")</f>
        <v>More than  2 hours</v>
      </c>
      <c r="P279" s="24">
        <f>ROUND(calls[[#This Row],[Satisfaction Rating]],0)</f>
        <v>3</v>
      </c>
    </row>
    <row r="280" spans="2:16" x14ac:dyDescent="0.3">
      <c r="B280" t="s">
        <v>316</v>
      </c>
      <c r="C280" t="s">
        <v>32</v>
      </c>
      <c r="D280">
        <v>158</v>
      </c>
      <c r="E280" s="17" t="s">
        <v>33</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c r="M280">
        <f>IF(MONTH(calls[[#This Row],[Date of Call]])&lt;=6, YEAR(calls[[#This Row],[Date of Call]]), YEAR(calls[[#This Row],[Date of Call]])+1)</f>
        <v>2023</v>
      </c>
      <c r="N280" t="str">
        <f>TEXT(calls[[#This Row],[Date of Call]],"DDDD")</f>
        <v>Saturday</v>
      </c>
      <c r="O280" t="str" cm="1">
        <f t="array" ref="O280">_xlfn.IFS(calls[[#This Row],[Duration]]&lt;=10,"Under 10 mins",calls[[#This Row],[Duration]]&lt;=30,"10 TO 30 mins",calls[[#This Row],[Duration]]&lt;=60,"30 TO 60 mins",calls[[#This Row],[Duration]]&lt;=120,"1 TO 2 hours", TRUE,"More than  2 hours")</f>
        <v>More than  2 hours</v>
      </c>
      <c r="P280" s="24">
        <f>ROUND(calls[[#This Row],[Satisfaction Rating]],0)</f>
        <v>5</v>
      </c>
    </row>
    <row r="281" spans="2:16" x14ac:dyDescent="0.3">
      <c r="B281" t="s">
        <v>317</v>
      </c>
      <c r="C281" t="s">
        <v>35</v>
      </c>
      <c r="D281">
        <v>77</v>
      </c>
      <c r="E281" s="17" t="s">
        <v>17</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c r="M281">
        <f>IF(MONTH(calls[[#This Row],[Date of Call]])&lt;=6, YEAR(calls[[#This Row],[Date of Call]]), YEAR(calls[[#This Row],[Date of Call]])+1)</f>
        <v>2023</v>
      </c>
      <c r="N281" t="str">
        <f>TEXT(calls[[#This Row],[Date of Call]],"DDDD")</f>
        <v>Sunday</v>
      </c>
      <c r="O281" t="str" cm="1">
        <f t="array" ref="O281">_xlfn.IFS(calls[[#This Row],[Duration]]&lt;=10,"Under 10 mins",calls[[#This Row],[Duration]]&lt;=30,"10 TO 30 mins",calls[[#This Row],[Duration]]&lt;=60,"30 TO 60 mins",calls[[#This Row],[Duration]]&lt;=120,"1 TO 2 hours", TRUE,"More than  2 hours")</f>
        <v>1 TO 2 hours</v>
      </c>
      <c r="P281" s="24">
        <f>ROUND(calls[[#This Row],[Satisfaction Rating]],0)</f>
        <v>4</v>
      </c>
    </row>
    <row r="282" spans="2:16" x14ac:dyDescent="0.3">
      <c r="B282" t="s">
        <v>318</v>
      </c>
      <c r="C282" t="s">
        <v>49</v>
      </c>
      <c r="D282">
        <v>118</v>
      </c>
      <c r="E282" s="17" t="s">
        <v>40</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c r="M282">
        <f>IF(MONTH(calls[[#This Row],[Date of Call]])&lt;=6, YEAR(calls[[#This Row],[Date of Call]]), YEAR(calls[[#This Row],[Date of Call]])+1)</f>
        <v>2023</v>
      </c>
      <c r="N282" t="str">
        <f>TEXT(calls[[#This Row],[Date of Call]],"DDDD")</f>
        <v>Sunday</v>
      </c>
      <c r="O282" t="str" cm="1">
        <f t="array" ref="O282">_xlfn.IFS(calls[[#This Row],[Duration]]&lt;=10,"Under 10 mins",calls[[#This Row],[Duration]]&lt;=30,"10 TO 30 mins",calls[[#This Row],[Duration]]&lt;=60,"30 TO 60 mins",calls[[#This Row],[Duration]]&lt;=120,"1 TO 2 hours", TRUE,"More than  2 hours")</f>
        <v>1 TO 2 hours</v>
      </c>
      <c r="P282" s="24">
        <f>ROUND(calls[[#This Row],[Satisfaction Rating]],0)</f>
        <v>5</v>
      </c>
    </row>
    <row r="283" spans="2:16" x14ac:dyDescent="0.3">
      <c r="B283" t="s">
        <v>319</v>
      </c>
      <c r="C283" t="s">
        <v>54</v>
      </c>
      <c r="D283">
        <v>75</v>
      </c>
      <c r="E283" s="17" t="s">
        <v>27</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c r="M283">
        <f>IF(MONTH(calls[[#This Row],[Date of Call]])&lt;=6, YEAR(calls[[#This Row],[Date of Call]]), YEAR(calls[[#This Row],[Date of Call]])+1)</f>
        <v>2023</v>
      </c>
      <c r="N283" t="str">
        <f>TEXT(calls[[#This Row],[Date of Call]],"DDDD")</f>
        <v>Sunday</v>
      </c>
      <c r="O283" t="str" cm="1">
        <f t="array" ref="O283">_xlfn.IFS(calls[[#This Row],[Duration]]&lt;=10,"Under 10 mins",calls[[#This Row],[Duration]]&lt;=30,"10 TO 30 mins",calls[[#This Row],[Duration]]&lt;=60,"30 TO 60 mins",calls[[#This Row],[Duration]]&lt;=120,"1 TO 2 hours", TRUE,"More than  2 hours")</f>
        <v>1 TO 2 hours</v>
      </c>
      <c r="P283" s="24">
        <f>ROUND(calls[[#This Row],[Satisfaction Rating]],0)</f>
        <v>5</v>
      </c>
    </row>
    <row r="284" spans="2:16" x14ac:dyDescent="0.3">
      <c r="B284" t="s">
        <v>320</v>
      </c>
      <c r="C284" t="s">
        <v>22</v>
      </c>
      <c r="D284">
        <v>103</v>
      </c>
      <c r="E284" s="17" t="s">
        <v>17</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c r="M284">
        <f>IF(MONTH(calls[[#This Row],[Date of Call]])&lt;=6, YEAR(calls[[#This Row],[Date of Call]]), YEAR(calls[[#This Row],[Date of Call]])+1)</f>
        <v>2023</v>
      </c>
      <c r="N284" t="str">
        <f>TEXT(calls[[#This Row],[Date of Call]],"DDDD")</f>
        <v>Sunday</v>
      </c>
      <c r="O284" t="str" cm="1">
        <f t="array" ref="O284">_xlfn.IFS(calls[[#This Row],[Duration]]&lt;=10,"Under 10 mins",calls[[#This Row],[Duration]]&lt;=30,"10 TO 30 mins",calls[[#This Row],[Duration]]&lt;=60,"30 TO 60 mins",calls[[#This Row],[Duration]]&lt;=120,"1 TO 2 hours", TRUE,"More than  2 hours")</f>
        <v>1 TO 2 hours</v>
      </c>
      <c r="P284" s="24">
        <f>ROUND(calls[[#This Row],[Satisfaction Rating]],0)</f>
        <v>3</v>
      </c>
    </row>
    <row r="285" spans="2:16" x14ac:dyDescent="0.3">
      <c r="B285" t="s">
        <v>321</v>
      </c>
      <c r="C285" t="s">
        <v>35</v>
      </c>
      <c r="D285">
        <v>116</v>
      </c>
      <c r="E285" s="17" t="s">
        <v>40</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c r="M285">
        <f>IF(MONTH(calls[[#This Row],[Date of Call]])&lt;=6, YEAR(calls[[#This Row],[Date of Call]]), YEAR(calls[[#This Row],[Date of Call]])+1)</f>
        <v>2023</v>
      </c>
      <c r="N285" t="str">
        <f>TEXT(calls[[#This Row],[Date of Call]],"DDDD")</f>
        <v>Monday</v>
      </c>
      <c r="O285" t="str" cm="1">
        <f t="array" ref="O285">_xlfn.IFS(calls[[#This Row],[Duration]]&lt;=10,"Under 10 mins",calls[[#This Row],[Duration]]&lt;=30,"10 TO 30 mins",calls[[#This Row],[Duration]]&lt;=60,"30 TO 60 mins",calls[[#This Row],[Duration]]&lt;=120,"1 TO 2 hours", TRUE,"More than  2 hours")</f>
        <v>1 TO 2 hours</v>
      </c>
      <c r="P285" s="24">
        <f>ROUND(calls[[#This Row],[Satisfaction Rating]],0)</f>
        <v>3</v>
      </c>
    </row>
    <row r="286" spans="2:16" x14ac:dyDescent="0.3">
      <c r="B286" t="s">
        <v>322</v>
      </c>
      <c r="C286" t="s">
        <v>37</v>
      </c>
      <c r="D286">
        <v>61</v>
      </c>
      <c r="E286" s="17" t="s">
        <v>33</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c r="M286">
        <f>IF(MONTH(calls[[#This Row],[Date of Call]])&lt;=6, YEAR(calls[[#This Row],[Date of Call]]), YEAR(calls[[#This Row],[Date of Call]])+1)</f>
        <v>2023</v>
      </c>
      <c r="N286" t="str">
        <f>TEXT(calls[[#This Row],[Date of Call]],"DDDD")</f>
        <v>Monday</v>
      </c>
      <c r="O286" t="str" cm="1">
        <f t="array" ref="O286">_xlfn.IFS(calls[[#This Row],[Duration]]&lt;=10,"Under 10 mins",calls[[#This Row],[Duration]]&lt;=30,"10 TO 30 mins",calls[[#This Row],[Duration]]&lt;=60,"30 TO 60 mins",calls[[#This Row],[Duration]]&lt;=120,"1 TO 2 hours", TRUE,"More than  2 hours")</f>
        <v>1 TO 2 hours</v>
      </c>
      <c r="P286" s="24">
        <f>ROUND(calls[[#This Row],[Satisfaction Rating]],0)</f>
        <v>2</v>
      </c>
    </row>
    <row r="287" spans="2:16" x14ac:dyDescent="0.3">
      <c r="B287" t="s">
        <v>323</v>
      </c>
      <c r="C287" t="s">
        <v>50</v>
      </c>
      <c r="D287">
        <v>126</v>
      </c>
      <c r="E287" s="17" t="s">
        <v>27</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c r="M287">
        <f>IF(MONTH(calls[[#This Row],[Date of Call]])&lt;=6, YEAR(calls[[#This Row],[Date of Call]]), YEAR(calls[[#This Row],[Date of Call]])+1)</f>
        <v>2023</v>
      </c>
      <c r="N287" t="str">
        <f>TEXT(calls[[#This Row],[Date of Call]],"DDDD")</f>
        <v>Monday</v>
      </c>
      <c r="O287" t="str" cm="1">
        <f t="array" ref="O287">_xlfn.IFS(calls[[#This Row],[Duration]]&lt;=10,"Under 10 mins",calls[[#This Row],[Duration]]&lt;=30,"10 TO 30 mins",calls[[#This Row],[Duration]]&lt;=60,"30 TO 60 mins",calls[[#This Row],[Duration]]&lt;=120,"1 TO 2 hours", TRUE,"More than  2 hours")</f>
        <v>More than  2 hours</v>
      </c>
      <c r="P287" s="24">
        <f>ROUND(calls[[#This Row],[Satisfaction Rating]],0)</f>
        <v>4</v>
      </c>
    </row>
    <row r="288" spans="2:16" x14ac:dyDescent="0.3">
      <c r="B288" t="s">
        <v>324</v>
      </c>
      <c r="C288" t="s">
        <v>23</v>
      </c>
      <c r="D288">
        <v>141</v>
      </c>
      <c r="E288" s="17" t="s">
        <v>46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c r="M288">
        <f>IF(MONTH(calls[[#This Row],[Date of Call]])&lt;=6, YEAR(calls[[#This Row],[Date of Call]]), YEAR(calls[[#This Row],[Date of Call]])+1)</f>
        <v>2023</v>
      </c>
      <c r="N288" t="str">
        <f>TEXT(calls[[#This Row],[Date of Call]],"DDDD")</f>
        <v>Monday</v>
      </c>
      <c r="O288" t="str" cm="1">
        <f t="array" ref="O288">_xlfn.IFS(calls[[#This Row],[Duration]]&lt;=10,"Under 10 mins",calls[[#This Row],[Duration]]&lt;=30,"10 TO 30 mins",calls[[#This Row],[Duration]]&lt;=60,"30 TO 60 mins",calls[[#This Row],[Duration]]&lt;=120,"1 TO 2 hours", TRUE,"More than  2 hours")</f>
        <v>More than  2 hours</v>
      </c>
      <c r="P288" s="24">
        <f>ROUND(calls[[#This Row],[Satisfaction Rating]],0)</f>
        <v>4</v>
      </c>
    </row>
    <row r="289" spans="2:16" x14ac:dyDescent="0.3">
      <c r="B289" t="s">
        <v>325</v>
      </c>
      <c r="C289" t="s">
        <v>32</v>
      </c>
      <c r="D289">
        <v>95</v>
      </c>
      <c r="E289" s="17" t="s">
        <v>40</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c r="M289">
        <f>IF(MONTH(calls[[#This Row],[Date of Call]])&lt;=6, YEAR(calls[[#This Row],[Date of Call]]), YEAR(calls[[#This Row],[Date of Call]])+1)</f>
        <v>2023</v>
      </c>
      <c r="N289" t="str">
        <f>TEXT(calls[[#This Row],[Date of Call]],"DDDD")</f>
        <v>Monday</v>
      </c>
      <c r="O289" t="str" cm="1">
        <f t="array" ref="O289">_xlfn.IFS(calls[[#This Row],[Duration]]&lt;=10,"Under 10 mins",calls[[#This Row],[Duration]]&lt;=30,"10 TO 30 mins",calls[[#This Row],[Duration]]&lt;=60,"30 TO 60 mins",calls[[#This Row],[Duration]]&lt;=120,"1 TO 2 hours", TRUE,"More than  2 hours")</f>
        <v>1 TO 2 hours</v>
      </c>
      <c r="P289" s="24">
        <f>ROUND(calls[[#This Row],[Satisfaction Rating]],0)</f>
        <v>3</v>
      </c>
    </row>
    <row r="290" spans="2:16" x14ac:dyDescent="0.3">
      <c r="B290" t="s">
        <v>326</v>
      </c>
      <c r="C290" t="s">
        <v>54</v>
      </c>
      <c r="D290">
        <v>39</v>
      </c>
      <c r="E290" s="17" t="s">
        <v>33</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c r="M290">
        <f>IF(MONTH(calls[[#This Row],[Date of Call]])&lt;=6, YEAR(calls[[#This Row],[Date of Call]]), YEAR(calls[[#This Row],[Date of Call]])+1)</f>
        <v>2023</v>
      </c>
      <c r="N290" t="str">
        <f>TEXT(calls[[#This Row],[Date of Call]],"DDDD")</f>
        <v>Tuesday</v>
      </c>
      <c r="O290" t="str" cm="1">
        <f t="array" ref="O290">_xlfn.IFS(calls[[#This Row],[Duration]]&lt;=10,"Under 10 mins",calls[[#This Row],[Duration]]&lt;=30,"10 TO 30 mins",calls[[#This Row],[Duration]]&lt;=60,"30 TO 60 mins",calls[[#This Row],[Duration]]&lt;=120,"1 TO 2 hours", TRUE,"More than  2 hours")</f>
        <v>30 TO 60 mins</v>
      </c>
      <c r="P290" s="24">
        <f>ROUND(calls[[#This Row],[Satisfaction Rating]],0)</f>
        <v>5</v>
      </c>
    </row>
    <row r="291" spans="2:16" x14ac:dyDescent="0.3">
      <c r="B291" t="s">
        <v>327</v>
      </c>
      <c r="C291" t="s">
        <v>22</v>
      </c>
      <c r="D291">
        <v>127</v>
      </c>
      <c r="E291" s="17" t="s">
        <v>27</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c r="M291">
        <f>IF(MONTH(calls[[#This Row],[Date of Call]])&lt;=6, YEAR(calls[[#This Row],[Date of Call]]), YEAR(calls[[#This Row],[Date of Call]])+1)</f>
        <v>2023</v>
      </c>
      <c r="N291" t="str">
        <f>TEXT(calls[[#This Row],[Date of Call]],"DDDD")</f>
        <v>Tuesday</v>
      </c>
      <c r="O291" t="str" cm="1">
        <f t="array" ref="O291">_xlfn.IFS(calls[[#This Row],[Duration]]&lt;=10,"Under 10 mins",calls[[#This Row],[Duration]]&lt;=30,"10 TO 30 mins",calls[[#This Row],[Duration]]&lt;=60,"30 TO 60 mins",calls[[#This Row],[Duration]]&lt;=120,"1 TO 2 hours", TRUE,"More than  2 hours")</f>
        <v>More than  2 hours</v>
      </c>
      <c r="P291" s="24">
        <f>ROUND(calls[[#This Row],[Satisfaction Rating]],0)</f>
        <v>4</v>
      </c>
    </row>
    <row r="292" spans="2:16" x14ac:dyDescent="0.3">
      <c r="B292" t="s">
        <v>328</v>
      </c>
      <c r="C292" t="s">
        <v>37</v>
      </c>
      <c r="D292">
        <v>78</v>
      </c>
      <c r="E292" s="17" t="s">
        <v>27</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c r="M292">
        <f>IF(MONTH(calls[[#This Row],[Date of Call]])&lt;=6, YEAR(calls[[#This Row],[Date of Call]]), YEAR(calls[[#This Row],[Date of Call]])+1)</f>
        <v>2023</v>
      </c>
      <c r="N292" t="str">
        <f>TEXT(calls[[#This Row],[Date of Call]],"DDDD")</f>
        <v>Tuesday</v>
      </c>
      <c r="O292" t="str" cm="1">
        <f t="array" ref="O292">_xlfn.IFS(calls[[#This Row],[Duration]]&lt;=10,"Under 10 mins",calls[[#This Row],[Duration]]&lt;=30,"10 TO 30 mins",calls[[#This Row],[Duration]]&lt;=60,"30 TO 60 mins",calls[[#This Row],[Duration]]&lt;=120,"1 TO 2 hours", TRUE,"More than  2 hours")</f>
        <v>1 TO 2 hours</v>
      </c>
      <c r="P292" s="24">
        <f>ROUND(calls[[#This Row],[Satisfaction Rating]],0)</f>
        <v>4</v>
      </c>
    </row>
    <row r="293" spans="2:16" x14ac:dyDescent="0.3">
      <c r="B293" t="s">
        <v>329</v>
      </c>
      <c r="C293" t="s">
        <v>49</v>
      </c>
      <c r="D293">
        <v>40</v>
      </c>
      <c r="E293" s="17" t="s">
        <v>27</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c r="M293">
        <f>IF(MONTH(calls[[#This Row],[Date of Call]])&lt;=6, YEAR(calls[[#This Row],[Date of Call]]), YEAR(calls[[#This Row],[Date of Call]])+1)</f>
        <v>2023</v>
      </c>
      <c r="N293" t="str">
        <f>TEXT(calls[[#This Row],[Date of Call]],"DDDD")</f>
        <v>Tuesday</v>
      </c>
      <c r="O293" t="str" cm="1">
        <f t="array" ref="O293">_xlfn.IFS(calls[[#This Row],[Duration]]&lt;=10,"Under 10 mins",calls[[#This Row],[Duration]]&lt;=30,"10 TO 30 mins",calls[[#This Row],[Duration]]&lt;=60,"30 TO 60 mins",calls[[#This Row],[Duration]]&lt;=120,"1 TO 2 hours", TRUE,"More than  2 hours")</f>
        <v>30 TO 60 mins</v>
      </c>
      <c r="P293" s="24">
        <f>ROUND(calls[[#This Row],[Satisfaction Rating]],0)</f>
        <v>5</v>
      </c>
    </row>
    <row r="294" spans="2:16" x14ac:dyDescent="0.3">
      <c r="B294" t="s">
        <v>330</v>
      </c>
      <c r="C294" t="s">
        <v>37</v>
      </c>
      <c r="D294">
        <v>56</v>
      </c>
      <c r="E294" s="17" t="s">
        <v>33</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c r="M294">
        <f>IF(MONTH(calls[[#This Row],[Date of Call]])&lt;=6, YEAR(calls[[#This Row],[Date of Call]]), YEAR(calls[[#This Row],[Date of Call]])+1)</f>
        <v>2023</v>
      </c>
      <c r="N294" t="str">
        <f>TEXT(calls[[#This Row],[Date of Call]],"DDDD")</f>
        <v>Tuesday</v>
      </c>
      <c r="O294" t="str" cm="1">
        <f t="array" ref="O294">_xlfn.IFS(calls[[#This Row],[Duration]]&lt;=10,"Under 10 mins",calls[[#This Row],[Duration]]&lt;=30,"10 TO 30 mins",calls[[#This Row],[Duration]]&lt;=60,"30 TO 60 mins",calls[[#This Row],[Duration]]&lt;=120,"1 TO 2 hours", TRUE,"More than  2 hours")</f>
        <v>30 TO 60 mins</v>
      </c>
      <c r="P294" s="24">
        <f>ROUND(calls[[#This Row],[Satisfaction Rating]],0)</f>
        <v>5</v>
      </c>
    </row>
    <row r="295" spans="2:16" x14ac:dyDescent="0.3">
      <c r="B295" t="s">
        <v>331</v>
      </c>
      <c r="C295" t="s">
        <v>54</v>
      </c>
      <c r="D295">
        <v>59</v>
      </c>
      <c r="E295" s="17" t="s">
        <v>46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c r="M295">
        <f>IF(MONTH(calls[[#This Row],[Date of Call]])&lt;=6, YEAR(calls[[#This Row],[Date of Call]]), YEAR(calls[[#This Row],[Date of Call]])+1)</f>
        <v>2023</v>
      </c>
      <c r="N295" t="str">
        <f>TEXT(calls[[#This Row],[Date of Call]],"DDDD")</f>
        <v>Tuesday</v>
      </c>
      <c r="O295" t="str" cm="1">
        <f t="array" ref="O295">_xlfn.IFS(calls[[#This Row],[Duration]]&lt;=10,"Under 10 mins",calls[[#This Row],[Duration]]&lt;=30,"10 TO 30 mins",calls[[#This Row],[Duration]]&lt;=60,"30 TO 60 mins",calls[[#This Row],[Duration]]&lt;=120,"1 TO 2 hours", TRUE,"More than  2 hours")</f>
        <v>30 TO 60 mins</v>
      </c>
      <c r="P295" s="24">
        <f>ROUND(calls[[#This Row],[Satisfaction Rating]],0)</f>
        <v>5</v>
      </c>
    </row>
    <row r="296" spans="2:16" x14ac:dyDescent="0.3">
      <c r="B296" t="s">
        <v>332</v>
      </c>
      <c r="C296" t="s">
        <v>50</v>
      </c>
      <c r="D296">
        <v>30</v>
      </c>
      <c r="E296" s="17" t="s">
        <v>27</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c r="M296">
        <f>IF(MONTH(calls[[#This Row],[Date of Call]])&lt;=6, YEAR(calls[[#This Row],[Date of Call]]), YEAR(calls[[#This Row],[Date of Call]])+1)</f>
        <v>2023</v>
      </c>
      <c r="N296" t="str">
        <f>TEXT(calls[[#This Row],[Date of Call]],"DDDD")</f>
        <v>Tuesday</v>
      </c>
      <c r="O296" t="str" cm="1">
        <f t="array" ref="O296">_xlfn.IFS(calls[[#This Row],[Duration]]&lt;=10,"Under 10 mins",calls[[#This Row],[Duration]]&lt;=30,"10 TO 30 mins",calls[[#This Row],[Duration]]&lt;=60,"30 TO 60 mins",calls[[#This Row],[Duration]]&lt;=120,"1 TO 2 hours", TRUE,"More than  2 hours")</f>
        <v>10 TO 30 mins</v>
      </c>
      <c r="P296" s="24">
        <f>ROUND(calls[[#This Row],[Satisfaction Rating]],0)</f>
        <v>4</v>
      </c>
    </row>
    <row r="297" spans="2:16" x14ac:dyDescent="0.3">
      <c r="B297" t="s">
        <v>333</v>
      </c>
      <c r="C297" t="s">
        <v>49</v>
      </c>
      <c r="D297">
        <v>63</v>
      </c>
      <c r="E297" s="17" t="s">
        <v>17</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c r="M297">
        <f>IF(MONTH(calls[[#This Row],[Date of Call]])&lt;=6, YEAR(calls[[#This Row],[Date of Call]]), YEAR(calls[[#This Row],[Date of Call]])+1)</f>
        <v>2023</v>
      </c>
      <c r="N297" t="str">
        <f>TEXT(calls[[#This Row],[Date of Call]],"DDDD")</f>
        <v>Wednesday</v>
      </c>
      <c r="O297" t="str" cm="1">
        <f t="array" ref="O297">_xlfn.IFS(calls[[#This Row],[Duration]]&lt;=10,"Under 10 mins",calls[[#This Row],[Duration]]&lt;=30,"10 TO 30 mins",calls[[#This Row],[Duration]]&lt;=60,"30 TO 60 mins",calls[[#This Row],[Duration]]&lt;=120,"1 TO 2 hours", TRUE,"More than  2 hours")</f>
        <v>1 TO 2 hours</v>
      </c>
      <c r="P297" s="24">
        <f>ROUND(calls[[#This Row],[Satisfaction Rating]],0)</f>
        <v>5</v>
      </c>
    </row>
    <row r="298" spans="2:16" x14ac:dyDescent="0.3">
      <c r="B298" t="s">
        <v>334</v>
      </c>
      <c r="C298" t="s">
        <v>26</v>
      </c>
      <c r="D298">
        <v>56</v>
      </c>
      <c r="E298" s="17" t="s">
        <v>40</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c r="M298">
        <f>IF(MONTH(calls[[#This Row],[Date of Call]])&lt;=6, YEAR(calls[[#This Row],[Date of Call]]), YEAR(calls[[#This Row],[Date of Call]])+1)</f>
        <v>2023</v>
      </c>
      <c r="N298" t="str">
        <f>TEXT(calls[[#This Row],[Date of Call]],"DDDD")</f>
        <v>Wednesday</v>
      </c>
      <c r="O298" t="str" cm="1">
        <f t="array" ref="O298">_xlfn.IFS(calls[[#This Row],[Duration]]&lt;=10,"Under 10 mins",calls[[#This Row],[Duration]]&lt;=30,"10 TO 30 mins",calls[[#This Row],[Duration]]&lt;=60,"30 TO 60 mins",calls[[#This Row],[Duration]]&lt;=120,"1 TO 2 hours", TRUE,"More than  2 hours")</f>
        <v>30 TO 60 mins</v>
      </c>
      <c r="P298" s="24">
        <f>ROUND(calls[[#This Row],[Satisfaction Rating]],0)</f>
        <v>4</v>
      </c>
    </row>
    <row r="299" spans="2:16" x14ac:dyDescent="0.3">
      <c r="B299" t="s">
        <v>335</v>
      </c>
      <c r="C299" t="s">
        <v>41</v>
      </c>
      <c r="D299">
        <v>95</v>
      </c>
      <c r="E299" s="17" t="s">
        <v>17</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c r="M299">
        <f>IF(MONTH(calls[[#This Row],[Date of Call]])&lt;=6, YEAR(calls[[#This Row],[Date of Call]]), YEAR(calls[[#This Row],[Date of Call]])+1)</f>
        <v>2023</v>
      </c>
      <c r="N299" t="str">
        <f>TEXT(calls[[#This Row],[Date of Call]],"DDDD")</f>
        <v>Wednesday</v>
      </c>
      <c r="O299" t="str" cm="1">
        <f t="array" ref="O299">_xlfn.IFS(calls[[#This Row],[Duration]]&lt;=10,"Under 10 mins",calls[[#This Row],[Duration]]&lt;=30,"10 TO 30 mins",calls[[#This Row],[Duration]]&lt;=60,"30 TO 60 mins",calls[[#This Row],[Duration]]&lt;=120,"1 TO 2 hours", TRUE,"More than  2 hours")</f>
        <v>1 TO 2 hours</v>
      </c>
      <c r="P299" s="24">
        <f>ROUND(calls[[#This Row],[Satisfaction Rating]],0)</f>
        <v>3</v>
      </c>
    </row>
    <row r="300" spans="2:16" x14ac:dyDescent="0.3">
      <c r="B300" t="s">
        <v>336</v>
      </c>
      <c r="C300" t="s">
        <v>18</v>
      </c>
      <c r="D300">
        <v>128</v>
      </c>
      <c r="E300" s="17" t="s">
        <v>46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c r="M300">
        <f>IF(MONTH(calls[[#This Row],[Date of Call]])&lt;=6, YEAR(calls[[#This Row],[Date of Call]]), YEAR(calls[[#This Row],[Date of Call]])+1)</f>
        <v>2023</v>
      </c>
      <c r="N300" t="str">
        <f>TEXT(calls[[#This Row],[Date of Call]],"DDDD")</f>
        <v>Wednesday</v>
      </c>
      <c r="O300" t="str" cm="1">
        <f t="array" ref="O300">_xlfn.IFS(calls[[#This Row],[Duration]]&lt;=10,"Under 10 mins",calls[[#This Row],[Duration]]&lt;=30,"10 TO 30 mins",calls[[#This Row],[Duration]]&lt;=60,"30 TO 60 mins",calls[[#This Row],[Duration]]&lt;=120,"1 TO 2 hours", TRUE,"More than  2 hours")</f>
        <v>More than  2 hours</v>
      </c>
      <c r="P300" s="24">
        <f>ROUND(calls[[#This Row],[Satisfaction Rating]],0)</f>
        <v>4</v>
      </c>
    </row>
    <row r="301" spans="2:16" x14ac:dyDescent="0.3">
      <c r="B301" t="s">
        <v>337</v>
      </c>
      <c r="C301" t="s">
        <v>32</v>
      </c>
      <c r="D301">
        <v>49</v>
      </c>
      <c r="E301" s="17" t="s">
        <v>17</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c r="M301">
        <f>IF(MONTH(calls[[#This Row],[Date of Call]])&lt;=6, YEAR(calls[[#This Row],[Date of Call]]), YEAR(calls[[#This Row],[Date of Call]])+1)</f>
        <v>2023</v>
      </c>
      <c r="N301" t="str">
        <f>TEXT(calls[[#This Row],[Date of Call]],"DDDD")</f>
        <v>Wednesday</v>
      </c>
      <c r="O301" t="str" cm="1">
        <f t="array" ref="O301">_xlfn.IFS(calls[[#This Row],[Duration]]&lt;=10,"Under 10 mins",calls[[#This Row],[Duration]]&lt;=30,"10 TO 30 mins",calls[[#This Row],[Duration]]&lt;=60,"30 TO 60 mins",calls[[#This Row],[Duration]]&lt;=120,"1 TO 2 hours", TRUE,"More than  2 hours")</f>
        <v>30 TO 60 mins</v>
      </c>
      <c r="P301" s="24">
        <f>ROUND(calls[[#This Row],[Satisfaction Rating]],0)</f>
        <v>3</v>
      </c>
    </row>
    <row r="302" spans="2:16" x14ac:dyDescent="0.3">
      <c r="B302" t="s">
        <v>338</v>
      </c>
      <c r="C302" t="s">
        <v>18</v>
      </c>
      <c r="D302">
        <v>89</v>
      </c>
      <c r="E302" s="17" t="s">
        <v>33</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c r="M302">
        <f>IF(MONTH(calls[[#This Row],[Date of Call]])&lt;=6, YEAR(calls[[#This Row],[Date of Call]]), YEAR(calls[[#This Row],[Date of Call]])+1)</f>
        <v>2023</v>
      </c>
      <c r="N302" t="str">
        <f>TEXT(calls[[#This Row],[Date of Call]],"DDDD")</f>
        <v>Friday</v>
      </c>
      <c r="O302" t="str" cm="1">
        <f t="array" ref="O302">_xlfn.IFS(calls[[#This Row],[Duration]]&lt;=10,"Under 10 mins",calls[[#This Row],[Duration]]&lt;=30,"10 TO 30 mins",calls[[#This Row],[Duration]]&lt;=60,"30 TO 60 mins",calls[[#This Row],[Duration]]&lt;=120,"1 TO 2 hours", TRUE,"More than  2 hours")</f>
        <v>1 TO 2 hours</v>
      </c>
      <c r="P302" s="24">
        <f>ROUND(calls[[#This Row],[Satisfaction Rating]],0)</f>
        <v>5</v>
      </c>
    </row>
    <row r="303" spans="2:16" x14ac:dyDescent="0.3">
      <c r="B303" t="s">
        <v>339</v>
      </c>
      <c r="C303" t="s">
        <v>43</v>
      </c>
      <c r="D303">
        <v>87</v>
      </c>
      <c r="E303" s="17" t="s">
        <v>17</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c r="M303">
        <f>IF(MONTH(calls[[#This Row],[Date of Call]])&lt;=6, YEAR(calls[[#This Row],[Date of Call]]), YEAR(calls[[#This Row],[Date of Call]])+1)</f>
        <v>2023</v>
      </c>
      <c r="N303" t="str">
        <f>TEXT(calls[[#This Row],[Date of Call]],"DDDD")</f>
        <v>Friday</v>
      </c>
      <c r="O303" t="str" cm="1">
        <f t="array" ref="O303">_xlfn.IFS(calls[[#This Row],[Duration]]&lt;=10,"Under 10 mins",calls[[#This Row],[Duration]]&lt;=30,"10 TO 30 mins",calls[[#This Row],[Duration]]&lt;=60,"30 TO 60 mins",calls[[#This Row],[Duration]]&lt;=120,"1 TO 2 hours", TRUE,"More than  2 hours")</f>
        <v>1 TO 2 hours</v>
      </c>
      <c r="P303" s="24">
        <f>ROUND(calls[[#This Row],[Satisfaction Rating]],0)</f>
        <v>3</v>
      </c>
    </row>
    <row r="304" spans="2:16" x14ac:dyDescent="0.3">
      <c r="B304" t="s">
        <v>340</v>
      </c>
      <c r="C304" t="s">
        <v>16</v>
      </c>
      <c r="D304">
        <v>60</v>
      </c>
      <c r="E304" s="17" t="s">
        <v>27</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c r="M304">
        <f>IF(MONTH(calls[[#This Row],[Date of Call]])&lt;=6, YEAR(calls[[#This Row],[Date of Call]]), YEAR(calls[[#This Row],[Date of Call]])+1)</f>
        <v>2023</v>
      </c>
      <c r="N304" t="str">
        <f>TEXT(calls[[#This Row],[Date of Call]],"DDDD")</f>
        <v>Saturday</v>
      </c>
      <c r="O304" t="str" cm="1">
        <f t="array" ref="O304">_xlfn.IFS(calls[[#This Row],[Duration]]&lt;=10,"Under 10 mins",calls[[#This Row],[Duration]]&lt;=30,"10 TO 30 mins",calls[[#This Row],[Duration]]&lt;=60,"30 TO 60 mins",calls[[#This Row],[Duration]]&lt;=120,"1 TO 2 hours", TRUE,"More than  2 hours")</f>
        <v>30 TO 60 mins</v>
      </c>
      <c r="P304" s="24">
        <f>ROUND(calls[[#This Row],[Satisfaction Rating]],0)</f>
        <v>3</v>
      </c>
    </row>
    <row r="305" spans="2:16" x14ac:dyDescent="0.3">
      <c r="B305" t="s">
        <v>341</v>
      </c>
      <c r="C305" t="s">
        <v>30</v>
      </c>
      <c r="D305">
        <v>42</v>
      </c>
      <c r="E305" s="17" t="s">
        <v>33</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c r="M305">
        <f>IF(MONTH(calls[[#This Row],[Date of Call]])&lt;=6, YEAR(calls[[#This Row],[Date of Call]]), YEAR(calls[[#This Row],[Date of Call]])+1)</f>
        <v>2023</v>
      </c>
      <c r="N305" t="str">
        <f>TEXT(calls[[#This Row],[Date of Call]],"DDDD")</f>
        <v>Saturday</v>
      </c>
      <c r="O305" t="str" cm="1">
        <f t="array" ref="O305">_xlfn.IFS(calls[[#This Row],[Duration]]&lt;=10,"Under 10 mins",calls[[#This Row],[Duration]]&lt;=30,"10 TO 30 mins",calls[[#This Row],[Duration]]&lt;=60,"30 TO 60 mins",calls[[#This Row],[Duration]]&lt;=120,"1 TO 2 hours", TRUE,"More than  2 hours")</f>
        <v>30 TO 60 mins</v>
      </c>
      <c r="P305" s="24">
        <f>ROUND(calls[[#This Row],[Satisfaction Rating]],0)</f>
        <v>2</v>
      </c>
    </row>
    <row r="306" spans="2:16" x14ac:dyDescent="0.3">
      <c r="B306" t="s">
        <v>342</v>
      </c>
      <c r="C306" t="s">
        <v>45</v>
      </c>
      <c r="D306">
        <v>99</v>
      </c>
      <c r="E306" s="17" t="s">
        <v>27</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c r="M306">
        <f>IF(MONTH(calls[[#This Row],[Date of Call]])&lt;=6, YEAR(calls[[#This Row],[Date of Call]]), YEAR(calls[[#This Row],[Date of Call]])+1)</f>
        <v>2023</v>
      </c>
      <c r="N306" t="str">
        <f>TEXT(calls[[#This Row],[Date of Call]],"DDDD")</f>
        <v>Saturday</v>
      </c>
      <c r="O306" t="str" cm="1">
        <f t="array" ref="O306">_xlfn.IFS(calls[[#This Row],[Duration]]&lt;=10,"Under 10 mins",calls[[#This Row],[Duration]]&lt;=30,"10 TO 30 mins",calls[[#This Row],[Duration]]&lt;=60,"30 TO 60 mins",calls[[#This Row],[Duration]]&lt;=120,"1 TO 2 hours", TRUE,"More than  2 hours")</f>
        <v>1 TO 2 hours</v>
      </c>
      <c r="P306" s="24">
        <f>ROUND(calls[[#This Row],[Satisfaction Rating]],0)</f>
        <v>4</v>
      </c>
    </row>
    <row r="307" spans="2:16" x14ac:dyDescent="0.3">
      <c r="B307" t="s">
        <v>343</v>
      </c>
      <c r="C307" t="s">
        <v>26</v>
      </c>
      <c r="D307">
        <v>20</v>
      </c>
      <c r="E307" s="17" t="s">
        <v>33</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c r="M307">
        <f>IF(MONTH(calls[[#This Row],[Date of Call]])&lt;=6, YEAR(calls[[#This Row],[Date of Call]]), YEAR(calls[[#This Row],[Date of Call]])+1)</f>
        <v>2023</v>
      </c>
      <c r="N307" t="str">
        <f>TEXT(calls[[#This Row],[Date of Call]],"DDDD")</f>
        <v>Saturday</v>
      </c>
      <c r="O307" t="str" cm="1">
        <f t="array" ref="O307">_xlfn.IFS(calls[[#This Row],[Duration]]&lt;=10,"Under 10 mins",calls[[#This Row],[Duration]]&lt;=30,"10 TO 30 mins",calls[[#This Row],[Duration]]&lt;=60,"30 TO 60 mins",calls[[#This Row],[Duration]]&lt;=120,"1 TO 2 hours", TRUE,"More than  2 hours")</f>
        <v>10 TO 30 mins</v>
      </c>
      <c r="P307" s="24">
        <f>ROUND(calls[[#This Row],[Satisfaction Rating]],0)</f>
        <v>4</v>
      </c>
    </row>
    <row r="308" spans="2:16" x14ac:dyDescent="0.3">
      <c r="B308" t="s">
        <v>344</v>
      </c>
      <c r="C308" t="s">
        <v>49</v>
      </c>
      <c r="D308">
        <v>65</v>
      </c>
      <c r="E308" s="17" t="s">
        <v>27</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c r="M308">
        <f>IF(MONTH(calls[[#This Row],[Date of Call]])&lt;=6, YEAR(calls[[#This Row],[Date of Call]]), YEAR(calls[[#This Row],[Date of Call]])+1)</f>
        <v>2023</v>
      </c>
      <c r="N308" t="str">
        <f>TEXT(calls[[#This Row],[Date of Call]],"DDDD")</f>
        <v>Saturday</v>
      </c>
      <c r="O308" t="str" cm="1">
        <f t="array" ref="O308">_xlfn.IFS(calls[[#This Row],[Duration]]&lt;=10,"Under 10 mins",calls[[#This Row],[Duration]]&lt;=30,"10 TO 30 mins",calls[[#This Row],[Duration]]&lt;=60,"30 TO 60 mins",calls[[#This Row],[Duration]]&lt;=120,"1 TO 2 hours", TRUE,"More than  2 hours")</f>
        <v>1 TO 2 hours</v>
      </c>
      <c r="P308" s="24">
        <f>ROUND(calls[[#This Row],[Satisfaction Rating]],0)</f>
        <v>4</v>
      </c>
    </row>
    <row r="309" spans="2:16" x14ac:dyDescent="0.3">
      <c r="B309" t="s">
        <v>345</v>
      </c>
      <c r="C309" t="s">
        <v>50</v>
      </c>
      <c r="D309">
        <v>71</v>
      </c>
      <c r="E309" s="17" t="s">
        <v>17</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c r="M309">
        <f>IF(MONTH(calls[[#This Row],[Date of Call]])&lt;=6, YEAR(calls[[#This Row],[Date of Call]]), YEAR(calls[[#This Row],[Date of Call]])+1)</f>
        <v>2023</v>
      </c>
      <c r="N309" t="str">
        <f>TEXT(calls[[#This Row],[Date of Call]],"DDDD")</f>
        <v>Sunday</v>
      </c>
      <c r="O309" t="str" cm="1">
        <f t="array" ref="O309">_xlfn.IFS(calls[[#This Row],[Duration]]&lt;=10,"Under 10 mins",calls[[#This Row],[Duration]]&lt;=30,"10 TO 30 mins",calls[[#This Row],[Duration]]&lt;=60,"30 TO 60 mins",calls[[#This Row],[Duration]]&lt;=120,"1 TO 2 hours", TRUE,"More than  2 hours")</f>
        <v>1 TO 2 hours</v>
      </c>
      <c r="P309" s="24">
        <f>ROUND(calls[[#This Row],[Satisfaction Rating]],0)</f>
        <v>5</v>
      </c>
    </row>
    <row r="310" spans="2:16" x14ac:dyDescent="0.3">
      <c r="B310" t="s">
        <v>346</v>
      </c>
      <c r="C310" t="s">
        <v>22</v>
      </c>
      <c r="D310">
        <v>95</v>
      </c>
      <c r="E310" s="17" t="s">
        <v>46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c r="M310">
        <f>IF(MONTH(calls[[#This Row],[Date of Call]])&lt;=6, YEAR(calls[[#This Row],[Date of Call]]), YEAR(calls[[#This Row],[Date of Call]])+1)</f>
        <v>2023</v>
      </c>
      <c r="N310" t="str">
        <f>TEXT(calls[[#This Row],[Date of Call]],"DDDD")</f>
        <v>Sunday</v>
      </c>
      <c r="O310" t="str" cm="1">
        <f t="array" ref="O310">_xlfn.IFS(calls[[#This Row],[Duration]]&lt;=10,"Under 10 mins",calls[[#This Row],[Duration]]&lt;=30,"10 TO 30 mins",calls[[#This Row],[Duration]]&lt;=60,"30 TO 60 mins",calls[[#This Row],[Duration]]&lt;=120,"1 TO 2 hours", TRUE,"More than  2 hours")</f>
        <v>1 TO 2 hours</v>
      </c>
      <c r="P310" s="24">
        <f>ROUND(calls[[#This Row],[Satisfaction Rating]],0)</f>
        <v>1</v>
      </c>
    </row>
    <row r="311" spans="2:16" x14ac:dyDescent="0.3">
      <c r="B311" t="s">
        <v>347</v>
      </c>
      <c r="C311" t="s">
        <v>26</v>
      </c>
      <c r="D311">
        <v>81</v>
      </c>
      <c r="E311" s="17" t="s">
        <v>40</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c r="M311">
        <f>IF(MONTH(calls[[#This Row],[Date of Call]])&lt;=6, YEAR(calls[[#This Row],[Date of Call]]), YEAR(calls[[#This Row],[Date of Call]])+1)</f>
        <v>2023</v>
      </c>
      <c r="N311" t="str">
        <f>TEXT(calls[[#This Row],[Date of Call]],"DDDD")</f>
        <v>Monday</v>
      </c>
      <c r="O311" t="str" cm="1">
        <f t="array" ref="O311">_xlfn.IFS(calls[[#This Row],[Duration]]&lt;=10,"Under 10 mins",calls[[#This Row],[Duration]]&lt;=30,"10 TO 30 mins",calls[[#This Row],[Duration]]&lt;=60,"30 TO 60 mins",calls[[#This Row],[Duration]]&lt;=120,"1 TO 2 hours", TRUE,"More than  2 hours")</f>
        <v>1 TO 2 hours</v>
      </c>
      <c r="P311" s="24">
        <f>ROUND(calls[[#This Row],[Satisfaction Rating]],0)</f>
        <v>5</v>
      </c>
    </row>
    <row r="312" spans="2:16" x14ac:dyDescent="0.3">
      <c r="B312" t="s">
        <v>348</v>
      </c>
      <c r="C312" t="s">
        <v>35</v>
      </c>
      <c r="D312">
        <v>137</v>
      </c>
      <c r="E312" s="17" t="s">
        <v>40</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c r="M312">
        <f>IF(MONTH(calls[[#This Row],[Date of Call]])&lt;=6, YEAR(calls[[#This Row],[Date of Call]]), YEAR(calls[[#This Row],[Date of Call]])+1)</f>
        <v>2023</v>
      </c>
      <c r="N312" t="str">
        <f>TEXT(calls[[#This Row],[Date of Call]],"DDDD")</f>
        <v>Monday</v>
      </c>
      <c r="O312" t="str" cm="1">
        <f t="array" ref="O312">_xlfn.IFS(calls[[#This Row],[Duration]]&lt;=10,"Under 10 mins",calls[[#This Row],[Duration]]&lt;=30,"10 TO 30 mins",calls[[#This Row],[Duration]]&lt;=60,"30 TO 60 mins",calls[[#This Row],[Duration]]&lt;=120,"1 TO 2 hours", TRUE,"More than  2 hours")</f>
        <v>More than  2 hours</v>
      </c>
      <c r="P312" s="24">
        <f>ROUND(calls[[#This Row],[Satisfaction Rating]],0)</f>
        <v>5</v>
      </c>
    </row>
    <row r="313" spans="2:16" x14ac:dyDescent="0.3">
      <c r="B313" t="s">
        <v>349</v>
      </c>
      <c r="C313" t="s">
        <v>35</v>
      </c>
      <c r="D313">
        <v>40</v>
      </c>
      <c r="E313" s="17" t="s">
        <v>46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c r="M313">
        <f>IF(MONTH(calls[[#This Row],[Date of Call]])&lt;=6, YEAR(calls[[#This Row],[Date of Call]]), YEAR(calls[[#This Row],[Date of Call]])+1)</f>
        <v>2023</v>
      </c>
      <c r="N313" t="str">
        <f>TEXT(calls[[#This Row],[Date of Call]],"DDDD")</f>
        <v>Monday</v>
      </c>
      <c r="O313" t="str" cm="1">
        <f t="array" ref="O313">_xlfn.IFS(calls[[#This Row],[Duration]]&lt;=10,"Under 10 mins",calls[[#This Row],[Duration]]&lt;=30,"10 TO 30 mins",calls[[#This Row],[Duration]]&lt;=60,"30 TO 60 mins",calls[[#This Row],[Duration]]&lt;=120,"1 TO 2 hours", TRUE,"More than  2 hours")</f>
        <v>30 TO 60 mins</v>
      </c>
      <c r="P313" s="24">
        <f>ROUND(calls[[#This Row],[Satisfaction Rating]],0)</f>
        <v>5</v>
      </c>
    </row>
    <row r="314" spans="2:16" x14ac:dyDescent="0.3">
      <c r="B314" t="s">
        <v>350</v>
      </c>
      <c r="C314" t="s">
        <v>45</v>
      </c>
      <c r="D314">
        <v>111</v>
      </c>
      <c r="E314" s="17" t="s">
        <v>27</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c r="M314">
        <f>IF(MONTH(calls[[#This Row],[Date of Call]])&lt;=6, YEAR(calls[[#This Row],[Date of Call]]), YEAR(calls[[#This Row],[Date of Call]])+1)</f>
        <v>2023</v>
      </c>
      <c r="N314" t="str">
        <f>TEXT(calls[[#This Row],[Date of Call]],"DDDD")</f>
        <v>Tuesday</v>
      </c>
      <c r="O314" t="str" cm="1">
        <f t="array" ref="O314">_xlfn.IFS(calls[[#This Row],[Duration]]&lt;=10,"Under 10 mins",calls[[#This Row],[Duration]]&lt;=30,"10 TO 30 mins",calls[[#This Row],[Duration]]&lt;=60,"30 TO 60 mins",calls[[#This Row],[Duration]]&lt;=120,"1 TO 2 hours", TRUE,"More than  2 hours")</f>
        <v>1 TO 2 hours</v>
      </c>
      <c r="P314" s="24">
        <f>ROUND(calls[[#This Row],[Satisfaction Rating]],0)</f>
        <v>4</v>
      </c>
    </row>
    <row r="315" spans="2:16" x14ac:dyDescent="0.3">
      <c r="B315" t="s">
        <v>351</v>
      </c>
      <c r="C315" t="s">
        <v>50</v>
      </c>
      <c r="D315">
        <v>106</v>
      </c>
      <c r="E315" s="17" t="s">
        <v>27</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c r="M315">
        <f>IF(MONTH(calls[[#This Row],[Date of Call]])&lt;=6, YEAR(calls[[#This Row],[Date of Call]]), YEAR(calls[[#This Row],[Date of Call]])+1)</f>
        <v>2023</v>
      </c>
      <c r="N315" t="str">
        <f>TEXT(calls[[#This Row],[Date of Call]],"DDDD")</f>
        <v>Tuesday</v>
      </c>
      <c r="O315" t="str" cm="1">
        <f t="array" ref="O315">_xlfn.IFS(calls[[#This Row],[Duration]]&lt;=10,"Under 10 mins",calls[[#This Row],[Duration]]&lt;=30,"10 TO 30 mins",calls[[#This Row],[Duration]]&lt;=60,"30 TO 60 mins",calls[[#This Row],[Duration]]&lt;=120,"1 TO 2 hours", TRUE,"More than  2 hours")</f>
        <v>1 TO 2 hours</v>
      </c>
      <c r="P315" s="24">
        <f>ROUND(calls[[#This Row],[Satisfaction Rating]],0)</f>
        <v>4</v>
      </c>
    </row>
    <row r="316" spans="2:16" x14ac:dyDescent="0.3">
      <c r="B316" t="s">
        <v>352</v>
      </c>
      <c r="C316" t="s">
        <v>30</v>
      </c>
      <c r="D316">
        <v>133</v>
      </c>
      <c r="E316" s="17" t="s">
        <v>33</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c r="M316">
        <f>IF(MONTH(calls[[#This Row],[Date of Call]])&lt;=6, YEAR(calls[[#This Row],[Date of Call]]), YEAR(calls[[#This Row],[Date of Call]])+1)</f>
        <v>2023</v>
      </c>
      <c r="N316" t="str">
        <f>TEXT(calls[[#This Row],[Date of Call]],"DDDD")</f>
        <v>Tuesday</v>
      </c>
      <c r="O316" t="str" cm="1">
        <f t="array" ref="O316">_xlfn.IFS(calls[[#This Row],[Duration]]&lt;=10,"Under 10 mins",calls[[#This Row],[Duration]]&lt;=30,"10 TO 30 mins",calls[[#This Row],[Duration]]&lt;=60,"30 TO 60 mins",calls[[#This Row],[Duration]]&lt;=120,"1 TO 2 hours", TRUE,"More than  2 hours")</f>
        <v>More than  2 hours</v>
      </c>
      <c r="P316" s="24">
        <f>ROUND(calls[[#This Row],[Satisfaction Rating]],0)</f>
        <v>4</v>
      </c>
    </row>
    <row r="317" spans="2:16" x14ac:dyDescent="0.3">
      <c r="B317" t="s">
        <v>353</v>
      </c>
      <c r="C317" t="s">
        <v>37</v>
      </c>
      <c r="D317">
        <v>38</v>
      </c>
      <c r="E317" s="17" t="s">
        <v>27</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c r="M317">
        <f>IF(MONTH(calls[[#This Row],[Date of Call]])&lt;=6, YEAR(calls[[#This Row],[Date of Call]]), YEAR(calls[[#This Row],[Date of Call]])+1)</f>
        <v>2023</v>
      </c>
      <c r="N317" t="str">
        <f>TEXT(calls[[#This Row],[Date of Call]],"DDDD")</f>
        <v>Wednesday</v>
      </c>
      <c r="O317" t="str" cm="1">
        <f t="array" ref="O317">_xlfn.IFS(calls[[#This Row],[Duration]]&lt;=10,"Under 10 mins",calls[[#This Row],[Duration]]&lt;=30,"10 TO 30 mins",calls[[#This Row],[Duration]]&lt;=60,"30 TO 60 mins",calls[[#This Row],[Duration]]&lt;=120,"1 TO 2 hours", TRUE,"More than  2 hours")</f>
        <v>30 TO 60 mins</v>
      </c>
      <c r="P317" s="24">
        <f>ROUND(calls[[#This Row],[Satisfaction Rating]],0)</f>
        <v>4</v>
      </c>
    </row>
    <row r="318" spans="2:16" x14ac:dyDescent="0.3">
      <c r="B318" t="s">
        <v>354</v>
      </c>
      <c r="C318" t="s">
        <v>54</v>
      </c>
      <c r="D318">
        <v>130</v>
      </c>
      <c r="E318" s="17" t="s">
        <v>46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c r="M318">
        <f>IF(MONTH(calls[[#This Row],[Date of Call]])&lt;=6, YEAR(calls[[#This Row],[Date of Call]]), YEAR(calls[[#This Row],[Date of Call]])+1)</f>
        <v>2023</v>
      </c>
      <c r="N318" t="str">
        <f>TEXT(calls[[#This Row],[Date of Call]],"DDDD")</f>
        <v>Wednesday</v>
      </c>
      <c r="O318" t="str" cm="1">
        <f t="array" ref="O318">_xlfn.IFS(calls[[#This Row],[Duration]]&lt;=10,"Under 10 mins",calls[[#This Row],[Duration]]&lt;=30,"10 TO 30 mins",calls[[#This Row],[Duration]]&lt;=60,"30 TO 60 mins",calls[[#This Row],[Duration]]&lt;=120,"1 TO 2 hours", TRUE,"More than  2 hours")</f>
        <v>More than  2 hours</v>
      </c>
      <c r="P318" s="24">
        <f>ROUND(calls[[#This Row],[Satisfaction Rating]],0)</f>
        <v>4</v>
      </c>
    </row>
    <row r="319" spans="2:16" x14ac:dyDescent="0.3">
      <c r="B319" t="s">
        <v>355</v>
      </c>
      <c r="C319" t="s">
        <v>49</v>
      </c>
      <c r="D319">
        <v>23</v>
      </c>
      <c r="E319" s="17" t="s">
        <v>33</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c r="M319">
        <f>IF(MONTH(calls[[#This Row],[Date of Call]])&lt;=6, YEAR(calls[[#This Row],[Date of Call]]), YEAR(calls[[#This Row],[Date of Call]])+1)</f>
        <v>2023</v>
      </c>
      <c r="N319" t="str">
        <f>TEXT(calls[[#This Row],[Date of Call]],"DDDD")</f>
        <v>Wednesday</v>
      </c>
      <c r="O319" t="str" cm="1">
        <f t="array" ref="O319">_xlfn.IFS(calls[[#This Row],[Duration]]&lt;=10,"Under 10 mins",calls[[#This Row],[Duration]]&lt;=30,"10 TO 30 mins",calls[[#This Row],[Duration]]&lt;=60,"30 TO 60 mins",calls[[#This Row],[Duration]]&lt;=120,"1 TO 2 hours", TRUE,"More than  2 hours")</f>
        <v>10 TO 30 mins</v>
      </c>
      <c r="P319" s="24">
        <f>ROUND(calls[[#This Row],[Satisfaction Rating]],0)</f>
        <v>5</v>
      </c>
    </row>
    <row r="320" spans="2:16" x14ac:dyDescent="0.3">
      <c r="B320" t="s">
        <v>356</v>
      </c>
      <c r="C320" t="s">
        <v>54</v>
      </c>
      <c r="D320">
        <v>124</v>
      </c>
      <c r="E320" s="17" t="s">
        <v>27</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c r="M320">
        <f>IF(MONTH(calls[[#This Row],[Date of Call]])&lt;=6, YEAR(calls[[#This Row],[Date of Call]]), YEAR(calls[[#This Row],[Date of Call]])+1)</f>
        <v>2023</v>
      </c>
      <c r="N320" t="str">
        <f>TEXT(calls[[#This Row],[Date of Call]],"DDDD")</f>
        <v>Thursday</v>
      </c>
      <c r="O320" t="str" cm="1">
        <f t="array" ref="O320">_xlfn.IFS(calls[[#This Row],[Duration]]&lt;=10,"Under 10 mins",calls[[#This Row],[Duration]]&lt;=30,"10 TO 30 mins",calls[[#This Row],[Duration]]&lt;=60,"30 TO 60 mins",calls[[#This Row],[Duration]]&lt;=120,"1 TO 2 hours", TRUE,"More than  2 hours")</f>
        <v>More than  2 hours</v>
      </c>
      <c r="P320" s="24">
        <f>ROUND(calls[[#This Row],[Satisfaction Rating]],0)</f>
        <v>4</v>
      </c>
    </row>
    <row r="321" spans="2:16" x14ac:dyDescent="0.3">
      <c r="B321" t="s">
        <v>357</v>
      </c>
      <c r="C321" t="s">
        <v>26</v>
      </c>
      <c r="D321">
        <v>107</v>
      </c>
      <c r="E321" s="17" t="s">
        <v>27</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c r="M321">
        <f>IF(MONTH(calls[[#This Row],[Date of Call]])&lt;=6, YEAR(calls[[#This Row],[Date of Call]]), YEAR(calls[[#This Row],[Date of Call]])+1)</f>
        <v>2023</v>
      </c>
      <c r="N321" t="str">
        <f>TEXT(calls[[#This Row],[Date of Call]],"DDDD")</f>
        <v>Thursday</v>
      </c>
      <c r="O321" t="str" cm="1">
        <f t="array" ref="O321">_xlfn.IFS(calls[[#This Row],[Duration]]&lt;=10,"Under 10 mins",calls[[#This Row],[Duration]]&lt;=30,"10 TO 30 mins",calls[[#This Row],[Duration]]&lt;=60,"30 TO 60 mins",calls[[#This Row],[Duration]]&lt;=120,"1 TO 2 hours", TRUE,"More than  2 hours")</f>
        <v>1 TO 2 hours</v>
      </c>
      <c r="P321" s="24">
        <f>ROUND(calls[[#This Row],[Satisfaction Rating]],0)</f>
        <v>4</v>
      </c>
    </row>
    <row r="322" spans="2:16" x14ac:dyDescent="0.3">
      <c r="B322" t="s">
        <v>358</v>
      </c>
      <c r="C322" t="s">
        <v>35</v>
      </c>
      <c r="D322">
        <v>60</v>
      </c>
      <c r="E322" s="17" t="s">
        <v>17</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c r="M322">
        <f>IF(MONTH(calls[[#This Row],[Date of Call]])&lt;=6, YEAR(calls[[#This Row],[Date of Call]]), YEAR(calls[[#This Row],[Date of Call]])+1)</f>
        <v>2023</v>
      </c>
      <c r="N322" t="str">
        <f>TEXT(calls[[#This Row],[Date of Call]],"DDDD")</f>
        <v>Thursday</v>
      </c>
      <c r="O322" t="str" cm="1">
        <f t="array" ref="O322">_xlfn.IFS(calls[[#This Row],[Duration]]&lt;=10,"Under 10 mins",calls[[#This Row],[Duration]]&lt;=30,"10 TO 30 mins",calls[[#This Row],[Duration]]&lt;=60,"30 TO 60 mins",calls[[#This Row],[Duration]]&lt;=120,"1 TO 2 hours", TRUE,"More than  2 hours")</f>
        <v>30 TO 60 mins</v>
      </c>
      <c r="P322" s="24">
        <f>ROUND(calls[[#This Row],[Satisfaction Rating]],0)</f>
        <v>4</v>
      </c>
    </row>
    <row r="323" spans="2:16" x14ac:dyDescent="0.3">
      <c r="B323" t="s">
        <v>359</v>
      </c>
      <c r="C323" t="s">
        <v>35</v>
      </c>
      <c r="D323">
        <v>158</v>
      </c>
      <c r="E323" s="17" t="s">
        <v>46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c r="M323">
        <f>IF(MONTH(calls[[#This Row],[Date of Call]])&lt;=6, YEAR(calls[[#This Row],[Date of Call]]), YEAR(calls[[#This Row],[Date of Call]])+1)</f>
        <v>2023</v>
      </c>
      <c r="N323" t="str">
        <f>TEXT(calls[[#This Row],[Date of Call]],"DDDD")</f>
        <v>Thursday</v>
      </c>
      <c r="O323" t="str" cm="1">
        <f t="array" ref="O323">_xlfn.IFS(calls[[#This Row],[Duration]]&lt;=10,"Under 10 mins",calls[[#This Row],[Duration]]&lt;=30,"10 TO 30 mins",calls[[#This Row],[Duration]]&lt;=60,"30 TO 60 mins",calls[[#This Row],[Duration]]&lt;=120,"1 TO 2 hours", TRUE,"More than  2 hours")</f>
        <v>More than  2 hours</v>
      </c>
      <c r="P323" s="24">
        <f>ROUND(calls[[#This Row],[Satisfaction Rating]],0)</f>
        <v>4</v>
      </c>
    </row>
    <row r="324" spans="2:16" x14ac:dyDescent="0.3">
      <c r="B324" t="s">
        <v>360</v>
      </c>
      <c r="C324" t="s">
        <v>43</v>
      </c>
      <c r="D324">
        <v>110</v>
      </c>
      <c r="E324" s="17" t="s">
        <v>46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c r="M324">
        <f>IF(MONTH(calls[[#This Row],[Date of Call]])&lt;=6, YEAR(calls[[#This Row],[Date of Call]]), YEAR(calls[[#This Row],[Date of Call]])+1)</f>
        <v>2023</v>
      </c>
      <c r="N324" t="str">
        <f>TEXT(calls[[#This Row],[Date of Call]],"DDDD")</f>
        <v>Friday</v>
      </c>
      <c r="O324" t="str" cm="1">
        <f t="array" ref="O324">_xlfn.IFS(calls[[#This Row],[Duration]]&lt;=10,"Under 10 mins",calls[[#This Row],[Duration]]&lt;=30,"10 TO 30 mins",calls[[#This Row],[Duration]]&lt;=60,"30 TO 60 mins",calls[[#This Row],[Duration]]&lt;=120,"1 TO 2 hours", TRUE,"More than  2 hours")</f>
        <v>1 TO 2 hours</v>
      </c>
      <c r="P324" s="24">
        <f>ROUND(calls[[#This Row],[Satisfaction Rating]],0)</f>
        <v>2</v>
      </c>
    </row>
    <row r="325" spans="2:16" x14ac:dyDescent="0.3">
      <c r="B325" t="s">
        <v>361</v>
      </c>
      <c r="C325" t="s">
        <v>18</v>
      </c>
      <c r="D325">
        <v>70</v>
      </c>
      <c r="E325" s="17" t="s">
        <v>46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c r="M325">
        <f>IF(MONTH(calls[[#This Row],[Date of Call]])&lt;=6, YEAR(calls[[#This Row],[Date of Call]]), YEAR(calls[[#This Row],[Date of Call]])+1)</f>
        <v>2023</v>
      </c>
      <c r="N325" t="str">
        <f>TEXT(calls[[#This Row],[Date of Call]],"DDDD")</f>
        <v>Friday</v>
      </c>
      <c r="O325" t="str" cm="1">
        <f t="array" ref="O325">_xlfn.IFS(calls[[#This Row],[Duration]]&lt;=10,"Under 10 mins",calls[[#This Row],[Duration]]&lt;=30,"10 TO 30 mins",calls[[#This Row],[Duration]]&lt;=60,"30 TO 60 mins",calls[[#This Row],[Duration]]&lt;=120,"1 TO 2 hours", TRUE,"More than  2 hours")</f>
        <v>1 TO 2 hours</v>
      </c>
      <c r="P325" s="24">
        <f>ROUND(calls[[#This Row],[Satisfaction Rating]],0)</f>
        <v>5</v>
      </c>
    </row>
    <row r="326" spans="2:16" x14ac:dyDescent="0.3">
      <c r="B326" t="s">
        <v>362</v>
      </c>
      <c r="C326" t="s">
        <v>18</v>
      </c>
      <c r="D326">
        <v>150</v>
      </c>
      <c r="E326" s="17" t="s">
        <v>17</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c r="M326">
        <f>IF(MONTH(calls[[#This Row],[Date of Call]])&lt;=6, YEAR(calls[[#This Row],[Date of Call]]), YEAR(calls[[#This Row],[Date of Call]])+1)</f>
        <v>2023</v>
      </c>
      <c r="N326" t="str">
        <f>TEXT(calls[[#This Row],[Date of Call]],"DDDD")</f>
        <v>Friday</v>
      </c>
      <c r="O326" t="str" cm="1">
        <f t="array" ref="O326">_xlfn.IFS(calls[[#This Row],[Duration]]&lt;=10,"Under 10 mins",calls[[#This Row],[Duration]]&lt;=30,"10 TO 30 mins",calls[[#This Row],[Duration]]&lt;=60,"30 TO 60 mins",calls[[#This Row],[Duration]]&lt;=120,"1 TO 2 hours", TRUE,"More than  2 hours")</f>
        <v>More than  2 hours</v>
      </c>
      <c r="P326" s="24">
        <f>ROUND(calls[[#This Row],[Satisfaction Rating]],0)</f>
        <v>4</v>
      </c>
    </row>
    <row r="327" spans="2:16" x14ac:dyDescent="0.3">
      <c r="B327" t="s">
        <v>363</v>
      </c>
      <c r="C327" t="s">
        <v>37</v>
      </c>
      <c r="D327">
        <v>36</v>
      </c>
      <c r="E327" s="17" t="s">
        <v>27</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c r="M327">
        <f>IF(MONTH(calls[[#This Row],[Date of Call]])&lt;=6, YEAR(calls[[#This Row],[Date of Call]]), YEAR(calls[[#This Row],[Date of Call]])+1)</f>
        <v>2023</v>
      </c>
      <c r="N327" t="str">
        <f>TEXT(calls[[#This Row],[Date of Call]],"DDDD")</f>
        <v>Friday</v>
      </c>
      <c r="O327" t="str" cm="1">
        <f t="array" ref="O327">_xlfn.IFS(calls[[#This Row],[Duration]]&lt;=10,"Under 10 mins",calls[[#This Row],[Duration]]&lt;=30,"10 TO 30 mins",calls[[#This Row],[Duration]]&lt;=60,"30 TO 60 mins",calls[[#This Row],[Duration]]&lt;=120,"1 TO 2 hours", TRUE,"More than  2 hours")</f>
        <v>30 TO 60 mins</v>
      </c>
      <c r="P327" s="24">
        <f>ROUND(calls[[#This Row],[Satisfaction Rating]],0)</f>
        <v>5</v>
      </c>
    </row>
    <row r="328" spans="2:16" x14ac:dyDescent="0.3">
      <c r="B328" t="s">
        <v>364</v>
      </c>
      <c r="C328" t="s">
        <v>54</v>
      </c>
      <c r="D328">
        <v>74</v>
      </c>
      <c r="E328" s="17" t="s">
        <v>27</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c r="M328">
        <f>IF(MONTH(calls[[#This Row],[Date of Call]])&lt;=6, YEAR(calls[[#This Row],[Date of Call]]), YEAR(calls[[#This Row],[Date of Call]])+1)</f>
        <v>2023</v>
      </c>
      <c r="N328" t="str">
        <f>TEXT(calls[[#This Row],[Date of Call]],"DDDD")</f>
        <v>Friday</v>
      </c>
      <c r="O328" t="str" cm="1">
        <f t="array" ref="O328">_xlfn.IFS(calls[[#This Row],[Duration]]&lt;=10,"Under 10 mins",calls[[#This Row],[Duration]]&lt;=30,"10 TO 30 mins",calls[[#This Row],[Duration]]&lt;=60,"30 TO 60 mins",calls[[#This Row],[Duration]]&lt;=120,"1 TO 2 hours", TRUE,"More than  2 hours")</f>
        <v>1 TO 2 hours</v>
      </c>
      <c r="P328" s="24">
        <f>ROUND(calls[[#This Row],[Satisfaction Rating]],0)</f>
        <v>4</v>
      </c>
    </row>
    <row r="329" spans="2:16" x14ac:dyDescent="0.3">
      <c r="B329" t="s">
        <v>365</v>
      </c>
      <c r="C329" t="s">
        <v>22</v>
      </c>
      <c r="D329">
        <v>75</v>
      </c>
      <c r="E329" s="17" t="s">
        <v>27</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c r="M329">
        <f>IF(MONTH(calls[[#This Row],[Date of Call]])&lt;=6, YEAR(calls[[#This Row],[Date of Call]]), YEAR(calls[[#This Row],[Date of Call]])+1)</f>
        <v>2023</v>
      </c>
      <c r="N329" t="str">
        <f>TEXT(calls[[#This Row],[Date of Call]],"DDDD")</f>
        <v>Friday</v>
      </c>
      <c r="O329" t="str" cm="1">
        <f t="array" ref="O329">_xlfn.IFS(calls[[#This Row],[Duration]]&lt;=10,"Under 10 mins",calls[[#This Row],[Duration]]&lt;=30,"10 TO 30 mins",calls[[#This Row],[Duration]]&lt;=60,"30 TO 60 mins",calls[[#This Row],[Duration]]&lt;=120,"1 TO 2 hours", TRUE,"More than  2 hours")</f>
        <v>1 TO 2 hours</v>
      </c>
      <c r="P329" s="24">
        <f>ROUND(calls[[#This Row],[Satisfaction Rating]],0)</f>
        <v>3</v>
      </c>
    </row>
    <row r="330" spans="2:16" x14ac:dyDescent="0.3">
      <c r="B330" t="s">
        <v>366</v>
      </c>
      <c r="C330" t="s">
        <v>41</v>
      </c>
      <c r="D330">
        <v>70</v>
      </c>
      <c r="E330" s="17" t="s">
        <v>40</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c r="M330">
        <f>IF(MONTH(calls[[#This Row],[Date of Call]])&lt;=6, YEAR(calls[[#This Row],[Date of Call]]), YEAR(calls[[#This Row],[Date of Call]])+1)</f>
        <v>2023</v>
      </c>
      <c r="N330" t="str">
        <f>TEXT(calls[[#This Row],[Date of Call]],"DDDD")</f>
        <v>Friday</v>
      </c>
      <c r="O330" t="str" cm="1">
        <f t="array" ref="O330">_xlfn.IFS(calls[[#This Row],[Duration]]&lt;=10,"Under 10 mins",calls[[#This Row],[Duration]]&lt;=30,"10 TO 30 mins",calls[[#This Row],[Duration]]&lt;=60,"30 TO 60 mins",calls[[#This Row],[Duration]]&lt;=120,"1 TO 2 hours", TRUE,"More than  2 hours")</f>
        <v>1 TO 2 hours</v>
      </c>
      <c r="P330" s="24">
        <f>ROUND(calls[[#This Row],[Satisfaction Rating]],0)</f>
        <v>4</v>
      </c>
    </row>
    <row r="331" spans="2:16" x14ac:dyDescent="0.3">
      <c r="B331" t="s">
        <v>367</v>
      </c>
      <c r="C331" t="s">
        <v>43</v>
      </c>
      <c r="D331">
        <v>23</v>
      </c>
      <c r="E331" s="17" t="s">
        <v>46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c r="M331">
        <f>IF(MONTH(calls[[#This Row],[Date of Call]])&lt;=6, YEAR(calls[[#This Row],[Date of Call]]), YEAR(calls[[#This Row],[Date of Call]])+1)</f>
        <v>2023</v>
      </c>
      <c r="N331" t="str">
        <f>TEXT(calls[[#This Row],[Date of Call]],"DDDD")</f>
        <v>Friday</v>
      </c>
      <c r="O331" t="str" cm="1">
        <f t="array" ref="O331">_xlfn.IFS(calls[[#This Row],[Duration]]&lt;=10,"Under 10 mins",calls[[#This Row],[Duration]]&lt;=30,"10 TO 30 mins",calls[[#This Row],[Duration]]&lt;=60,"30 TO 60 mins",calls[[#This Row],[Duration]]&lt;=120,"1 TO 2 hours", TRUE,"More than  2 hours")</f>
        <v>10 TO 30 mins</v>
      </c>
      <c r="P331" s="24">
        <f>ROUND(calls[[#This Row],[Satisfaction Rating]],0)</f>
        <v>2</v>
      </c>
    </row>
    <row r="332" spans="2:16" x14ac:dyDescent="0.3">
      <c r="B332" t="s">
        <v>368</v>
      </c>
      <c r="C332" t="s">
        <v>45</v>
      </c>
      <c r="D332">
        <v>104</v>
      </c>
      <c r="E332" s="17" t="s">
        <v>33</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c r="M332">
        <f>IF(MONTH(calls[[#This Row],[Date of Call]])&lt;=6, YEAR(calls[[#This Row],[Date of Call]]), YEAR(calls[[#This Row],[Date of Call]])+1)</f>
        <v>2023</v>
      </c>
      <c r="N332" t="str">
        <f>TEXT(calls[[#This Row],[Date of Call]],"DDDD")</f>
        <v>Friday</v>
      </c>
      <c r="O332" t="str" cm="1">
        <f t="array" ref="O332">_xlfn.IFS(calls[[#This Row],[Duration]]&lt;=10,"Under 10 mins",calls[[#This Row],[Duration]]&lt;=30,"10 TO 30 mins",calls[[#This Row],[Duration]]&lt;=60,"30 TO 60 mins",calls[[#This Row],[Duration]]&lt;=120,"1 TO 2 hours", TRUE,"More than  2 hours")</f>
        <v>1 TO 2 hours</v>
      </c>
      <c r="P332" s="24">
        <f>ROUND(calls[[#This Row],[Satisfaction Rating]],0)</f>
        <v>4</v>
      </c>
    </row>
    <row r="333" spans="2:16" x14ac:dyDescent="0.3">
      <c r="B333" t="s">
        <v>369</v>
      </c>
      <c r="C333" t="s">
        <v>18</v>
      </c>
      <c r="D333">
        <v>95</v>
      </c>
      <c r="E333" s="17" t="s">
        <v>40</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c r="M333">
        <f>IF(MONTH(calls[[#This Row],[Date of Call]])&lt;=6, YEAR(calls[[#This Row],[Date of Call]]), YEAR(calls[[#This Row],[Date of Call]])+1)</f>
        <v>2023</v>
      </c>
      <c r="N333" t="str">
        <f>TEXT(calls[[#This Row],[Date of Call]],"DDDD")</f>
        <v>Saturday</v>
      </c>
      <c r="O333" t="str" cm="1">
        <f t="array" ref="O333">_xlfn.IFS(calls[[#This Row],[Duration]]&lt;=10,"Under 10 mins",calls[[#This Row],[Duration]]&lt;=30,"10 TO 30 mins",calls[[#This Row],[Duration]]&lt;=60,"30 TO 60 mins",calls[[#This Row],[Duration]]&lt;=120,"1 TO 2 hours", TRUE,"More than  2 hours")</f>
        <v>1 TO 2 hours</v>
      </c>
      <c r="P333" s="24">
        <f>ROUND(calls[[#This Row],[Satisfaction Rating]],0)</f>
        <v>4</v>
      </c>
    </row>
    <row r="334" spans="2:16" x14ac:dyDescent="0.3">
      <c r="B334" t="s">
        <v>370</v>
      </c>
      <c r="C334" t="s">
        <v>32</v>
      </c>
      <c r="D334">
        <v>49</v>
      </c>
      <c r="E334" s="17" t="s">
        <v>17</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c r="M334">
        <f>IF(MONTH(calls[[#This Row],[Date of Call]])&lt;=6, YEAR(calls[[#This Row],[Date of Call]]), YEAR(calls[[#This Row],[Date of Call]])+1)</f>
        <v>2023</v>
      </c>
      <c r="N334" t="str">
        <f>TEXT(calls[[#This Row],[Date of Call]],"DDDD")</f>
        <v>Saturday</v>
      </c>
      <c r="O334" t="str" cm="1">
        <f t="array" ref="O334">_xlfn.IFS(calls[[#This Row],[Duration]]&lt;=10,"Under 10 mins",calls[[#This Row],[Duration]]&lt;=30,"10 TO 30 mins",calls[[#This Row],[Duration]]&lt;=60,"30 TO 60 mins",calls[[#This Row],[Duration]]&lt;=120,"1 TO 2 hours", TRUE,"More than  2 hours")</f>
        <v>30 TO 60 mins</v>
      </c>
      <c r="P334" s="24">
        <f>ROUND(calls[[#This Row],[Satisfaction Rating]],0)</f>
        <v>3</v>
      </c>
    </row>
    <row r="335" spans="2:16" x14ac:dyDescent="0.3">
      <c r="B335" t="s">
        <v>371</v>
      </c>
      <c r="C335" t="s">
        <v>50</v>
      </c>
      <c r="D335">
        <v>8</v>
      </c>
      <c r="E335" s="17" t="s">
        <v>46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c r="M335">
        <f>IF(MONTH(calls[[#This Row],[Date of Call]])&lt;=6, YEAR(calls[[#This Row],[Date of Call]]), YEAR(calls[[#This Row],[Date of Call]])+1)</f>
        <v>2023</v>
      </c>
      <c r="N335" t="str">
        <f>TEXT(calls[[#This Row],[Date of Call]],"DDDD")</f>
        <v>Saturday</v>
      </c>
      <c r="O335" t="str" cm="1">
        <f t="array" ref="O335">_xlfn.IFS(calls[[#This Row],[Duration]]&lt;=10,"Under 10 mins",calls[[#This Row],[Duration]]&lt;=30,"10 TO 30 mins",calls[[#This Row],[Duration]]&lt;=60,"30 TO 60 mins",calls[[#This Row],[Duration]]&lt;=120,"1 TO 2 hours", TRUE,"More than  2 hours")</f>
        <v>Under 10 mins</v>
      </c>
      <c r="P335" s="24">
        <f>ROUND(calls[[#This Row],[Satisfaction Rating]],0)</f>
        <v>5</v>
      </c>
    </row>
    <row r="336" spans="2:16" x14ac:dyDescent="0.3">
      <c r="B336" t="s">
        <v>372</v>
      </c>
      <c r="C336" t="s">
        <v>18</v>
      </c>
      <c r="D336">
        <v>157</v>
      </c>
      <c r="E336" s="17" t="s">
        <v>17</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c r="M336">
        <f>IF(MONTH(calls[[#This Row],[Date of Call]])&lt;=6, YEAR(calls[[#This Row],[Date of Call]]), YEAR(calls[[#This Row],[Date of Call]])+1)</f>
        <v>2023</v>
      </c>
      <c r="N336" t="str">
        <f>TEXT(calls[[#This Row],[Date of Call]],"DDDD")</f>
        <v>Saturday</v>
      </c>
      <c r="O336" t="str" cm="1">
        <f t="array" ref="O336">_xlfn.IFS(calls[[#This Row],[Duration]]&lt;=10,"Under 10 mins",calls[[#This Row],[Duration]]&lt;=30,"10 TO 30 mins",calls[[#This Row],[Duration]]&lt;=60,"30 TO 60 mins",calls[[#This Row],[Duration]]&lt;=120,"1 TO 2 hours", TRUE,"More than  2 hours")</f>
        <v>More than  2 hours</v>
      </c>
      <c r="P336" s="24">
        <f>ROUND(calls[[#This Row],[Satisfaction Rating]],0)</f>
        <v>4</v>
      </c>
    </row>
    <row r="337" spans="2:16" x14ac:dyDescent="0.3">
      <c r="B337" t="s">
        <v>373</v>
      </c>
      <c r="C337" t="s">
        <v>26</v>
      </c>
      <c r="D337">
        <v>74</v>
      </c>
      <c r="E337" s="17" t="s">
        <v>27</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c r="M337">
        <f>IF(MONTH(calls[[#This Row],[Date of Call]])&lt;=6, YEAR(calls[[#This Row],[Date of Call]]), YEAR(calls[[#This Row],[Date of Call]])+1)</f>
        <v>2023</v>
      </c>
      <c r="N337" t="str">
        <f>TEXT(calls[[#This Row],[Date of Call]],"DDDD")</f>
        <v>Saturday</v>
      </c>
      <c r="O337" t="str" cm="1">
        <f t="array" ref="O337">_xlfn.IFS(calls[[#This Row],[Duration]]&lt;=10,"Under 10 mins",calls[[#This Row],[Duration]]&lt;=30,"10 TO 30 mins",calls[[#This Row],[Duration]]&lt;=60,"30 TO 60 mins",calls[[#This Row],[Duration]]&lt;=120,"1 TO 2 hours", TRUE,"More than  2 hours")</f>
        <v>1 TO 2 hours</v>
      </c>
      <c r="P337" s="24">
        <f>ROUND(calls[[#This Row],[Satisfaction Rating]],0)</f>
        <v>5</v>
      </c>
    </row>
    <row r="338" spans="2:16" x14ac:dyDescent="0.3">
      <c r="B338" t="s">
        <v>374</v>
      </c>
      <c r="C338" t="s">
        <v>43</v>
      </c>
      <c r="D338">
        <v>72</v>
      </c>
      <c r="E338" s="17" t="s">
        <v>40</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c r="M338">
        <f>IF(MONTH(calls[[#This Row],[Date of Call]])&lt;=6, YEAR(calls[[#This Row],[Date of Call]]), YEAR(calls[[#This Row],[Date of Call]])+1)</f>
        <v>2023</v>
      </c>
      <c r="N338" t="str">
        <f>TEXT(calls[[#This Row],[Date of Call]],"DDDD")</f>
        <v>Saturday</v>
      </c>
      <c r="O338" t="str" cm="1">
        <f t="array" ref="O338">_xlfn.IFS(calls[[#This Row],[Duration]]&lt;=10,"Under 10 mins",calls[[#This Row],[Duration]]&lt;=30,"10 TO 30 mins",calls[[#This Row],[Duration]]&lt;=60,"30 TO 60 mins",calls[[#This Row],[Duration]]&lt;=120,"1 TO 2 hours", TRUE,"More than  2 hours")</f>
        <v>1 TO 2 hours</v>
      </c>
      <c r="P338" s="24">
        <f>ROUND(calls[[#This Row],[Satisfaction Rating]],0)</f>
        <v>3</v>
      </c>
    </row>
    <row r="339" spans="2:16" x14ac:dyDescent="0.3">
      <c r="B339" t="s">
        <v>375</v>
      </c>
      <c r="C339" t="s">
        <v>26</v>
      </c>
      <c r="D339">
        <v>79</v>
      </c>
      <c r="E339" s="17" t="s">
        <v>27</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c r="M339">
        <f>IF(MONTH(calls[[#This Row],[Date of Call]])&lt;=6, YEAR(calls[[#This Row],[Date of Call]]), YEAR(calls[[#This Row],[Date of Call]])+1)</f>
        <v>2023</v>
      </c>
      <c r="N339" t="str">
        <f>TEXT(calls[[#This Row],[Date of Call]],"DDDD")</f>
        <v>Sunday</v>
      </c>
      <c r="O339" t="str" cm="1">
        <f t="array" ref="O339">_xlfn.IFS(calls[[#This Row],[Duration]]&lt;=10,"Under 10 mins",calls[[#This Row],[Duration]]&lt;=30,"10 TO 30 mins",calls[[#This Row],[Duration]]&lt;=60,"30 TO 60 mins",calls[[#This Row],[Duration]]&lt;=120,"1 TO 2 hours", TRUE,"More than  2 hours")</f>
        <v>1 TO 2 hours</v>
      </c>
      <c r="P339" s="24">
        <f>ROUND(calls[[#This Row],[Satisfaction Rating]],0)</f>
        <v>5</v>
      </c>
    </row>
    <row r="340" spans="2:16" x14ac:dyDescent="0.3">
      <c r="B340" t="s">
        <v>376</v>
      </c>
      <c r="C340" t="s">
        <v>54</v>
      </c>
      <c r="D340">
        <v>23</v>
      </c>
      <c r="E340" s="17" t="s">
        <v>27</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c r="M340">
        <f>IF(MONTH(calls[[#This Row],[Date of Call]])&lt;=6, YEAR(calls[[#This Row],[Date of Call]]), YEAR(calls[[#This Row],[Date of Call]])+1)</f>
        <v>2023</v>
      </c>
      <c r="N340" t="str">
        <f>TEXT(calls[[#This Row],[Date of Call]],"DDDD")</f>
        <v>Sunday</v>
      </c>
      <c r="O340" t="str" cm="1">
        <f t="array" ref="O340">_xlfn.IFS(calls[[#This Row],[Duration]]&lt;=10,"Under 10 mins",calls[[#This Row],[Duration]]&lt;=30,"10 TO 30 mins",calls[[#This Row],[Duration]]&lt;=60,"30 TO 60 mins",calls[[#This Row],[Duration]]&lt;=120,"1 TO 2 hours", TRUE,"More than  2 hours")</f>
        <v>10 TO 30 mins</v>
      </c>
      <c r="P340" s="24">
        <f>ROUND(calls[[#This Row],[Satisfaction Rating]],0)</f>
        <v>2</v>
      </c>
    </row>
    <row r="341" spans="2:16" x14ac:dyDescent="0.3">
      <c r="B341" t="s">
        <v>377</v>
      </c>
      <c r="C341" t="s">
        <v>22</v>
      </c>
      <c r="D341">
        <v>69</v>
      </c>
      <c r="E341" s="17" t="s">
        <v>27</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c r="M341">
        <f>IF(MONTH(calls[[#This Row],[Date of Call]])&lt;=6, YEAR(calls[[#This Row],[Date of Call]]), YEAR(calls[[#This Row],[Date of Call]])+1)</f>
        <v>2023</v>
      </c>
      <c r="N341" t="str">
        <f>TEXT(calls[[#This Row],[Date of Call]],"DDDD")</f>
        <v>Sunday</v>
      </c>
      <c r="O341" t="str" cm="1">
        <f t="array" ref="O341">_xlfn.IFS(calls[[#This Row],[Duration]]&lt;=10,"Under 10 mins",calls[[#This Row],[Duration]]&lt;=30,"10 TO 30 mins",calls[[#This Row],[Duration]]&lt;=60,"30 TO 60 mins",calls[[#This Row],[Duration]]&lt;=120,"1 TO 2 hours", TRUE,"More than  2 hours")</f>
        <v>1 TO 2 hours</v>
      </c>
      <c r="P341" s="24">
        <f>ROUND(calls[[#This Row],[Satisfaction Rating]],0)</f>
        <v>5</v>
      </c>
    </row>
    <row r="342" spans="2:16" x14ac:dyDescent="0.3">
      <c r="B342" t="s">
        <v>378</v>
      </c>
      <c r="C342" t="s">
        <v>35</v>
      </c>
      <c r="D342">
        <v>64</v>
      </c>
      <c r="E342" s="17" t="s">
        <v>27</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c r="M342">
        <f>IF(MONTH(calls[[#This Row],[Date of Call]])&lt;=6, YEAR(calls[[#This Row],[Date of Call]]), YEAR(calls[[#This Row],[Date of Call]])+1)</f>
        <v>2023</v>
      </c>
      <c r="N342" t="str">
        <f>TEXT(calls[[#This Row],[Date of Call]],"DDDD")</f>
        <v>Sunday</v>
      </c>
      <c r="O342" t="str" cm="1">
        <f t="array" ref="O342">_xlfn.IFS(calls[[#This Row],[Duration]]&lt;=10,"Under 10 mins",calls[[#This Row],[Duration]]&lt;=30,"10 TO 30 mins",calls[[#This Row],[Duration]]&lt;=60,"30 TO 60 mins",calls[[#This Row],[Duration]]&lt;=120,"1 TO 2 hours", TRUE,"More than  2 hours")</f>
        <v>1 TO 2 hours</v>
      </c>
      <c r="P342" s="24">
        <f>ROUND(calls[[#This Row],[Satisfaction Rating]],0)</f>
        <v>3</v>
      </c>
    </row>
    <row r="343" spans="2:16" x14ac:dyDescent="0.3">
      <c r="B343" t="s">
        <v>379</v>
      </c>
      <c r="C343" t="s">
        <v>23</v>
      </c>
      <c r="D343">
        <v>47</v>
      </c>
      <c r="E343" s="17" t="s">
        <v>17</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c r="M343">
        <f>IF(MONTH(calls[[#This Row],[Date of Call]])&lt;=6, YEAR(calls[[#This Row],[Date of Call]]), YEAR(calls[[#This Row],[Date of Call]])+1)</f>
        <v>2023</v>
      </c>
      <c r="N343" t="str">
        <f>TEXT(calls[[#This Row],[Date of Call]],"DDDD")</f>
        <v>Sunday</v>
      </c>
      <c r="O343" t="str" cm="1">
        <f t="array" ref="O343">_xlfn.IFS(calls[[#This Row],[Duration]]&lt;=10,"Under 10 mins",calls[[#This Row],[Duration]]&lt;=30,"10 TO 30 mins",calls[[#This Row],[Duration]]&lt;=60,"30 TO 60 mins",calls[[#This Row],[Duration]]&lt;=120,"1 TO 2 hours", TRUE,"More than  2 hours")</f>
        <v>30 TO 60 mins</v>
      </c>
      <c r="P343" s="24">
        <f>ROUND(calls[[#This Row],[Satisfaction Rating]],0)</f>
        <v>4</v>
      </c>
    </row>
    <row r="344" spans="2:16" x14ac:dyDescent="0.3">
      <c r="B344" t="s">
        <v>380</v>
      </c>
      <c r="C344" t="s">
        <v>26</v>
      </c>
      <c r="D344">
        <v>55</v>
      </c>
      <c r="E344" s="17" t="s">
        <v>40</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c r="M344">
        <f>IF(MONTH(calls[[#This Row],[Date of Call]])&lt;=6, YEAR(calls[[#This Row],[Date of Call]]), YEAR(calls[[#This Row],[Date of Call]])+1)</f>
        <v>2023</v>
      </c>
      <c r="N344" t="str">
        <f>TEXT(calls[[#This Row],[Date of Call]],"DDDD")</f>
        <v>Sunday</v>
      </c>
      <c r="O344" t="str" cm="1">
        <f t="array" ref="O344">_xlfn.IFS(calls[[#This Row],[Duration]]&lt;=10,"Under 10 mins",calls[[#This Row],[Duration]]&lt;=30,"10 TO 30 mins",calls[[#This Row],[Duration]]&lt;=60,"30 TO 60 mins",calls[[#This Row],[Duration]]&lt;=120,"1 TO 2 hours", TRUE,"More than  2 hours")</f>
        <v>30 TO 60 mins</v>
      </c>
      <c r="P344" s="24">
        <f>ROUND(calls[[#This Row],[Satisfaction Rating]],0)</f>
        <v>4</v>
      </c>
    </row>
    <row r="345" spans="2:16" x14ac:dyDescent="0.3">
      <c r="B345" t="s">
        <v>381</v>
      </c>
      <c r="C345" t="s">
        <v>45</v>
      </c>
      <c r="D345">
        <v>104</v>
      </c>
      <c r="E345" s="17" t="s">
        <v>40</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c r="M345">
        <f>IF(MONTH(calls[[#This Row],[Date of Call]])&lt;=6, YEAR(calls[[#This Row],[Date of Call]]), YEAR(calls[[#This Row],[Date of Call]])+1)</f>
        <v>2023</v>
      </c>
      <c r="N345" t="str">
        <f>TEXT(calls[[#This Row],[Date of Call]],"DDDD")</f>
        <v>Monday</v>
      </c>
      <c r="O345" t="str" cm="1">
        <f t="array" ref="O345">_xlfn.IFS(calls[[#This Row],[Duration]]&lt;=10,"Under 10 mins",calls[[#This Row],[Duration]]&lt;=30,"10 TO 30 mins",calls[[#This Row],[Duration]]&lt;=60,"30 TO 60 mins",calls[[#This Row],[Duration]]&lt;=120,"1 TO 2 hours", TRUE,"More than  2 hours")</f>
        <v>1 TO 2 hours</v>
      </c>
      <c r="P345" s="24">
        <f>ROUND(calls[[#This Row],[Satisfaction Rating]],0)</f>
        <v>4</v>
      </c>
    </row>
    <row r="346" spans="2:16" x14ac:dyDescent="0.3">
      <c r="B346" t="s">
        <v>382</v>
      </c>
      <c r="C346" t="s">
        <v>23</v>
      </c>
      <c r="D346">
        <v>116</v>
      </c>
      <c r="E346" s="17" t="s">
        <v>27</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c r="M346">
        <f>IF(MONTH(calls[[#This Row],[Date of Call]])&lt;=6, YEAR(calls[[#This Row],[Date of Call]]), YEAR(calls[[#This Row],[Date of Call]])+1)</f>
        <v>2023</v>
      </c>
      <c r="N346" t="str">
        <f>TEXT(calls[[#This Row],[Date of Call]],"DDDD")</f>
        <v>Monday</v>
      </c>
      <c r="O346" t="str" cm="1">
        <f t="array" ref="O346">_xlfn.IFS(calls[[#This Row],[Duration]]&lt;=10,"Under 10 mins",calls[[#This Row],[Duration]]&lt;=30,"10 TO 30 mins",calls[[#This Row],[Duration]]&lt;=60,"30 TO 60 mins",calls[[#This Row],[Duration]]&lt;=120,"1 TO 2 hours", TRUE,"More than  2 hours")</f>
        <v>1 TO 2 hours</v>
      </c>
      <c r="P346" s="24">
        <f>ROUND(calls[[#This Row],[Satisfaction Rating]],0)</f>
        <v>5</v>
      </c>
    </row>
    <row r="347" spans="2:16" x14ac:dyDescent="0.3">
      <c r="B347" t="s">
        <v>383</v>
      </c>
      <c r="C347" t="s">
        <v>54</v>
      </c>
      <c r="D347">
        <v>99</v>
      </c>
      <c r="E347" s="17" t="s">
        <v>40</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c r="M347">
        <f>IF(MONTH(calls[[#This Row],[Date of Call]])&lt;=6, YEAR(calls[[#This Row],[Date of Call]]), YEAR(calls[[#This Row],[Date of Call]])+1)</f>
        <v>2023</v>
      </c>
      <c r="N347" t="str">
        <f>TEXT(calls[[#This Row],[Date of Call]],"DDDD")</f>
        <v>Monday</v>
      </c>
      <c r="O347" t="str" cm="1">
        <f t="array" ref="O347">_xlfn.IFS(calls[[#This Row],[Duration]]&lt;=10,"Under 10 mins",calls[[#This Row],[Duration]]&lt;=30,"10 TO 30 mins",calls[[#This Row],[Duration]]&lt;=60,"30 TO 60 mins",calls[[#This Row],[Duration]]&lt;=120,"1 TO 2 hours", TRUE,"More than  2 hours")</f>
        <v>1 TO 2 hours</v>
      </c>
      <c r="P347" s="24">
        <f>ROUND(calls[[#This Row],[Satisfaction Rating]],0)</f>
        <v>3</v>
      </c>
    </row>
    <row r="348" spans="2:16" x14ac:dyDescent="0.3">
      <c r="B348" t="s">
        <v>384</v>
      </c>
      <c r="C348" t="s">
        <v>45</v>
      </c>
      <c r="D348">
        <v>84</v>
      </c>
      <c r="E348" s="17" t="s">
        <v>40</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c r="M348">
        <f>IF(MONTH(calls[[#This Row],[Date of Call]])&lt;=6, YEAR(calls[[#This Row],[Date of Call]]), YEAR(calls[[#This Row],[Date of Call]])+1)</f>
        <v>2023</v>
      </c>
      <c r="N348" t="str">
        <f>TEXT(calls[[#This Row],[Date of Call]],"DDDD")</f>
        <v>Tuesday</v>
      </c>
      <c r="O348" t="str" cm="1">
        <f t="array" ref="O348">_xlfn.IFS(calls[[#This Row],[Duration]]&lt;=10,"Under 10 mins",calls[[#This Row],[Duration]]&lt;=30,"10 TO 30 mins",calls[[#This Row],[Duration]]&lt;=60,"30 TO 60 mins",calls[[#This Row],[Duration]]&lt;=120,"1 TO 2 hours", TRUE,"More than  2 hours")</f>
        <v>1 TO 2 hours</v>
      </c>
      <c r="P348" s="24">
        <f>ROUND(calls[[#This Row],[Satisfaction Rating]],0)</f>
        <v>3</v>
      </c>
    </row>
    <row r="349" spans="2:16" x14ac:dyDescent="0.3">
      <c r="B349" t="s">
        <v>385</v>
      </c>
      <c r="C349" t="s">
        <v>50</v>
      </c>
      <c r="D349">
        <v>159</v>
      </c>
      <c r="E349" s="17" t="s">
        <v>40</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c r="M349">
        <f>IF(MONTH(calls[[#This Row],[Date of Call]])&lt;=6, YEAR(calls[[#This Row],[Date of Call]]), YEAR(calls[[#This Row],[Date of Call]])+1)</f>
        <v>2023</v>
      </c>
      <c r="N349" t="str">
        <f>TEXT(calls[[#This Row],[Date of Call]],"DDDD")</f>
        <v>Tuesday</v>
      </c>
      <c r="O349" t="str" cm="1">
        <f t="array" ref="O349">_xlfn.IFS(calls[[#This Row],[Duration]]&lt;=10,"Under 10 mins",calls[[#This Row],[Duration]]&lt;=30,"10 TO 30 mins",calls[[#This Row],[Duration]]&lt;=60,"30 TO 60 mins",calls[[#This Row],[Duration]]&lt;=120,"1 TO 2 hours", TRUE,"More than  2 hours")</f>
        <v>More than  2 hours</v>
      </c>
      <c r="P349" s="24">
        <f>ROUND(calls[[#This Row],[Satisfaction Rating]],0)</f>
        <v>5</v>
      </c>
    </row>
    <row r="350" spans="2:16" x14ac:dyDescent="0.3">
      <c r="B350" t="s">
        <v>386</v>
      </c>
      <c r="C350" t="s">
        <v>37</v>
      </c>
      <c r="D350">
        <v>25</v>
      </c>
      <c r="E350" s="17" t="s">
        <v>17</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c r="M350">
        <f>IF(MONTH(calls[[#This Row],[Date of Call]])&lt;=6, YEAR(calls[[#This Row],[Date of Call]]), YEAR(calls[[#This Row],[Date of Call]])+1)</f>
        <v>2023</v>
      </c>
      <c r="N350" t="str">
        <f>TEXT(calls[[#This Row],[Date of Call]],"DDDD")</f>
        <v>Tuesday</v>
      </c>
      <c r="O350" t="str" cm="1">
        <f t="array" ref="O350">_xlfn.IFS(calls[[#This Row],[Duration]]&lt;=10,"Under 10 mins",calls[[#This Row],[Duration]]&lt;=30,"10 TO 30 mins",calls[[#This Row],[Duration]]&lt;=60,"30 TO 60 mins",calls[[#This Row],[Duration]]&lt;=120,"1 TO 2 hours", TRUE,"More than  2 hours")</f>
        <v>10 TO 30 mins</v>
      </c>
      <c r="P350" s="24">
        <f>ROUND(calls[[#This Row],[Satisfaction Rating]],0)</f>
        <v>4</v>
      </c>
    </row>
    <row r="351" spans="2:16" x14ac:dyDescent="0.3">
      <c r="B351" t="s">
        <v>387</v>
      </c>
      <c r="C351" t="s">
        <v>50</v>
      </c>
      <c r="D351">
        <v>53</v>
      </c>
      <c r="E351" s="17" t="s">
        <v>46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c r="M351">
        <f>IF(MONTH(calls[[#This Row],[Date of Call]])&lt;=6, YEAR(calls[[#This Row],[Date of Call]]), YEAR(calls[[#This Row],[Date of Call]])+1)</f>
        <v>2023</v>
      </c>
      <c r="N351" t="str">
        <f>TEXT(calls[[#This Row],[Date of Call]],"DDDD")</f>
        <v>Wednesday</v>
      </c>
      <c r="O351" t="str" cm="1">
        <f t="array" ref="O351">_xlfn.IFS(calls[[#This Row],[Duration]]&lt;=10,"Under 10 mins",calls[[#This Row],[Duration]]&lt;=30,"10 TO 30 mins",calls[[#This Row],[Duration]]&lt;=60,"30 TO 60 mins",calls[[#This Row],[Duration]]&lt;=120,"1 TO 2 hours", TRUE,"More than  2 hours")</f>
        <v>30 TO 60 mins</v>
      </c>
      <c r="P351" s="24">
        <f>ROUND(calls[[#This Row],[Satisfaction Rating]],0)</f>
        <v>5</v>
      </c>
    </row>
    <row r="352" spans="2:16" x14ac:dyDescent="0.3">
      <c r="B352" t="s">
        <v>388</v>
      </c>
      <c r="C352" t="s">
        <v>50</v>
      </c>
      <c r="D352">
        <v>89</v>
      </c>
      <c r="E352" s="17" t="s">
        <v>17</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c r="M352">
        <f>IF(MONTH(calls[[#This Row],[Date of Call]])&lt;=6, YEAR(calls[[#This Row],[Date of Call]]), YEAR(calls[[#This Row],[Date of Call]])+1)</f>
        <v>2023</v>
      </c>
      <c r="N352" t="str">
        <f>TEXT(calls[[#This Row],[Date of Call]],"DDDD")</f>
        <v>Wednesday</v>
      </c>
      <c r="O352" t="str" cm="1">
        <f t="array" ref="O352">_xlfn.IFS(calls[[#This Row],[Duration]]&lt;=10,"Under 10 mins",calls[[#This Row],[Duration]]&lt;=30,"10 TO 30 mins",calls[[#This Row],[Duration]]&lt;=60,"30 TO 60 mins",calls[[#This Row],[Duration]]&lt;=120,"1 TO 2 hours", TRUE,"More than  2 hours")</f>
        <v>1 TO 2 hours</v>
      </c>
      <c r="P352" s="24">
        <f>ROUND(calls[[#This Row],[Satisfaction Rating]],0)</f>
        <v>5</v>
      </c>
    </row>
    <row r="353" spans="2:16" x14ac:dyDescent="0.3">
      <c r="B353" t="s">
        <v>389</v>
      </c>
      <c r="C353" t="s">
        <v>30</v>
      </c>
      <c r="D353">
        <v>73</v>
      </c>
      <c r="E353" s="17" t="s">
        <v>27</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c r="M353">
        <f>IF(MONTH(calls[[#This Row],[Date of Call]])&lt;=6, YEAR(calls[[#This Row],[Date of Call]]), YEAR(calls[[#This Row],[Date of Call]])+1)</f>
        <v>2023</v>
      </c>
      <c r="N353" t="str">
        <f>TEXT(calls[[#This Row],[Date of Call]],"DDDD")</f>
        <v>Thursday</v>
      </c>
      <c r="O353" t="str" cm="1">
        <f t="array" ref="O353">_xlfn.IFS(calls[[#This Row],[Duration]]&lt;=10,"Under 10 mins",calls[[#This Row],[Duration]]&lt;=30,"10 TO 30 mins",calls[[#This Row],[Duration]]&lt;=60,"30 TO 60 mins",calls[[#This Row],[Duration]]&lt;=120,"1 TO 2 hours", TRUE,"More than  2 hours")</f>
        <v>1 TO 2 hours</v>
      </c>
      <c r="P353" s="24">
        <f>ROUND(calls[[#This Row],[Satisfaction Rating]],0)</f>
        <v>4</v>
      </c>
    </row>
    <row r="354" spans="2:16" x14ac:dyDescent="0.3">
      <c r="B354" t="s">
        <v>390</v>
      </c>
      <c r="C354" t="s">
        <v>54</v>
      </c>
      <c r="D354">
        <v>50</v>
      </c>
      <c r="E354" s="17" t="s">
        <v>27</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c r="M354">
        <f>IF(MONTH(calls[[#This Row],[Date of Call]])&lt;=6, YEAR(calls[[#This Row],[Date of Call]]), YEAR(calls[[#This Row],[Date of Call]])+1)</f>
        <v>2023</v>
      </c>
      <c r="N354" t="str">
        <f>TEXT(calls[[#This Row],[Date of Call]],"DDDD")</f>
        <v>Thursday</v>
      </c>
      <c r="O354" t="str" cm="1">
        <f t="array" ref="O354">_xlfn.IFS(calls[[#This Row],[Duration]]&lt;=10,"Under 10 mins",calls[[#This Row],[Duration]]&lt;=30,"10 TO 30 mins",calls[[#This Row],[Duration]]&lt;=60,"30 TO 60 mins",calls[[#This Row],[Duration]]&lt;=120,"1 TO 2 hours", TRUE,"More than  2 hours")</f>
        <v>30 TO 60 mins</v>
      </c>
      <c r="P354" s="24">
        <f>ROUND(calls[[#This Row],[Satisfaction Rating]],0)</f>
        <v>4</v>
      </c>
    </row>
    <row r="355" spans="2:16" x14ac:dyDescent="0.3">
      <c r="B355" t="s">
        <v>391</v>
      </c>
      <c r="C355" t="s">
        <v>32</v>
      </c>
      <c r="D355">
        <v>98</v>
      </c>
      <c r="E355" s="17" t="s">
        <v>27</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c r="M355">
        <f>IF(MONTH(calls[[#This Row],[Date of Call]])&lt;=6, YEAR(calls[[#This Row],[Date of Call]]), YEAR(calls[[#This Row],[Date of Call]])+1)</f>
        <v>2023</v>
      </c>
      <c r="N355" t="str">
        <f>TEXT(calls[[#This Row],[Date of Call]],"DDDD")</f>
        <v>Thursday</v>
      </c>
      <c r="O355" t="str" cm="1">
        <f t="array" ref="O355">_xlfn.IFS(calls[[#This Row],[Duration]]&lt;=10,"Under 10 mins",calls[[#This Row],[Duration]]&lt;=30,"10 TO 30 mins",calls[[#This Row],[Duration]]&lt;=60,"30 TO 60 mins",calls[[#This Row],[Duration]]&lt;=120,"1 TO 2 hours", TRUE,"More than  2 hours")</f>
        <v>1 TO 2 hours</v>
      </c>
      <c r="P355" s="24">
        <f>ROUND(calls[[#This Row],[Satisfaction Rating]],0)</f>
        <v>4</v>
      </c>
    </row>
    <row r="356" spans="2:16" x14ac:dyDescent="0.3">
      <c r="B356" t="s">
        <v>392</v>
      </c>
      <c r="C356" t="s">
        <v>49</v>
      </c>
      <c r="D356">
        <v>114</v>
      </c>
      <c r="E356" s="17" t="s">
        <v>40</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c r="M356">
        <f>IF(MONTH(calls[[#This Row],[Date of Call]])&lt;=6, YEAR(calls[[#This Row],[Date of Call]]), YEAR(calls[[#This Row],[Date of Call]])+1)</f>
        <v>2023</v>
      </c>
      <c r="N356" t="str">
        <f>TEXT(calls[[#This Row],[Date of Call]],"DDDD")</f>
        <v>Friday</v>
      </c>
      <c r="O356" t="str" cm="1">
        <f t="array" ref="O356">_xlfn.IFS(calls[[#This Row],[Duration]]&lt;=10,"Under 10 mins",calls[[#This Row],[Duration]]&lt;=30,"10 TO 30 mins",calls[[#This Row],[Duration]]&lt;=60,"30 TO 60 mins",calls[[#This Row],[Duration]]&lt;=120,"1 TO 2 hours", TRUE,"More than  2 hours")</f>
        <v>1 TO 2 hours</v>
      </c>
      <c r="P356" s="24">
        <f>ROUND(calls[[#This Row],[Satisfaction Rating]],0)</f>
        <v>4</v>
      </c>
    </row>
    <row r="357" spans="2:16" x14ac:dyDescent="0.3">
      <c r="B357" t="s">
        <v>393</v>
      </c>
      <c r="C357" t="s">
        <v>35</v>
      </c>
      <c r="D357">
        <v>67</v>
      </c>
      <c r="E357" s="17" t="s">
        <v>40</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c r="M357">
        <f>IF(MONTH(calls[[#This Row],[Date of Call]])&lt;=6, YEAR(calls[[#This Row],[Date of Call]]), YEAR(calls[[#This Row],[Date of Call]])+1)</f>
        <v>2023</v>
      </c>
      <c r="N357" t="str">
        <f>TEXT(calls[[#This Row],[Date of Call]],"DDDD")</f>
        <v>Friday</v>
      </c>
      <c r="O357" t="str" cm="1">
        <f t="array" ref="O357">_xlfn.IFS(calls[[#This Row],[Duration]]&lt;=10,"Under 10 mins",calls[[#This Row],[Duration]]&lt;=30,"10 TO 30 mins",calls[[#This Row],[Duration]]&lt;=60,"30 TO 60 mins",calls[[#This Row],[Duration]]&lt;=120,"1 TO 2 hours", TRUE,"More than  2 hours")</f>
        <v>1 TO 2 hours</v>
      </c>
      <c r="P357" s="24">
        <f>ROUND(calls[[#This Row],[Satisfaction Rating]],0)</f>
        <v>3</v>
      </c>
    </row>
    <row r="358" spans="2:16" x14ac:dyDescent="0.3">
      <c r="B358" t="s">
        <v>394</v>
      </c>
      <c r="C358" t="s">
        <v>26</v>
      </c>
      <c r="D358">
        <v>91</v>
      </c>
      <c r="E358" s="17" t="s">
        <v>27</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c r="M358">
        <f>IF(MONTH(calls[[#This Row],[Date of Call]])&lt;=6, YEAR(calls[[#This Row],[Date of Call]]), YEAR(calls[[#This Row],[Date of Call]])+1)</f>
        <v>2023</v>
      </c>
      <c r="N358" t="str">
        <f>TEXT(calls[[#This Row],[Date of Call]],"DDDD")</f>
        <v>Friday</v>
      </c>
      <c r="O358" t="str" cm="1">
        <f t="array" ref="O358">_xlfn.IFS(calls[[#This Row],[Duration]]&lt;=10,"Under 10 mins",calls[[#This Row],[Duration]]&lt;=30,"10 TO 30 mins",calls[[#This Row],[Duration]]&lt;=60,"30 TO 60 mins",calls[[#This Row],[Duration]]&lt;=120,"1 TO 2 hours", TRUE,"More than  2 hours")</f>
        <v>1 TO 2 hours</v>
      </c>
      <c r="P358" s="24">
        <f>ROUND(calls[[#This Row],[Satisfaction Rating]],0)</f>
        <v>5</v>
      </c>
    </row>
    <row r="359" spans="2:16" x14ac:dyDescent="0.3">
      <c r="B359" t="s">
        <v>395</v>
      </c>
      <c r="C359" t="s">
        <v>41</v>
      </c>
      <c r="D359">
        <v>67</v>
      </c>
      <c r="E359" s="17" t="s">
        <v>27</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c r="M359">
        <f>IF(MONTH(calls[[#This Row],[Date of Call]])&lt;=6, YEAR(calls[[#This Row],[Date of Call]]), YEAR(calls[[#This Row],[Date of Call]])+1)</f>
        <v>2023</v>
      </c>
      <c r="N359" t="str">
        <f>TEXT(calls[[#This Row],[Date of Call]],"DDDD")</f>
        <v>Saturday</v>
      </c>
      <c r="O359" t="str" cm="1">
        <f t="array" ref="O359">_xlfn.IFS(calls[[#This Row],[Duration]]&lt;=10,"Under 10 mins",calls[[#This Row],[Duration]]&lt;=30,"10 TO 30 mins",calls[[#This Row],[Duration]]&lt;=60,"30 TO 60 mins",calls[[#This Row],[Duration]]&lt;=120,"1 TO 2 hours", TRUE,"More than  2 hours")</f>
        <v>1 TO 2 hours</v>
      </c>
      <c r="P359" s="24">
        <f>ROUND(calls[[#This Row],[Satisfaction Rating]],0)</f>
        <v>5</v>
      </c>
    </row>
    <row r="360" spans="2:16" x14ac:dyDescent="0.3">
      <c r="B360" t="s">
        <v>396</v>
      </c>
      <c r="C360" t="s">
        <v>49</v>
      </c>
      <c r="D360">
        <v>139</v>
      </c>
      <c r="E360" s="17" t="s">
        <v>17</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c r="M360">
        <f>IF(MONTH(calls[[#This Row],[Date of Call]])&lt;=6, YEAR(calls[[#This Row],[Date of Call]]), YEAR(calls[[#This Row],[Date of Call]])+1)</f>
        <v>2023</v>
      </c>
      <c r="N360" t="str">
        <f>TEXT(calls[[#This Row],[Date of Call]],"DDDD")</f>
        <v>Saturday</v>
      </c>
      <c r="O360" t="str" cm="1">
        <f t="array" ref="O360">_xlfn.IFS(calls[[#This Row],[Duration]]&lt;=10,"Under 10 mins",calls[[#This Row],[Duration]]&lt;=30,"10 TO 30 mins",calls[[#This Row],[Duration]]&lt;=60,"30 TO 60 mins",calls[[#This Row],[Duration]]&lt;=120,"1 TO 2 hours", TRUE,"More than  2 hours")</f>
        <v>More than  2 hours</v>
      </c>
      <c r="P360" s="24">
        <f>ROUND(calls[[#This Row],[Satisfaction Rating]],0)</f>
        <v>4</v>
      </c>
    </row>
    <row r="361" spans="2:16" x14ac:dyDescent="0.3">
      <c r="B361" t="s">
        <v>397</v>
      </c>
      <c r="C361" t="s">
        <v>41</v>
      </c>
      <c r="D361">
        <v>102</v>
      </c>
      <c r="E361" s="17" t="s">
        <v>17</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c r="M361">
        <f>IF(MONTH(calls[[#This Row],[Date of Call]])&lt;=6, YEAR(calls[[#This Row],[Date of Call]]), YEAR(calls[[#This Row],[Date of Call]])+1)</f>
        <v>2023</v>
      </c>
      <c r="N361" t="str">
        <f>TEXT(calls[[#This Row],[Date of Call]],"DDDD")</f>
        <v>Saturday</v>
      </c>
      <c r="O361" t="str" cm="1">
        <f t="array" ref="O361">_xlfn.IFS(calls[[#This Row],[Duration]]&lt;=10,"Under 10 mins",calls[[#This Row],[Duration]]&lt;=30,"10 TO 30 mins",calls[[#This Row],[Duration]]&lt;=60,"30 TO 60 mins",calls[[#This Row],[Duration]]&lt;=120,"1 TO 2 hours", TRUE,"More than  2 hours")</f>
        <v>1 TO 2 hours</v>
      </c>
      <c r="P361" s="24">
        <f>ROUND(calls[[#This Row],[Satisfaction Rating]],0)</f>
        <v>4</v>
      </c>
    </row>
    <row r="362" spans="2:16" x14ac:dyDescent="0.3">
      <c r="B362" t="s">
        <v>398</v>
      </c>
      <c r="C362" t="s">
        <v>18</v>
      </c>
      <c r="D362">
        <v>108</v>
      </c>
      <c r="E362" s="17" t="s">
        <v>33</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c r="M362">
        <f>IF(MONTH(calls[[#This Row],[Date of Call]])&lt;=6, YEAR(calls[[#This Row],[Date of Call]]), YEAR(calls[[#This Row],[Date of Call]])+1)</f>
        <v>2023</v>
      </c>
      <c r="N362" t="str">
        <f>TEXT(calls[[#This Row],[Date of Call]],"DDDD")</f>
        <v>Saturday</v>
      </c>
      <c r="O362" t="str" cm="1">
        <f t="array" ref="O362">_xlfn.IFS(calls[[#This Row],[Duration]]&lt;=10,"Under 10 mins",calls[[#This Row],[Duration]]&lt;=30,"10 TO 30 mins",calls[[#This Row],[Duration]]&lt;=60,"30 TO 60 mins",calls[[#This Row],[Duration]]&lt;=120,"1 TO 2 hours", TRUE,"More than  2 hours")</f>
        <v>1 TO 2 hours</v>
      </c>
      <c r="P362" s="24">
        <f>ROUND(calls[[#This Row],[Satisfaction Rating]],0)</f>
        <v>3</v>
      </c>
    </row>
    <row r="363" spans="2:16" x14ac:dyDescent="0.3">
      <c r="B363" t="s">
        <v>399</v>
      </c>
      <c r="C363" t="s">
        <v>37</v>
      </c>
      <c r="D363">
        <v>66</v>
      </c>
      <c r="E363" s="17" t="s">
        <v>27</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c r="M363">
        <f>IF(MONTH(calls[[#This Row],[Date of Call]])&lt;=6, YEAR(calls[[#This Row],[Date of Call]]), YEAR(calls[[#This Row],[Date of Call]])+1)</f>
        <v>2023</v>
      </c>
      <c r="N363" t="str">
        <f>TEXT(calls[[#This Row],[Date of Call]],"DDDD")</f>
        <v>Saturday</v>
      </c>
      <c r="O363" t="str" cm="1">
        <f t="array" ref="O363">_xlfn.IFS(calls[[#This Row],[Duration]]&lt;=10,"Under 10 mins",calls[[#This Row],[Duration]]&lt;=30,"10 TO 30 mins",calls[[#This Row],[Duration]]&lt;=60,"30 TO 60 mins",calls[[#This Row],[Duration]]&lt;=120,"1 TO 2 hours", TRUE,"More than  2 hours")</f>
        <v>1 TO 2 hours</v>
      </c>
      <c r="P363" s="24">
        <f>ROUND(calls[[#This Row],[Satisfaction Rating]],0)</f>
        <v>4</v>
      </c>
    </row>
    <row r="364" spans="2:16" x14ac:dyDescent="0.3">
      <c r="B364" t="s">
        <v>400</v>
      </c>
      <c r="C364" t="s">
        <v>43</v>
      </c>
      <c r="D364">
        <v>85</v>
      </c>
      <c r="E364" s="17" t="s">
        <v>17</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c r="M364">
        <f>IF(MONTH(calls[[#This Row],[Date of Call]])&lt;=6, YEAR(calls[[#This Row],[Date of Call]]), YEAR(calls[[#This Row],[Date of Call]])+1)</f>
        <v>2023</v>
      </c>
      <c r="N364" t="str">
        <f>TEXT(calls[[#This Row],[Date of Call]],"DDDD")</f>
        <v>Saturday</v>
      </c>
      <c r="O364" t="str" cm="1">
        <f t="array" ref="O364">_xlfn.IFS(calls[[#This Row],[Duration]]&lt;=10,"Under 10 mins",calls[[#This Row],[Duration]]&lt;=30,"10 TO 30 mins",calls[[#This Row],[Duration]]&lt;=60,"30 TO 60 mins",calls[[#This Row],[Duration]]&lt;=120,"1 TO 2 hours", TRUE,"More than  2 hours")</f>
        <v>1 TO 2 hours</v>
      </c>
      <c r="P364" s="24">
        <f>ROUND(calls[[#This Row],[Satisfaction Rating]],0)</f>
        <v>4</v>
      </c>
    </row>
    <row r="365" spans="2:16" x14ac:dyDescent="0.3">
      <c r="B365" t="s">
        <v>401</v>
      </c>
      <c r="C365" t="s">
        <v>35</v>
      </c>
      <c r="D365">
        <v>55</v>
      </c>
      <c r="E365" s="17" t="s">
        <v>33</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c r="M365">
        <f>IF(MONTH(calls[[#This Row],[Date of Call]])&lt;=6, YEAR(calls[[#This Row],[Date of Call]]), YEAR(calls[[#This Row],[Date of Call]])+1)</f>
        <v>2023</v>
      </c>
      <c r="N365" t="str">
        <f>TEXT(calls[[#This Row],[Date of Call]],"DDDD")</f>
        <v>Saturday</v>
      </c>
      <c r="O365" t="str" cm="1">
        <f t="array" ref="O365">_xlfn.IFS(calls[[#This Row],[Duration]]&lt;=10,"Under 10 mins",calls[[#This Row],[Duration]]&lt;=30,"10 TO 30 mins",calls[[#This Row],[Duration]]&lt;=60,"30 TO 60 mins",calls[[#This Row],[Duration]]&lt;=120,"1 TO 2 hours", TRUE,"More than  2 hours")</f>
        <v>30 TO 60 mins</v>
      </c>
      <c r="P365" s="24">
        <f>ROUND(calls[[#This Row],[Satisfaction Rating]],0)</f>
        <v>4</v>
      </c>
    </row>
    <row r="366" spans="2:16" x14ac:dyDescent="0.3">
      <c r="B366" t="s">
        <v>402</v>
      </c>
      <c r="C366" t="s">
        <v>18</v>
      </c>
      <c r="D366">
        <v>17</v>
      </c>
      <c r="E366" s="17" t="s">
        <v>46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c r="M366">
        <f>IF(MONTH(calls[[#This Row],[Date of Call]])&lt;=6, YEAR(calls[[#This Row],[Date of Call]]), YEAR(calls[[#This Row],[Date of Call]])+1)</f>
        <v>2023</v>
      </c>
      <c r="N366" t="str">
        <f>TEXT(calls[[#This Row],[Date of Call]],"DDDD")</f>
        <v>Saturday</v>
      </c>
      <c r="O366" t="str" cm="1">
        <f t="array" ref="O366">_xlfn.IFS(calls[[#This Row],[Duration]]&lt;=10,"Under 10 mins",calls[[#This Row],[Duration]]&lt;=30,"10 TO 30 mins",calls[[#This Row],[Duration]]&lt;=60,"30 TO 60 mins",calls[[#This Row],[Duration]]&lt;=120,"1 TO 2 hours", TRUE,"More than  2 hours")</f>
        <v>10 TO 30 mins</v>
      </c>
      <c r="P366" s="24">
        <f>ROUND(calls[[#This Row],[Satisfaction Rating]],0)</f>
        <v>5</v>
      </c>
    </row>
    <row r="367" spans="2:16" x14ac:dyDescent="0.3">
      <c r="B367" t="s">
        <v>403</v>
      </c>
      <c r="C367" t="s">
        <v>35</v>
      </c>
      <c r="D367">
        <v>128</v>
      </c>
      <c r="E367" s="17" t="s">
        <v>46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c r="M367">
        <f>IF(MONTH(calls[[#This Row],[Date of Call]])&lt;=6, YEAR(calls[[#This Row],[Date of Call]]), YEAR(calls[[#This Row],[Date of Call]])+1)</f>
        <v>2023</v>
      </c>
      <c r="N367" t="str">
        <f>TEXT(calls[[#This Row],[Date of Call]],"DDDD")</f>
        <v>Saturday</v>
      </c>
      <c r="O367" t="str" cm="1">
        <f t="array" ref="O367">_xlfn.IFS(calls[[#This Row],[Duration]]&lt;=10,"Under 10 mins",calls[[#This Row],[Duration]]&lt;=30,"10 TO 30 mins",calls[[#This Row],[Duration]]&lt;=60,"30 TO 60 mins",calls[[#This Row],[Duration]]&lt;=120,"1 TO 2 hours", TRUE,"More than  2 hours")</f>
        <v>More than  2 hours</v>
      </c>
      <c r="P367" s="24">
        <f>ROUND(calls[[#This Row],[Satisfaction Rating]],0)</f>
        <v>3</v>
      </c>
    </row>
    <row r="368" spans="2:16" x14ac:dyDescent="0.3">
      <c r="B368" t="s">
        <v>404</v>
      </c>
      <c r="C368" t="s">
        <v>54</v>
      </c>
      <c r="D368">
        <v>45</v>
      </c>
      <c r="E368" s="17" t="s">
        <v>33</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c r="M368">
        <f>IF(MONTH(calls[[#This Row],[Date of Call]])&lt;=6, YEAR(calls[[#This Row],[Date of Call]]), YEAR(calls[[#This Row],[Date of Call]])+1)</f>
        <v>2023</v>
      </c>
      <c r="N368" t="str">
        <f>TEXT(calls[[#This Row],[Date of Call]],"DDDD")</f>
        <v>Sunday</v>
      </c>
      <c r="O368" t="str" cm="1">
        <f t="array" ref="O368">_xlfn.IFS(calls[[#This Row],[Duration]]&lt;=10,"Under 10 mins",calls[[#This Row],[Duration]]&lt;=30,"10 TO 30 mins",calls[[#This Row],[Duration]]&lt;=60,"30 TO 60 mins",calls[[#This Row],[Duration]]&lt;=120,"1 TO 2 hours", TRUE,"More than  2 hours")</f>
        <v>30 TO 60 mins</v>
      </c>
      <c r="P368" s="24">
        <f>ROUND(calls[[#This Row],[Satisfaction Rating]],0)</f>
        <v>3</v>
      </c>
    </row>
    <row r="369" spans="2:16" x14ac:dyDescent="0.3">
      <c r="B369" t="s">
        <v>405</v>
      </c>
      <c r="C369" t="s">
        <v>18</v>
      </c>
      <c r="D369">
        <v>41</v>
      </c>
      <c r="E369" s="17" t="s">
        <v>46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c r="M369">
        <f>IF(MONTH(calls[[#This Row],[Date of Call]])&lt;=6, YEAR(calls[[#This Row],[Date of Call]]), YEAR(calls[[#This Row],[Date of Call]])+1)</f>
        <v>2023</v>
      </c>
      <c r="N369" t="str">
        <f>TEXT(calls[[#This Row],[Date of Call]],"DDDD")</f>
        <v>Sunday</v>
      </c>
      <c r="O369" t="str" cm="1">
        <f t="array" ref="O369">_xlfn.IFS(calls[[#This Row],[Duration]]&lt;=10,"Under 10 mins",calls[[#This Row],[Duration]]&lt;=30,"10 TO 30 mins",calls[[#This Row],[Duration]]&lt;=60,"30 TO 60 mins",calls[[#This Row],[Duration]]&lt;=120,"1 TO 2 hours", TRUE,"More than  2 hours")</f>
        <v>30 TO 60 mins</v>
      </c>
      <c r="P369" s="24">
        <f>ROUND(calls[[#This Row],[Satisfaction Rating]],0)</f>
        <v>3</v>
      </c>
    </row>
    <row r="370" spans="2:16" x14ac:dyDescent="0.3">
      <c r="B370" t="s">
        <v>406</v>
      </c>
      <c r="C370" t="s">
        <v>23</v>
      </c>
      <c r="D370">
        <v>49</v>
      </c>
      <c r="E370" s="17" t="s">
        <v>46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c r="M370">
        <f>IF(MONTH(calls[[#This Row],[Date of Call]])&lt;=6, YEAR(calls[[#This Row],[Date of Call]]), YEAR(calls[[#This Row],[Date of Call]])+1)</f>
        <v>2023</v>
      </c>
      <c r="N370" t="str">
        <f>TEXT(calls[[#This Row],[Date of Call]],"DDDD")</f>
        <v>Sunday</v>
      </c>
      <c r="O370" t="str" cm="1">
        <f t="array" ref="O370">_xlfn.IFS(calls[[#This Row],[Duration]]&lt;=10,"Under 10 mins",calls[[#This Row],[Duration]]&lt;=30,"10 TO 30 mins",calls[[#This Row],[Duration]]&lt;=60,"30 TO 60 mins",calls[[#This Row],[Duration]]&lt;=120,"1 TO 2 hours", TRUE,"More than  2 hours")</f>
        <v>30 TO 60 mins</v>
      </c>
      <c r="P370" s="24">
        <f>ROUND(calls[[#This Row],[Satisfaction Rating]],0)</f>
        <v>3</v>
      </c>
    </row>
    <row r="371" spans="2:16" x14ac:dyDescent="0.3">
      <c r="B371" t="s">
        <v>407</v>
      </c>
      <c r="C371" t="s">
        <v>22</v>
      </c>
      <c r="D371">
        <v>21</v>
      </c>
      <c r="E371" s="17" t="s">
        <v>40</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c r="M371">
        <f>IF(MONTH(calls[[#This Row],[Date of Call]])&lt;=6, YEAR(calls[[#This Row],[Date of Call]]), YEAR(calls[[#This Row],[Date of Call]])+1)</f>
        <v>2023</v>
      </c>
      <c r="N371" t="str">
        <f>TEXT(calls[[#This Row],[Date of Call]],"DDDD")</f>
        <v>Sunday</v>
      </c>
      <c r="O371" t="str" cm="1">
        <f t="array" ref="O371">_xlfn.IFS(calls[[#This Row],[Duration]]&lt;=10,"Under 10 mins",calls[[#This Row],[Duration]]&lt;=30,"10 TO 30 mins",calls[[#This Row],[Duration]]&lt;=60,"30 TO 60 mins",calls[[#This Row],[Duration]]&lt;=120,"1 TO 2 hours", TRUE,"More than  2 hours")</f>
        <v>10 TO 30 mins</v>
      </c>
      <c r="P371" s="24">
        <f>ROUND(calls[[#This Row],[Satisfaction Rating]],0)</f>
        <v>5</v>
      </c>
    </row>
    <row r="372" spans="2:16" x14ac:dyDescent="0.3">
      <c r="B372" t="s">
        <v>408</v>
      </c>
      <c r="C372" t="s">
        <v>50</v>
      </c>
      <c r="D372">
        <v>133</v>
      </c>
      <c r="E372" s="17" t="s">
        <v>33</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c r="M372">
        <f>IF(MONTH(calls[[#This Row],[Date of Call]])&lt;=6, YEAR(calls[[#This Row],[Date of Call]]), YEAR(calls[[#This Row],[Date of Call]])+1)</f>
        <v>2023</v>
      </c>
      <c r="N372" t="str">
        <f>TEXT(calls[[#This Row],[Date of Call]],"DDDD")</f>
        <v>Sunday</v>
      </c>
      <c r="O372" t="str" cm="1">
        <f t="array" ref="O372">_xlfn.IFS(calls[[#This Row],[Duration]]&lt;=10,"Under 10 mins",calls[[#This Row],[Duration]]&lt;=30,"10 TO 30 mins",calls[[#This Row],[Duration]]&lt;=60,"30 TO 60 mins",calls[[#This Row],[Duration]]&lt;=120,"1 TO 2 hours", TRUE,"More than  2 hours")</f>
        <v>More than  2 hours</v>
      </c>
      <c r="P372" s="24">
        <f>ROUND(calls[[#This Row],[Satisfaction Rating]],0)</f>
        <v>4</v>
      </c>
    </row>
    <row r="373" spans="2:16" x14ac:dyDescent="0.3">
      <c r="B373" t="s">
        <v>409</v>
      </c>
      <c r="C373" t="s">
        <v>16</v>
      </c>
      <c r="D373">
        <v>135</v>
      </c>
      <c r="E373" s="17" t="s">
        <v>27</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c r="M373">
        <f>IF(MONTH(calls[[#This Row],[Date of Call]])&lt;=6, YEAR(calls[[#This Row],[Date of Call]]), YEAR(calls[[#This Row],[Date of Call]])+1)</f>
        <v>2023</v>
      </c>
      <c r="N373" t="str">
        <f>TEXT(calls[[#This Row],[Date of Call]],"DDDD")</f>
        <v>Sunday</v>
      </c>
      <c r="O373" t="str" cm="1">
        <f t="array" ref="O373">_xlfn.IFS(calls[[#This Row],[Duration]]&lt;=10,"Under 10 mins",calls[[#This Row],[Duration]]&lt;=30,"10 TO 30 mins",calls[[#This Row],[Duration]]&lt;=60,"30 TO 60 mins",calls[[#This Row],[Duration]]&lt;=120,"1 TO 2 hours", TRUE,"More than  2 hours")</f>
        <v>More than  2 hours</v>
      </c>
      <c r="P373" s="24">
        <f>ROUND(calls[[#This Row],[Satisfaction Rating]],0)</f>
        <v>5</v>
      </c>
    </row>
    <row r="374" spans="2:16" x14ac:dyDescent="0.3">
      <c r="B374" t="s">
        <v>410</v>
      </c>
      <c r="C374" t="s">
        <v>49</v>
      </c>
      <c r="D374">
        <v>69</v>
      </c>
      <c r="E374" s="17" t="s">
        <v>33</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c r="M374">
        <f>IF(MONTH(calls[[#This Row],[Date of Call]])&lt;=6, YEAR(calls[[#This Row],[Date of Call]]), YEAR(calls[[#This Row],[Date of Call]])+1)</f>
        <v>2023</v>
      </c>
      <c r="N374" t="str">
        <f>TEXT(calls[[#This Row],[Date of Call]],"DDDD")</f>
        <v>Sunday</v>
      </c>
      <c r="O374" t="str" cm="1">
        <f t="array" ref="O374">_xlfn.IFS(calls[[#This Row],[Duration]]&lt;=10,"Under 10 mins",calls[[#This Row],[Duration]]&lt;=30,"10 TO 30 mins",calls[[#This Row],[Duration]]&lt;=60,"30 TO 60 mins",calls[[#This Row],[Duration]]&lt;=120,"1 TO 2 hours", TRUE,"More than  2 hours")</f>
        <v>1 TO 2 hours</v>
      </c>
      <c r="P374" s="24">
        <f>ROUND(calls[[#This Row],[Satisfaction Rating]],0)</f>
        <v>2</v>
      </c>
    </row>
    <row r="375" spans="2:16" x14ac:dyDescent="0.3">
      <c r="B375" t="s">
        <v>411</v>
      </c>
      <c r="C375" t="s">
        <v>45</v>
      </c>
      <c r="D375">
        <v>110</v>
      </c>
      <c r="E375" s="17" t="s">
        <v>40</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c r="M375">
        <f>IF(MONTH(calls[[#This Row],[Date of Call]])&lt;=6, YEAR(calls[[#This Row],[Date of Call]]), YEAR(calls[[#This Row],[Date of Call]])+1)</f>
        <v>2023</v>
      </c>
      <c r="N375" t="str">
        <f>TEXT(calls[[#This Row],[Date of Call]],"DDDD")</f>
        <v>Monday</v>
      </c>
      <c r="O375" t="str" cm="1">
        <f t="array" ref="O375">_xlfn.IFS(calls[[#This Row],[Duration]]&lt;=10,"Under 10 mins",calls[[#This Row],[Duration]]&lt;=30,"10 TO 30 mins",calls[[#This Row],[Duration]]&lt;=60,"30 TO 60 mins",calls[[#This Row],[Duration]]&lt;=120,"1 TO 2 hours", TRUE,"More than  2 hours")</f>
        <v>1 TO 2 hours</v>
      </c>
      <c r="P375" s="24">
        <f>ROUND(calls[[#This Row],[Satisfaction Rating]],0)</f>
        <v>3</v>
      </c>
    </row>
    <row r="376" spans="2:16" x14ac:dyDescent="0.3">
      <c r="B376" t="s">
        <v>412</v>
      </c>
      <c r="C376" t="s">
        <v>41</v>
      </c>
      <c r="D376">
        <v>64</v>
      </c>
      <c r="E376" s="17" t="s">
        <v>17</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c r="M376">
        <f>IF(MONTH(calls[[#This Row],[Date of Call]])&lt;=6, YEAR(calls[[#This Row],[Date of Call]]), YEAR(calls[[#This Row],[Date of Call]])+1)</f>
        <v>2023</v>
      </c>
      <c r="N376" t="str">
        <f>TEXT(calls[[#This Row],[Date of Call]],"DDDD")</f>
        <v>Monday</v>
      </c>
      <c r="O376" t="str" cm="1">
        <f t="array" ref="O376">_xlfn.IFS(calls[[#This Row],[Duration]]&lt;=10,"Under 10 mins",calls[[#This Row],[Duration]]&lt;=30,"10 TO 30 mins",calls[[#This Row],[Duration]]&lt;=60,"30 TO 60 mins",calls[[#This Row],[Duration]]&lt;=120,"1 TO 2 hours", TRUE,"More than  2 hours")</f>
        <v>1 TO 2 hours</v>
      </c>
      <c r="P376" s="24">
        <f>ROUND(calls[[#This Row],[Satisfaction Rating]],0)</f>
        <v>4</v>
      </c>
    </row>
    <row r="377" spans="2:16" x14ac:dyDescent="0.3">
      <c r="B377" t="s">
        <v>413</v>
      </c>
      <c r="C377" t="s">
        <v>26</v>
      </c>
      <c r="D377">
        <v>105</v>
      </c>
      <c r="E377" s="17" t="s">
        <v>46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c r="M377">
        <f>IF(MONTH(calls[[#This Row],[Date of Call]])&lt;=6, YEAR(calls[[#This Row],[Date of Call]]), YEAR(calls[[#This Row],[Date of Call]])+1)</f>
        <v>2023</v>
      </c>
      <c r="N377" t="str">
        <f>TEXT(calls[[#This Row],[Date of Call]],"DDDD")</f>
        <v>Monday</v>
      </c>
      <c r="O377" t="str" cm="1">
        <f t="array" ref="O377">_xlfn.IFS(calls[[#This Row],[Duration]]&lt;=10,"Under 10 mins",calls[[#This Row],[Duration]]&lt;=30,"10 TO 30 mins",calls[[#This Row],[Duration]]&lt;=60,"30 TO 60 mins",calls[[#This Row],[Duration]]&lt;=120,"1 TO 2 hours", TRUE,"More than  2 hours")</f>
        <v>1 TO 2 hours</v>
      </c>
      <c r="P377" s="24">
        <f>ROUND(calls[[#This Row],[Satisfaction Rating]],0)</f>
        <v>4</v>
      </c>
    </row>
    <row r="378" spans="2:16" x14ac:dyDescent="0.3">
      <c r="B378" t="s">
        <v>414</v>
      </c>
      <c r="C378" t="s">
        <v>41</v>
      </c>
      <c r="D378">
        <v>165</v>
      </c>
      <c r="E378" s="17" t="s">
        <v>27</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c r="M378">
        <f>IF(MONTH(calls[[#This Row],[Date of Call]])&lt;=6, YEAR(calls[[#This Row],[Date of Call]]), YEAR(calls[[#This Row],[Date of Call]])+1)</f>
        <v>2023</v>
      </c>
      <c r="N378" t="str">
        <f>TEXT(calls[[#This Row],[Date of Call]],"DDDD")</f>
        <v>Monday</v>
      </c>
      <c r="O378" t="str" cm="1">
        <f t="array" ref="O378">_xlfn.IFS(calls[[#This Row],[Duration]]&lt;=10,"Under 10 mins",calls[[#This Row],[Duration]]&lt;=30,"10 TO 30 mins",calls[[#This Row],[Duration]]&lt;=60,"30 TO 60 mins",calls[[#This Row],[Duration]]&lt;=120,"1 TO 2 hours", TRUE,"More than  2 hours")</f>
        <v>More than  2 hours</v>
      </c>
      <c r="P378" s="24">
        <f>ROUND(calls[[#This Row],[Satisfaction Rating]],0)</f>
        <v>4</v>
      </c>
    </row>
    <row r="379" spans="2:16" x14ac:dyDescent="0.3">
      <c r="B379" t="s">
        <v>415</v>
      </c>
      <c r="C379" t="s">
        <v>54</v>
      </c>
      <c r="D379">
        <v>125</v>
      </c>
      <c r="E379" s="17" t="s">
        <v>27</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c r="M379">
        <f>IF(MONTH(calls[[#This Row],[Date of Call]])&lt;=6, YEAR(calls[[#This Row],[Date of Call]]), YEAR(calls[[#This Row],[Date of Call]])+1)</f>
        <v>2023</v>
      </c>
      <c r="N379" t="str">
        <f>TEXT(calls[[#This Row],[Date of Call]],"DDDD")</f>
        <v>Monday</v>
      </c>
      <c r="O379" t="str" cm="1">
        <f t="array" ref="O379">_xlfn.IFS(calls[[#This Row],[Duration]]&lt;=10,"Under 10 mins",calls[[#This Row],[Duration]]&lt;=30,"10 TO 30 mins",calls[[#This Row],[Duration]]&lt;=60,"30 TO 60 mins",calls[[#This Row],[Duration]]&lt;=120,"1 TO 2 hours", TRUE,"More than  2 hours")</f>
        <v>More than  2 hours</v>
      </c>
      <c r="P379" s="24">
        <f>ROUND(calls[[#This Row],[Satisfaction Rating]],0)</f>
        <v>5</v>
      </c>
    </row>
    <row r="380" spans="2:16" x14ac:dyDescent="0.3">
      <c r="B380" t="s">
        <v>416</v>
      </c>
      <c r="C380" t="s">
        <v>26</v>
      </c>
      <c r="D380">
        <v>88</v>
      </c>
      <c r="E380" s="17" t="s">
        <v>17</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c r="M380">
        <f>IF(MONTH(calls[[#This Row],[Date of Call]])&lt;=6, YEAR(calls[[#This Row],[Date of Call]]), YEAR(calls[[#This Row],[Date of Call]])+1)</f>
        <v>2023</v>
      </c>
      <c r="N380" t="str">
        <f>TEXT(calls[[#This Row],[Date of Call]],"DDDD")</f>
        <v>Tuesday</v>
      </c>
      <c r="O380" t="str" cm="1">
        <f t="array" ref="O380">_xlfn.IFS(calls[[#This Row],[Duration]]&lt;=10,"Under 10 mins",calls[[#This Row],[Duration]]&lt;=30,"10 TO 30 mins",calls[[#This Row],[Duration]]&lt;=60,"30 TO 60 mins",calls[[#This Row],[Duration]]&lt;=120,"1 TO 2 hours", TRUE,"More than  2 hours")</f>
        <v>1 TO 2 hours</v>
      </c>
      <c r="P380" s="24">
        <f>ROUND(calls[[#This Row],[Satisfaction Rating]],0)</f>
        <v>4</v>
      </c>
    </row>
    <row r="381" spans="2:16" x14ac:dyDescent="0.3">
      <c r="B381" t="s">
        <v>417</v>
      </c>
      <c r="C381" t="s">
        <v>49</v>
      </c>
      <c r="D381">
        <v>6</v>
      </c>
      <c r="E381" s="17" t="s">
        <v>17</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c r="M381">
        <f>IF(MONTH(calls[[#This Row],[Date of Call]])&lt;=6, YEAR(calls[[#This Row],[Date of Call]]), YEAR(calls[[#This Row],[Date of Call]])+1)</f>
        <v>2023</v>
      </c>
      <c r="N381" t="str">
        <f>TEXT(calls[[#This Row],[Date of Call]],"DDDD")</f>
        <v>Tuesday</v>
      </c>
      <c r="O381" t="str" cm="1">
        <f t="array" ref="O381">_xlfn.IFS(calls[[#This Row],[Duration]]&lt;=10,"Under 10 mins",calls[[#This Row],[Duration]]&lt;=30,"10 TO 30 mins",calls[[#This Row],[Duration]]&lt;=60,"30 TO 60 mins",calls[[#This Row],[Duration]]&lt;=120,"1 TO 2 hours", TRUE,"More than  2 hours")</f>
        <v>Under 10 mins</v>
      </c>
      <c r="P381" s="24">
        <f>ROUND(calls[[#This Row],[Satisfaction Rating]],0)</f>
        <v>4</v>
      </c>
    </row>
    <row r="382" spans="2:16" x14ac:dyDescent="0.3">
      <c r="B382" t="s">
        <v>418</v>
      </c>
      <c r="C382" t="s">
        <v>43</v>
      </c>
      <c r="D382">
        <v>69</v>
      </c>
      <c r="E382" s="17" t="s">
        <v>33</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c r="M382">
        <f>IF(MONTH(calls[[#This Row],[Date of Call]])&lt;=6, YEAR(calls[[#This Row],[Date of Call]]), YEAR(calls[[#This Row],[Date of Call]])+1)</f>
        <v>2023</v>
      </c>
      <c r="N382" t="str">
        <f>TEXT(calls[[#This Row],[Date of Call]],"DDDD")</f>
        <v>Wednesday</v>
      </c>
      <c r="O382" t="str" cm="1">
        <f t="array" ref="O382">_xlfn.IFS(calls[[#This Row],[Duration]]&lt;=10,"Under 10 mins",calls[[#This Row],[Duration]]&lt;=30,"10 TO 30 mins",calls[[#This Row],[Duration]]&lt;=60,"30 TO 60 mins",calls[[#This Row],[Duration]]&lt;=120,"1 TO 2 hours", TRUE,"More than  2 hours")</f>
        <v>1 TO 2 hours</v>
      </c>
      <c r="P382" s="24">
        <f>ROUND(calls[[#This Row],[Satisfaction Rating]],0)</f>
        <v>4</v>
      </c>
    </row>
    <row r="383" spans="2:16" x14ac:dyDescent="0.3">
      <c r="B383" t="s">
        <v>419</v>
      </c>
      <c r="C383" t="s">
        <v>18</v>
      </c>
      <c r="D383">
        <v>107</v>
      </c>
      <c r="E383" s="17" t="s">
        <v>33</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c r="M383">
        <f>IF(MONTH(calls[[#This Row],[Date of Call]])&lt;=6, YEAR(calls[[#This Row],[Date of Call]]), YEAR(calls[[#This Row],[Date of Call]])+1)</f>
        <v>2023</v>
      </c>
      <c r="N383" t="str">
        <f>TEXT(calls[[#This Row],[Date of Call]],"DDDD")</f>
        <v>Wednesday</v>
      </c>
      <c r="O383" t="str" cm="1">
        <f t="array" ref="O383">_xlfn.IFS(calls[[#This Row],[Duration]]&lt;=10,"Under 10 mins",calls[[#This Row],[Duration]]&lt;=30,"10 TO 30 mins",calls[[#This Row],[Duration]]&lt;=60,"30 TO 60 mins",calls[[#This Row],[Duration]]&lt;=120,"1 TO 2 hours", TRUE,"More than  2 hours")</f>
        <v>1 TO 2 hours</v>
      </c>
      <c r="P383" s="24">
        <f>ROUND(calls[[#This Row],[Satisfaction Rating]],0)</f>
        <v>4</v>
      </c>
    </row>
    <row r="384" spans="2:16" x14ac:dyDescent="0.3">
      <c r="B384" t="s">
        <v>420</v>
      </c>
      <c r="C384" t="s">
        <v>22</v>
      </c>
      <c r="D384">
        <v>90</v>
      </c>
      <c r="E384" s="17" t="s">
        <v>27</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c r="M384">
        <f>IF(MONTH(calls[[#This Row],[Date of Call]])&lt;=6, YEAR(calls[[#This Row],[Date of Call]]), YEAR(calls[[#This Row],[Date of Call]])+1)</f>
        <v>2023</v>
      </c>
      <c r="N384" t="str">
        <f>TEXT(calls[[#This Row],[Date of Call]],"DDDD")</f>
        <v>Wednesday</v>
      </c>
      <c r="O384" t="str" cm="1">
        <f t="array" ref="O384">_xlfn.IFS(calls[[#This Row],[Duration]]&lt;=10,"Under 10 mins",calls[[#This Row],[Duration]]&lt;=30,"10 TO 30 mins",calls[[#This Row],[Duration]]&lt;=60,"30 TO 60 mins",calls[[#This Row],[Duration]]&lt;=120,"1 TO 2 hours", TRUE,"More than  2 hours")</f>
        <v>1 TO 2 hours</v>
      </c>
      <c r="P384" s="24">
        <f>ROUND(calls[[#This Row],[Satisfaction Rating]],0)</f>
        <v>5</v>
      </c>
    </row>
    <row r="385" spans="2:16" x14ac:dyDescent="0.3">
      <c r="B385" t="s">
        <v>421</v>
      </c>
      <c r="C385" t="s">
        <v>16</v>
      </c>
      <c r="D385">
        <v>120</v>
      </c>
      <c r="E385" s="17" t="s">
        <v>46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c r="M385">
        <f>IF(MONTH(calls[[#This Row],[Date of Call]])&lt;=6, YEAR(calls[[#This Row],[Date of Call]]), YEAR(calls[[#This Row],[Date of Call]])+1)</f>
        <v>2023</v>
      </c>
      <c r="N385" t="str">
        <f>TEXT(calls[[#This Row],[Date of Call]],"DDDD")</f>
        <v>Wednesday</v>
      </c>
      <c r="O385" t="str" cm="1">
        <f t="array" ref="O385">_xlfn.IFS(calls[[#This Row],[Duration]]&lt;=10,"Under 10 mins",calls[[#This Row],[Duration]]&lt;=30,"10 TO 30 mins",calls[[#This Row],[Duration]]&lt;=60,"30 TO 60 mins",calls[[#This Row],[Duration]]&lt;=120,"1 TO 2 hours", TRUE,"More than  2 hours")</f>
        <v>1 TO 2 hours</v>
      </c>
      <c r="P385" s="24">
        <f>ROUND(calls[[#This Row],[Satisfaction Rating]],0)</f>
        <v>4</v>
      </c>
    </row>
    <row r="386" spans="2:16" x14ac:dyDescent="0.3">
      <c r="B386" t="s">
        <v>422</v>
      </c>
      <c r="C386" t="s">
        <v>32</v>
      </c>
      <c r="D386">
        <v>47</v>
      </c>
      <c r="E386" s="17" t="s">
        <v>33</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c r="M386">
        <f>IF(MONTH(calls[[#This Row],[Date of Call]])&lt;=6, YEAR(calls[[#This Row],[Date of Call]]), YEAR(calls[[#This Row],[Date of Call]])+1)</f>
        <v>2023</v>
      </c>
      <c r="N386" t="str">
        <f>TEXT(calls[[#This Row],[Date of Call]],"DDDD")</f>
        <v>Wednesday</v>
      </c>
      <c r="O386" t="str" cm="1">
        <f t="array" ref="O386">_xlfn.IFS(calls[[#This Row],[Duration]]&lt;=10,"Under 10 mins",calls[[#This Row],[Duration]]&lt;=30,"10 TO 30 mins",calls[[#This Row],[Duration]]&lt;=60,"30 TO 60 mins",calls[[#This Row],[Duration]]&lt;=120,"1 TO 2 hours", TRUE,"More than  2 hours")</f>
        <v>30 TO 60 mins</v>
      </c>
      <c r="P386" s="24">
        <f>ROUND(calls[[#This Row],[Satisfaction Rating]],0)</f>
        <v>4</v>
      </c>
    </row>
    <row r="387" spans="2:16" x14ac:dyDescent="0.3">
      <c r="B387" t="s">
        <v>423</v>
      </c>
      <c r="C387" t="s">
        <v>30</v>
      </c>
      <c r="D387">
        <v>60</v>
      </c>
      <c r="E387" s="17" t="s">
        <v>46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c r="M387">
        <f>IF(MONTH(calls[[#This Row],[Date of Call]])&lt;=6, YEAR(calls[[#This Row],[Date of Call]]), YEAR(calls[[#This Row],[Date of Call]])+1)</f>
        <v>2023</v>
      </c>
      <c r="N387" t="str">
        <f>TEXT(calls[[#This Row],[Date of Call]],"DDDD")</f>
        <v>Wednesday</v>
      </c>
      <c r="O387" t="str" cm="1">
        <f t="array" ref="O387">_xlfn.IFS(calls[[#This Row],[Duration]]&lt;=10,"Under 10 mins",calls[[#This Row],[Duration]]&lt;=30,"10 TO 30 mins",calls[[#This Row],[Duration]]&lt;=60,"30 TO 60 mins",calls[[#This Row],[Duration]]&lt;=120,"1 TO 2 hours", TRUE,"More than  2 hours")</f>
        <v>30 TO 60 mins</v>
      </c>
      <c r="P387" s="24">
        <f>ROUND(calls[[#This Row],[Satisfaction Rating]],0)</f>
        <v>5</v>
      </c>
    </row>
    <row r="388" spans="2:16" x14ac:dyDescent="0.3">
      <c r="B388" t="s">
        <v>424</v>
      </c>
      <c r="C388" t="s">
        <v>35</v>
      </c>
      <c r="D388">
        <v>64</v>
      </c>
      <c r="E388" s="17" t="s">
        <v>27</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c r="M388">
        <f>IF(MONTH(calls[[#This Row],[Date of Call]])&lt;=6, YEAR(calls[[#This Row],[Date of Call]]), YEAR(calls[[#This Row],[Date of Call]])+1)</f>
        <v>2023</v>
      </c>
      <c r="N388" t="str">
        <f>TEXT(calls[[#This Row],[Date of Call]],"DDDD")</f>
        <v>Wednesday</v>
      </c>
      <c r="O388" t="str" cm="1">
        <f t="array" ref="O388">_xlfn.IFS(calls[[#This Row],[Duration]]&lt;=10,"Under 10 mins",calls[[#This Row],[Duration]]&lt;=30,"10 TO 30 mins",calls[[#This Row],[Duration]]&lt;=60,"30 TO 60 mins",calls[[#This Row],[Duration]]&lt;=120,"1 TO 2 hours", TRUE,"More than  2 hours")</f>
        <v>1 TO 2 hours</v>
      </c>
      <c r="P388" s="24">
        <f>ROUND(calls[[#This Row],[Satisfaction Rating]],0)</f>
        <v>2</v>
      </c>
    </row>
    <row r="389" spans="2:16" x14ac:dyDescent="0.3">
      <c r="B389" t="s">
        <v>425</v>
      </c>
      <c r="C389" t="s">
        <v>41</v>
      </c>
      <c r="D389">
        <v>62</v>
      </c>
      <c r="E389" s="17" t="s">
        <v>33</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c r="M389">
        <f>IF(MONTH(calls[[#This Row],[Date of Call]])&lt;=6, YEAR(calls[[#This Row],[Date of Call]]), YEAR(calls[[#This Row],[Date of Call]])+1)</f>
        <v>2023</v>
      </c>
      <c r="N389" t="str">
        <f>TEXT(calls[[#This Row],[Date of Call]],"DDDD")</f>
        <v>Wednesday</v>
      </c>
      <c r="O389" t="str" cm="1">
        <f t="array" ref="O389">_xlfn.IFS(calls[[#This Row],[Duration]]&lt;=10,"Under 10 mins",calls[[#This Row],[Duration]]&lt;=30,"10 TO 30 mins",calls[[#This Row],[Duration]]&lt;=60,"30 TO 60 mins",calls[[#This Row],[Duration]]&lt;=120,"1 TO 2 hours", TRUE,"More than  2 hours")</f>
        <v>1 TO 2 hours</v>
      </c>
      <c r="P389" s="24">
        <f>ROUND(calls[[#This Row],[Satisfaction Rating]],0)</f>
        <v>4</v>
      </c>
    </row>
    <row r="390" spans="2:16" x14ac:dyDescent="0.3">
      <c r="B390" t="s">
        <v>426</v>
      </c>
      <c r="C390" t="s">
        <v>45</v>
      </c>
      <c r="D390">
        <v>88</v>
      </c>
      <c r="E390" s="17" t="s">
        <v>33</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c r="M390">
        <f>IF(MONTH(calls[[#This Row],[Date of Call]])&lt;=6, YEAR(calls[[#This Row],[Date of Call]]), YEAR(calls[[#This Row],[Date of Call]])+1)</f>
        <v>2023</v>
      </c>
      <c r="N390" t="str">
        <f>TEXT(calls[[#This Row],[Date of Call]],"DDDD")</f>
        <v>Thursday</v>
      </c>
      <c r="O390" t="str" cm="1">
        <f t="array" ref="O390">_xlfn.IFS(calls[[#This Row],[Duration]]&lt;=10,"Under 10 mins",calls[[#This Row],[Duration]]&lt;=30,"10 TO 30 mins",calls[[#This Row],[Duration]]&lt;=60,"30 TO 60 mins",calls[[#This Row],[Duration]]&lt;=120,"1 TO 2 hours", TRUE,"More than  2 hours")</f>
        <v>1 TO 2 hours</v>
      </c>
      <c r="P390" s="24">
        <f>ROUND(calls[[#This Row],[Satisfaction Rating]],0)</f>
        <v>4</v>
      </c>
    </row>
    <row r="391" spans="2:16" x14ac:dyDescent="0.3">
      <c r="B391" t="s">
        <v>427</v>
      </c>
      <c r="C391" t="s">
        <v>54</v>
      </c>
      <c r="D391">
        <v>116</v>
      </c>
      <c r="E391" s="17" t="s">
        <v>33</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c r="M391">
        <f>IF(MONTH(calls[[#This Row],[Date of Call]])&lt;=6, YEAR(calls[[#This Row],[Date of Call]]), YEAR(calls[[#This Row],[Date of Call]])+1)</f>
        <v>2023</v>
      </c>
      <c r="N391" t="str">
        <f>TEXT(calls[[#This Row],[Date of Call]],"DDDD")</f>
        <v>Thursday</v>
      </c>
      <c r="O391" t="str" cm="1">
        <f t="array" ref="O391">_xlfn.IFS(calls[[#This Row],[Duration]]&lt;=10,"Under 10 mins",calls[[#This Row],[Duration]]&lt;=30,"10 TO 30 mins",calls[[#This Row],[Duration]]&lt;=60,"30 TO 60 mins",calls[[#This Row],[Duration]]&lt;=120,"1 TO 2 hours", TRUE,"More than  2 hours")</f>
        <v>1 TO 2 hours</v>
      </c>
      <c r="P391" s="24">
        <f>ROUND(calls[[#This Row],[Satisfaction Rating]],0)</f>
        <v>5</v>
      </c>
    </row>
    <row r="392" spans="2:16" x14ac:dyDescent="0.3">
      <c r="B392" t="s">
        <v>428</v>
      </c>
      <c r="C392" t="s">
        <v>22</v>
      </c>
      <c r="D392">
        <v>82</v>
      </c>
      <c r="E392" s="17" t="s">
        <v>17</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c r="M392">
        <f>IF(MONTH(calls[[#This Row],[Date of Call]])&lt;=6, YEAR(calls[[#This Row],[Date of Call]]), YEAR(calls[[#This Row],[Date of Call]])+1)</f>
        <v>2023</v>
      </c>
      <c r="N392" t="str">
        <f>TEXT(calls[[#This Row],[Date of Call]],"DDDD")</f>
        <v>Friday</v>
      </c>
      <c r="O392" t="str" cm="1">
        <f t="array" ref="O392">_xlfn.IFS(calls[[#This Row],[Duration]]&lt;=10,"Under 10 mins",calls[[#This Row],[Duration]]&lt;=30,"10 TO 30 mins",calls[[#This Row],[Duration]]&lt;=60,"30 TO 60 mins",calls[[#This Row],[Duration]]&lt;=120,"1 TO 2 hours", TRUE,"More than  2 hours")</f>
        <v>1 TO 2 hours</v>
      </c>
      <c r="P392" s="24">
        <f>ROUND(calls[[#This Row],[Satisfaction Rating]],0)</f>
        <v>3</v>
      </c>
    </row>
    <row r="393" spans="2:16" x14ac:dyDescent="0.3">
      <c r="B393" t="s">
        <v>429</v>
      </c>
      <c r="C393" t="s">
        <v>41</v>
      </c>
      <c r="D393">
        <v>99</v>
      </c>
      <c r="E393" s="17" t="s">
        <v>27</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c r="M393">
        <f>IF(MONTH(calls[[#This Row],[Date of Call]])&lt;=6, YEAR(calls[[#This Row],[Date of Call]]), YEAR(calls[[#This Row],[Date of Call]])+1)</f>
        <v>2023</v>
      </c>
      <c r="N393" t="str">
        <f>TEXT(calls[[#This Row],[Date of Call]],"DDDD")</f>
        <v>Friday</v>
      </c>
      <c r="O393" t="str" cm="1">
        <f t="array" ref="O393">_xlfn.IFS(calls[[#This Row],[Duration]]&lt;=10,"Under 10 mins",calls[[#This Row],[Duration]]&lt;=30,"10 TO 30 mins",calls[[#This Row],[Duration]]&lt;=60,"30 TO 60 mins",calls[[#This Row],[Duration]]&lt;=120,"1 TO 2 hours", TRUE,"More than  2 hours")</f>
        <v>1 TO 2 hours</v>
      </c>
      <c r="P393" s="24">
        <f>ROUND(calls[[#This Row],[Satisfaction Rating]],0)</f>
        <v>5</v>
      </c>
    </row>
    <row r="394" spans="2:16" x14ac:dyDescent="0.3">
      <c r="B394" t="s">
        <v>430</v>
      </c>
      <c r="C394" t="s">
        <v>41</v>
      </c>
      <c r="D394">
        <v>55</v>
      </c>
      <c r="E394" s="17" t="s">
        <v>17</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c r="M394">
        <f>IF(MONTH(calls[[#This Row],[Date of Call]])&lt;=6, YEAR(calls[[#This Row],[Date of Call]]), YEAR(calls[[#This Row],[Date of Call]])+1)</f>
        <v>2023</v>
      </c>
      <c r="N394" t="str">
        <f>TEXT(calls[[#This Row],[Date of Call]],"DDDD")</f>
        <v>Friday</v>
      </c>
      <c r="O394" t="str" cm="1">
        <f t="array" ref="O394">_xlfn.IFS(calls[[#This Row],[Duration]]&lt;=10,"Under 10 mins",calls[[#This Row],[Duration]]&lt;=30,"10 TO 30 mins",calls[[#This Row],[Duration]]&lt;=60,"30 TO 60 mins",calls[[#This Row],[Duration]]&lt;=120,"1 TO 2 hours", TRUE,"More than  2 hours")</f>
        <v>30 TO 60 mins</v>
      </c>
      <c r="P394" s="24">
        <f>ROUND(calls[[#This Row],[Satisfaction Rating]],0)</f>
        <v>2</v>
      </c>
    </row>
    <row r="395" spans="2:16" x14ac:dyDescent="0.3">
      <c r="B395" t="s">
        <v>431</v>
      </c>
      <c r="C395" t="s">
        <v>35</v>
      </c>
      <c r="D395">
        <v>61</v>
      </c>
      <c r="E395" s="17" t="s">
        <v>46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c r="M395">
        <f>IF(MONTH(calls[[#This Row],[Date of Call]])&lt;=6, YEAR(calls[[#This Row],[Date of Call]]), YEAR(calls[[#This Row],[Date of Call]])+1)</f>
        <v>2023</v>
      </c>
      <c r="N395" t="str">
        <f>TEXT(calls[[#This Row],[Date of Call]],"DDDD")</f>
        <v>Friday</v>
      </c>
      <c r="O395" t="str" cm="1">
        <f t="array" ref="O395">_xlfn.IFS(calls[[#This Row],[Duration]]&lt;=10,"Under 10 mins",calls[[#This Row],[Duration]]&lt;=30,"10 TO 30 mins",calls[[#This Row],[Duration]]&lt;=60,"30 TO 60 mins",calls[[#This Row],[Duration]]&lt;=120,"1 TO 2 hours", TRUE,"More than  2 hours")</f>
        <v>1 TO 2 hours</v>
      </c>
      <c r="P395" s="24">
        <f>ROUND(calls[[#This Row],[Satisfaction Rating]],0)</f>
        <v>5</v>
      </c>
    </row>
    <row r="396" spans="2:16" x14ac:dyDescent="0.3">
      <c r="B396" t="s">
        <v>432</v>
      </c>
      <c r="C396" t="s">
        <v>54</v>
      </c>
      <c r="D396">
        <v>36</v>
      </c>
      <c r="E396" s="17" t="s">
        <v>40</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c r="M396">
        <f>IF(MONTH(calls[[#This Row],[Date of Call]])&lt;=6, YEAR(calls[[#This Row],[Date of Call]]), YEAR(calls[[#This Row],[Date of Call]])+1)</f>
        <v>2023</v>
      </c>
      <c r="N396" t="str">
        <f>TEXT(calls[[#This Row],[Date of Call]],"DDDD")</f>
        <v>Friday</v>
      </c>
      <c r="O396" t="str" cm="1">
        <f t="array" ref="O396">_xlfn.IFS(calls[[#This Row],[Duration]]&lt;=10,"Under 10 mins",calls[[#This Row],[Duration]]&lt;=30,"10 TO 30 mins",calls[[#This Row],[Duration]]&lt;=60,"30 TO 60 mins",calls[[#This Row],[Duration]]&lt;=120,"1 TO 2 hours", TRUE,"More than  2 hours")</f>
        <v>30 TO 60 mins</v>
      </c>
      <c r="P396" s="24">
        <f>ROUND(calls[[#This Row],[Satisfaction Rating]],0)</f>
        <v>4</v>
      </c>
    </row>
    <row r="397" spans="2:16" x14ac:dyDescent="0.3">
      <c r="B397" t="s">
        <v>433</v>
      </c>
      <c r="C397" t="s">
        <v>22</v>
      </c>
      <c r="D397">
        <v>123</v>
      </c>
      <c r="E397" s="17" t="s">
        <v>33</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c r="M397">
        <f>IF(MONTH(calls[[#This Row],[Date of Call]])&lt;=6, YEAR(calls[[#This Row],[Date of Call]]), YEAR(calls[[#This Row],[Date of Call]])+1)</f>
        <v>2023</v>
      </c>
      <c r="N397" t="str">
        <f>TEXT(calls[[#This Row],[Date of Call]],"DDDD")</f>
        <v>Friday</v>
      </c>
      <c r="O397" t="str" cm="1">
        <f t="array" ref="O397">_xlfn.IFS(calls[[#This Row],[Duration]]&lt;=10,"Under 10 mins",calls[[#This Row],[Duration]]&lt;=30,"10 TO 30 mins",calls[[#This Row],[Duration]]&lt;=60,"30 TO 60 mins",calls[[#This Row],[Duration]]&lt;=120,"1 TO 2 hours", TRUE,"More than  2 hours")</f>
        <v>More than  2 hours</v>
      </c>
      <c r="P397" s="24">
        <f>ROUND(calls[[#This Row],[Satisfaction Rating]],0)</f>
        <v>4</v>
      </c>
    </row>
    <row r="398" spans="2:16" x14ac:dyDescent="0.3">
      <c r="B398" t="s">
        <v>434</v>
      </c>
      <c r="C398" t="s">
        <v>23</v>
      </c>
      <c r="D398">
        <v>24</v>
      </c>
      <c r="E398" s="17" t="s">
        <v>46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c r="M398">
        <f>IF(MONTH(calls[[#This Row],[Date of Call]])&lt;=6, YEAR(calls[[#This Row],[Date of Call]]), YEAR(calls[[#This Row],[Date of Call]])+1)</f>
        <v>2023</v>
      </c>
      <c r="N398" t="str">
        <f>TEXT(calls[[#This Row],[Date of Call]],"DDDD")</f>
        <v>Friday</v>
      </c>
      <c r="O398" t="str" cm="1">
        <f t="array" ref="O398">_xlfn.IFS(calls[[#This Row],[Duration]]&lt;=10,"Under 10 mins",calls[[#This Row],[Duration]]&lt;=30,"10 TO 30 mins",calls[[#This Row],[Duration]]&lt;=60,"30 TO 60 mins",calls[[#This Row],[Duration]]&lt;=120,"1 TO 2 hours", TRUE,"More than  2 hours")</f>
        <v>10 TO 30 mins</v>
      </c>
      <c r="P398" s="24">
        <f>ROUND(calls[[#This Row],[Satisfaction Rating]],0)</f>
        <v>5</v>
      </c>
    </row>
    <row r="399" spans="2:16" x14ac:dyDescent="0.3">
      <c r="B399" t="s">
        <v>435</v>
      </c>
      <c r="C399" t="s">
        <v>22</v>
      </c>
      <c r="D399">
        <v>43</v>
      </c>
      <c r="E399" s="17" t="s">
        <v>33</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c r="M399">
        <f>IF(MONTH(calls[[#This Row],[Date of Call]])&lt;=6, YEAR(calls[[#This Row],[Date of Call]]), YEAR(calls[[#This Row],[Date of Call]])+1)</f>
        <v>2023</v>
      </c>
      <c r="N399" t="str">
        <f>TEXT(calls[[#This Row],[Date of Call]],"DDDD")</f>
        <v>Saturday</v>
      </c>
      <c r="O399" t="str" cm="1">
        <f t="array" ref="O399">_xlfn.IFS(calls[[#This Row],[Duration]]&lt;=10,"Under 10 mins",calls[[#This Row],[Duration]]&lt;=30,"10 TO 30 mins",calls[[#This Row],[Duration]]&lt;=60,"30 TO 60 mins",calls[[#This Row],[Duration]]&lt;=120,"1 TO 2 hours", TRUE,"More than  2 hours")</f>
        <v>30 TO 60 mins</v>
      </c>
      <c r="P399" s="24">
        <f>ROUND(calls[[#This Row],[Satisfaction Rating]],0)</f>
        <v>5</v>
      </c>
    </row>
    <row r="400" spans="2:16" x14ac:dyDescent="0.3">
      <c r="B400" t="s">
        <v>436</v>
      </c>
      <c r="C400" t="s">
        <v>30</v>
      </c>
      <c r="D400">
        <v>95</v>
      </c>
      <c r="E400" s="17" t="s">
        <v>27</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c r="M400">
        <f>IF(MONTH(calls[[#This Row],[Date of Call]])&lt;=6, YEAR(calls[[#This Row],[Date of Call]]), YEAR(calls[[#This Row],[Date of Call]])+1)</f>
        <v>2023</v>
      </c>
      <c r="N400" t="str">
        <f>TEXT(calls[[#This Row],[Date of Call]],"DDDD")</f>
        <v>Saturday</v>
      </c>
      <c r="O400" t="str" cm="1">
        <f t="array" ref="O400">_xlfn.IFS(calls[[#This Row],[Duration]]&lt;=10,"Under 10 mins",calls[[#This Row],[Duration]]&lt;=30,"10 TO 30 mins",calls[[#This Row],[Duration]]&lt;=60,"30 TO 60 mins",calls[[#This Row],[Duration]]&lt;=120,"1 TO 2 hours", TRUE,"More than  2 hours")</f>
        <v>1 TO 2 hours</v>
      </c>
      <c r="P400" s="24">
        <f>ROUND(calls[[#This Row],[Satisfaction Rating]],0)</f>
        <v>4</v>
      </c>
    </row>
    <row r="401" spans="2:16" x14ac:dyDescent="0.3">
      <c r="B401" t="s">
        <v>437</v>
      </c>
      <c r="C401" t="s">
        <v>41</v>
      </c>
      <c r="D401">
        <v>53</v>
      </c>
      <c r="E401" s="17" t="s">
        <v>33</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c r="M401">
        <f>IF(MONTH(calls[[#This Row],[Date of Call]])&lt;=6, YEAR(calls[[#This Row],[Date of Call]]), YEAR(calls[[#This Row],[Date of Call]])+1)</f>
        <v>2023</v>
      </c>
      <c r="N401" t="str">
        <f>TEXT(calls[[#This Row],[Date of Call]],"DDDD")</f>
        <v>Saturday</v>
      </c>
      <c r="O401" t="str" cm="1">
        <f t="array" ref="O401">_xlfn.IFS(calls[[#This Row],[Duration]]&lt;=10,"Under 10 mins",calls[[#This Row],[Duration]]&lt;=30,"10 TO 30 mins",calls[[#This Row],[Duration]]&lt;=60,"30 TO 60 mins",calls[[#This Row],[Duration]]&lt;=120,"1 TO 2 hours", TRUE,"More than  2 hours")</f>
        <v>30 TO 60 mins</v>
      </c>
      <c r="P401" s="24">
        <f>ROUND(calls[[#This Row],[Satisfaction Rating]],0)</f>
        <v>4</v>
      </c>
    </row>
    <row r="402" spans="2:16" x14ac:dyDescent="0.3">
      <c r="B402" t="s">
        <v>438</v>
      </c>
      <c r="C402" t="s">
        <v>22</v>
      </c>
      <c r="D402">
        <v>113</v>
      </c>
      <c r="E402" s="17" t="s">
        <v>33</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c r="M402">
        <f>IF(MONTH(calls[[#This Row],[Date of Call]])&lt;=6, YEAR(calls[[#This Row],[Date of Call]]), YEAR(calls[[#This Row],[Date of Call]])+1)</f>
        <v>2023</v>
      </c>
      <c r="N402" t="str">
        <f>TEXT(calls[[#This Row],[Date of Call]],"DDDD")</f>
        <v>Saturday</v>
      </c>
      <c r="O402" t="str" cm="1">
        <f t="array" ref="O402">_xlfn.IFS(calls[[#This Row],[Duration]]&lt;=10,"Under 10 mins",calls[[#This Row],[Duration]]&lt;=30,"10 TO 30 mins",calls[[#This Row],[Duration]]&lt;=60,"30 TO 60 mins",calls[[#This Row],[Duration]]&lt;=120,"1 TO 2 hours", TRUE,"More than  2 hours")</f>
        <v>1 TO 2 hours</v>
      </c>
      <c r="P402" s="24">
        <f>ROUND(calls[[#This Row],[Satisfaction Rating]],0)</f>
        <v>4</v>
      </c>
    </row>
    <row r="403" spans="2:16" x14ac:dyDescent="0.3">
      <c r="B403" t="s">
        <v>439</v>
      </c>
      <c r="C403" t="s">
        <v>41</v>
      </c>
      <c r="D403">
        <v>89</v>
      </c>
      <c r="E403" s="17" t="s">
        <v>40</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c r="M403">
        <f>IF(MONTH(calls[[#This Row],[Date of Call]])&lt;=6, YEAR(calls[[#This Row],[Date of Call]]), YEAR(calls[[#This Row],[Date of Call]])+1)</f>
        <v>2023</v>
      </c>
      <c r="N403" t="str">
        <f>TEXT(calls[[#This Row],[Date of Call]],"DDDD")</f>
        <v>Saturday</v>
      </c>
      <c r="O403" t="str" cm="1">
        <f t="array" ref="O403">_xlfn.IFS(calls[[#This Row],[Duration]]&lt;=10,"Under 10 mins",calls[[#This Row],[Duration]]&lt;=30,"10 TO 30 mins",calls[[#This Row],[Duration]]&lt;=60,"30 TO 60 mins",calls[[#This Row],[Duration]]&lt;=120,"1 TO 2 hours", TRUE,"More than  2 hours")</f>
        <v>1 TO 2 hours</v>
      </c>
      <c r="P403" s="24">
        <f>ROUND(calls[[#This Row],[Satisfaction Rating]],0)</f>
        <v>4</v>
      </c>
    </row>
    <row r="404" spans="2:16" x14ac:dyDescent="0.3">
      <c r="B404" t="s">
        <v>440</v>
      </c>
      <c r="C404" t="s">
        <v>45</v>
      </c>
      <c r="D404">
        <v>84</v>
      </c>
      <c r="E404" s="17" t="s">
        <v>17</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c r="M404">
        <f>IF(MONTH(calls[[#This Row],[Date of Call]])&lt;=6, YEAR(calls[[#This Row],[Date of Call]]), YEAR(calls[[#This Row],[Date of Call]])+1)</f>
        <v>2023</v>
      </c>
      <c r="N404" t="str">
        <f>TEXT(calls[[#This Row],[Date of Call]],"DDDD")</f>
        <v>Saturday</v>
      </c>
      <c r="O404" t="str" cm="1">
        <f t="array" ref="O404">_xlfn.IFS(calls[[#This Row],[Duration]]&lt;=10,"Under 10 mins",calls[[#This Row],[Duration]]&lt;=30,"10 TO 30 mins",calls[[#This Row],[Duration]]&lt;=60,"30 TO 60 mins",calls[[#This Row],[Duration]]&lt;=120,"1 TO 2 hours", TRUE,"More than  2 hours")</f>
        <v>1 TO 2 hours</v>
      </c>
      <c r="P404" s="24">
        <f>ROUND(calls[[#This Row],[Satisfaction Rating]],0)</f>
        <v>3</v>
      </c>
    </row>
    <row r="405" spans="2:16" x14ac:dyDescent="0.3">
      <c r="B405" t="s">
        <v>441</v>
      </c>
      <c r="C405" t="s">
        <v>23</v>
      </c>
      <c r="D405">
        <v>130</v>
      </c>
      <c r="E405" s="17" t="s">
        <v>33</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c r="M405">
        <f>IF(MONTH(calls[[#This Row],[Date of Call]])&lt;=6, YEAR(calls[[#This Row],[Date of Call]]), YEAR(calls[[#This Row],[Date of Call]])+1)</f>
        <v>2023</v>
      </c>
      <c r="N405" t="str">
        <f>TEXT(calls[[#This Row],[Date of Call]],"DDDD")</f>
        <v>Sunday</v>
      </c>
      <c r="O405" t="str" cm="1">
        <f t="array" ref="O405">_xlfn.IFS(calls[[#This Row],[Duration]]&lt;=10,"Under 10 mins",calls[[#This Row],[Duration]]&lt;=30,"10 TO 30 mins",calls[[#This Row],[Duration]]&lt;=60,"30 TO 60 mins",calls[[#This Row],[Duration]]&lt;=120,"1 TO 2 hours", TRUE,"More than  2 hours")</f>
        <v>More than  2 hours</v>
      </c>
      <c r="P405" s="24">
        <f>ROUND(calls[[#This Row],[Satisfaction Rating]],0)</f>
        <v>4</v>
      </c>
    </row>
    <row r="406" spans="2:16" x14ac:dyDescent="0.3">
      <c r="B406" t="s">
        <v>442</v>
      </c>
      <c r="C406" t="s">
        <v>30</v>
      </c>
      <c r="D406">
        <v>163</v>
      </c>
      <c r="E406" s="17" t="s">
        <v>40</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c r="M406">
        <f>IF(MONTH(calls[[#This Row],[Date of Call]])&lt;=6, YEAR(calls[[#This Row],[Date of Call]]), YEAR(calls[[#This Row],[Date of Call]])+1)</f>
        <v>2023</v>
      </c>
      <c r="N406" t="str">
        <f>TEXT(calls[[#This Row],[Date of Call]],"DDDD")</f>
        <v>Sunday</v>
      </c>
      <c r="O406" t="str" cm="1">
        <f t="array" ref="O406">_xlfn.IFS(calls[[#This Row],[Duration]]&lt;=10,"Under 10 mins",calls[[#This Row],[Duration]]&lt;=30,"10 TO 30 mins",calls[[#This Row],[Duration]]&lt;=60,"30 TO 60 mins",calls[[#This Row],[Duration]]&lt;=120,"1 TO 2 hours", TRUE,"More than  2 hours")</f>
        <v>More than  2 hours</v>
      </c>
      <c r="P406" s="24">
        <f>ROUND(calls[[#This Row],[Satisfaction Rating]],0)</f>
        <v>3</v>
      </c>
    </row>
    <row r="407" spans="2:16" x14ac:dyDescent="0.3">
      <c r="B407" t="s">
        <v>443</v>
      </c>
      <c r="C407" t="s">
        <v>43</v>
      </c>
      <c r="D407">
        <v>127</v>
      </c>
      <c r="E407" s="17" t="s">
        <v>33</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c r="M407">
        <f>IF(MONTH(calls[[#This Row],[Date of Call]])&lt;=6, YEAR(calls[[#This Row],[Date of Call]]), YEAR(calls[[#This Row],[Date of Call]])+1)</f>
        <v>2023</v>
      </c>
      <c r="N407" t="str">
        <f>TEXT(calls[[#This Row],[Date of Call]],"DDDD")</f>
        <v>Sunday</v>
      </c>
      <c r="O407" t="str" cm="1">
        <f t="array" ref="O407">_xlfn.IFS(calls[[#This Row],[Duration]]&lt;=10,"Under 10 mins",calls[[#This Row],[Duration]]&lt;=30,"10 TO 30 mins",calls[[#This Row],[Duration]]&lt;=60,"30 TO 60 mins",calls[[#This Row],[Duration]]&lt;=120,"1 TO 2 hours", TRUE,"More than  2 hours")</f>
        <v>More than  2 hours</v>
      </c>
      <c r="P407" s="24">
        <f>ROUND(calls[[#This Row],[Satisfaction Rating]],0)</f>
        <v>3</v>
      </c>
    </row>
    <row r="408" spans="2:16" x14ac:dyDescent="0.3">
      <c r="B408" t="s">
        <v>444</v>
      </c>
      <c r="C408" t="s">
        <v>22</v>
      </c>
      <c r="D408">
        <v>50</v>
      </c>
      <c r="E408" s="17" t="s">
        <v>33</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c r="M408">
        <f>IF(MONTH(calls[[#This Row],[Date of Call]])&lt;=6, YEAR(calls[[#This Row],[Date of Call]]), YEAR(calls[[#This Row],[Date of Call]])+1)</f>
        <v>2023</v>
      </c>
      <c r="N408" t="str">
        <f>TEXT(calls[[#This Row],[Date of Call]],"DDDD")</f>
        <v>Sunday</v>
      </c>
      <c r="O408" t="str" cm="1">
        <f t="array" ref="O408">_xlfn.IFS(calls[[#This Row],[Duration]]&lt;=10,"Under 10 mins",calls[[#This Row],[Duration]]&lt;=30,"10 TO 30 mins",calls[[#This Row],[Duration]]&lt;=60,"30 TO 60 mins",calls[[#This Row],[Duration]]&lt;=120,"1 TO 2 hours", TRUE,"More than  2 hours")</f>
        <v>30 TO 60 mins</v>
      </c>
      <c r="P408" s="24">
        <f>ROUND(calls[[#This Row],[Satisfaction Rating]],0)</f>
        <v>5</v>
      </c>
    </row>
    <row r="409" spans="2:16" x14ac:dyDescent="0.3">
      <c r="B409" t="s">
        <v>445</v>
      </c>
      <c r="C409" t="s">
        <v>37</v>
      </c>
      <c r="D409">
        <v>88</v>
      </c>
      <c r="E409" s="17" t="s">
        <v>46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c r="M409">
        <f>IF(MONTH(calls[[#This Row],[Date of Call]])&lt;=6, YEAR(calls[[#This Row],[Date of Call]]), YEAR(calls[[#This Row],[Date of Call]])+1)</f>
        <v>2023</v>
      </c>
      <c r="N409" t="str">
        <f>TEXT(calls[[#This Row],[Date of Call]],"DDDD")</f>
        <v>Sunday</v>
      </c>
      <c r="O409" t="str" cm="1">
        <f t="array" ref="O409">_xlfn.IFS(calls[[#This Row],[Duration]]&lt;=10,"Under 10 mins",calls[[#This Row],[Duration]]&lt;=30,"10 TO 30 mins",calls[[#This Row],[Duration]]&lt;=60,"30 TO 60 mins",calls[[#This Row],[Duration]]&lt;=120,"1 TO 2 hours", TRUE,"More than  2 hours")</f>
        <v>1 TO 2 hours</v>
      </c>
      <c r="P409" s="24">
        <f>ROUND(calls[[#This Row],[Satisfaction Rating]],0)</f>
        <v>4</v>
      </c>
    </row>
    <row r="410" spans="2:16" x14ac:dyDescent="0.3">
      <c r="B410" t="s">
        <v>446</v>
      </c>
      <c r="C410" t="s">
        <v>22</v>
      </c>
      <c r="D410">
        <v>139</v>
      </c>
      <c r="E410" s="17" t="s">
        <v>27</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c r="M410">
        <f>IF(MONTH(calls[[#This Row],[Date of Call]])&lt;=6, YEAR(calls[[#This Row],[Date of Call]]), YEAR(calls[[#This Row],[Date of Call]])+1)</f>
        <v>2023</v>
      </c>
      <c r="N410" t="str">
        <f>TEXT(calls[[#This Row],[Date of Call]],"DDDD")</f>
        <v>Monday</v>
      </c>
      <c r="O410" t="str" cm="1">
        <f t="array" ref="O410">_xlfn.IFS(calls[[#This Row],[Duration]]&lt;=10,"Under 10 mins",calls[[#This Row],[Duration]]&lt;=30,"10 TO 30 mins",calls[[#This Row],[Duration]]&lt;=60,"30 TO 60 mins",calls[[#This Row],[Duration]]&lt;=120,"1 TO 2 hours", TRUE,"More than  2 hours")</f>
        <v>More than  2 hours</v>
      </c>
      <c r="P410" s="24">
        <f>ROUND(calls[[#This Row],[Satisfaction Rating]],0)</f>
        <v>5</v>
      </c>
    </row>
    <row r="411" spans="2:16" x14ac:dyDescent="0.3">
      <c r="B411" t="s">
        <v>447</v>
      </c>
      <c r="C411" t="s">
        <v>30</v>
      </c>
      <c r="D411">
        <v>111</v>
      </c>
      <c r="E411" s="17" t="s">
        <v>33</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c r="M411">
        <f>IF(MONTH(calls[[#This Row],[Date of Call]])&lt;=6, YEAR(calls[[#This Row],[Date of Call]]), YEAR(calls[[#This Row],[Date of Call]])+1)</f>
        <v>2023</v>
      </c>
      <c r="N411" t="str">
        <f>TEXT(calls[[#This Row],[Date of Call]],"DDDD")</f>
        <v>Monday</v>
      </c>
      <c r="O411" t="str" cm="1">
        <f t="array" ref="O411">_xlfn.IFS(calls[[#This Row],[Duration]]&lt;=10,"Under 10 mins",calls[[#This Row],[Duration]]&lt;=30,"10 TO 30 mins",calls[[#This Row],[Duration]]&lt;=60,"30 TO 60 mins",calls[[#This Row],[Duration]]&lt;=120,"1 TO 2 hours", TRUE,"More than  2 hours")</f>
        <v>1 TO 2 hours</v>
      </c>
      <c r="P411" s="24">
        <f>ROUND(calls[[#This Row],[Satisfaction Rating]],0)</f>
        <v>4</v>
      </c>
    </row>
    <row r="412" spans="2:16" x14ac:dyDescent="0.3">
      <c r="B412" t="s">
        <v>448</v>
      </c>
      <c r="C412" t="s">
        <v>26</v>
      </c>
      <c r="D412">
        <v>115</v>
      </c>
      <c r="E412" s="17" t="s">
        <v>27</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c r="M412">
        <f>IF(MONTH(calls[[#This Row],[Date of Call]])&lt;=6, YEAR(calls[[#This Row],[Date of Call]]), YEAR(calls[[#This Row],[Date of Call]])+1)</f>
        <v>2023</v>
      </c>
      <c r="N412" t="str">
        <f>TEXT(calls[[#This Row],[Date of Call]],"DDDD")</f>
        <v>Monday</v>
      </c>
      <c r="O412" t="str" cm="1">
        <f t="array" ref="O412">_xlfn.IFS(calls[[#This Row],[Duration]]&lt;=10,"Under 10 mins",calls[[#This Row],[Duration]]&lt;=30,"10 TO 30 mins",calls[[#This Row],[Duration]]&lt;=60,"30 TO 60 mins",calls[[#This Row],[Duration]]&lt;=120,"1 TO 2 hours", TRUE,"More than  2 hours")</f>
        <v>1 TO 2 hours</v>
      </c>
      <c r="P412" s="24">
        <f>ROUND(calls[[#This Row],[Satisfaction Rating]],0)</f>
        <v>4</v>
      </c>
    </row>
    <row r="413" spans="2:16" x14ac:dyDescent="0.3">
      <c r="B413" t="s">
        <v>449</v>
      </c>
      <c r="C413" t="s">
        <v>41</v>
      </c>
      <c r="D413">
        <v>26</v>
      </c>
      <c r="E413" s="17" t="s">
        <v>40</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c r="M413">
        <f>IF(MONTH(calls[[#This Row],[Date of Call]])&lt;=6, YEAR(calls[[#This Row],[Date of Call]]), YEAR(calls[[#This Row],[Date of Call]])+1)</f>
        <v>2023</v>
      </c>
      <c r="N413" t="str">
        <f>TEXT(calls[[#This Row],[Date of Call]],"DDDD")</f>
        <v>Monday</v>
      </c>
      <c r="O413" t="str" cm="1">
        <f t="array" ref="O413">_xlfn.IFS(calls[[#This Row],[Duration]]&lt;=10,"Under 10 mins",calls[[#This Row],[Duration]]&lt;=30,"10 TO 30 mins",calls[[#This Row],[Duration]]&lt;=60,"30 TO 60 mins",calls[[#This Row],[Duration]]&lt;=120,"1 TO 2 hours", TRUE,"More than  2 hours")</f>
        <v>10 TO 30 mins</v>
      </c>
      <c r="P413" s="24">
        <f>ROUND(calls[[#This Row],[Satisfaction Rating]],0)</f>
        <v>4</v>
      </c>
    </row>
    <row r="414" spans="2:16" x14ac:dyDescent="0.3">
      <c r="B414" t="s">
        <v>450</v>
      </c>
      <c r="C414" t="s">
        <v>45</v>
      </c>
      <c r="D414">
        <v>131</v>
      </c>
      <c r="E414" s="17" t="s">
        <v>46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c r="M414">
        <f>IF(MONTH(calls[[#This Row],[Date of Call]])&lt;=6, YEAR(calls[[#This Row],[Date of Call]]), YEAR(calls[[#This Row],[Date of Call]])+1)</f>
        <v>2023</v>
      </c>
      <c r="N414" t="str">
        <f>TEXT(calls[[#This Row],[Date of Call]],"DDDD")</f>
        <v>Monday</v>
      </c>
      <c r="O414" t="str" cm="1">
        <f t="array" ref="O414">_xlfn.IFS(calls[[#This Row],[Duration]]&lt;=10,"Under 10 mins",calls[[#This Row],[Duration]]&lt;=30,"10 TO 30 mins",calls[[#This Row],[Duration]]&lt;=60,"30 TO 60 mins",calls[[#This Row],[Duration]]&lt;=120,"1 TO 2 hours", TRUE,"More than  2 hours")</f>
        <v>More than  2 hours</v>
      </c>
      <c r="P414" s="24">
        <f>ROUND(calls[[#This Row],[Satisfaction Rating]],0)</f>
        <v>5</v>
      </c>
    </row>
    <row r="415" spans="2:16" x14ac:dyDescent="0.3">
      <c r="B415" t="s">
        <v>451</v>
      </c>
      <c r="C415" t="s">
        <v>26</v>
      </c>
      <c r="D415">
        <v>27</v>
      </c>
      <c r="E415" s="17" t="s">
        <v>46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c r="M415">
        <f>IF(MONTH(calls[[#This Row],[Date of Call]])&lt;=6, YEAR(calls[[#This Row],[Date of Call]]), YEAR(calls[[#This Row],[Date of Call]])+1)</f>
        <v>2023</v>
      </c>
      <c r="N415" t="str">
        <f>TEXT(calls[[#This Row],[Date of Call]],"DDDD")</f>
        <v>Monday</v>
      </c>
      <c r="O415" t="str" cm="1">
        <f t="array" ref="O415">_xlfn.IFS(calls[[#This Row],[Duration]]&lt;=10,"Under 10 mins",calls[[#This Row],[Duration]]&lt;=30,"10 TO 30 mins",calls[[#This Row],[Duration]]&lt;=60,"30 TO 60 mins",calls[[#This Row],[Duration]]&lt;=120,"1 TO 2 hours", TRUE,"More than  2 hours")</f>
        <v>10 TO 30 mins</v>
      </c>
      <c r="P415" s="24">
        <f>ROUND(calls[[#This Row],[Satisfaction Rating]],0)</f>
        <v>4</v>
      </c>
    </row>
    <row r="416" spans="2:16" x14ac:dyDescent="0.3">
      <c r="B416" t="s">
        <v>452</v>
      </c>
      <c r="C416" t="s">
        <v>50</v>
      </c>
      <c r="D416">
        <v>75</v>
      </c>
      <c r="E416" s="17" t="s">
        <v>33</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c r="M416">
        <f>IF(MONTH(calls[[#This Row],[Date of Call]])&lt;=6, YEAR(calls[[#This Row],[Date of Call]]), YEAR(calls[[#This Row],[Date of Call]])+1)</f>
        <v>2023</v>
      </c>
      <c r="N416" t="str">
        <f>TEXT(calls[[#This Row],[Date of Call]],"DDDD")</f>
        <v>Monday</v>
      </c>
      <c r="O416" t="str" cm="1">
        <f t="array" ref="O416">_xlfn.IFS(calls[[#This Row],[Duration]]&lt;=10,"Under 10 mins",calls[[#This Row],[Duration]]&lt;=30,"10 TO 30 mins",calls[[#This Row],[Duration]]&lt;=60,"30 TO 60 mins",calls[[#This Row],[Duration]]&lt;=120,"1 TO 2 hours", TRUE,"More than  2 hours")</f>
        <v>1 TO 2 hours</v>
      </c>
      <c r="P416" s="24">
        <f>ROUND(calls[[#This Row],[Satisfaction Rating]],0)</f>
        <v>5</v>
      </c>
    </row>
    <row r="417" spans="2:16" x14ac:dyDescent="0.3">
      <c r="B417" t="s">
        <v>453</v>
      </c>
      <c r="C417" t="s">
        <v>35</v>
      </c>
      <c r="D417">
        <v>123</v>
      </c>
      <c r="E417" s="17" t="s">
        <v>46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c r="M417">
        <f>IF(MONTH(calls[[#This Row],[Date of Call]])&lt;=6, YEAR(calls[[#This Row],[Date of Call]]), YEAR(calls[[#This Row],[Date of Call]])+1)</f>
        <v>2023</v>
      </c>
      <c r="N417" t="str">
        <f>TEXT(calls[[#This Row],[Date of Call]],"DDDD")</f>
        <v>Monday</v>
      </c>
      <c r="O417" t="str" cm="1">
        <f t="array" ref="O417">_xlfn.IFS(calls[[#This Row],[Duration]]&lt;=10,"Under 10 mins",calls[[#This Row],[Duration]]&lt;=30,"10 TO 30 mins",calls[[#This Row],[Duration]]&lt;=60,"30 TO 60 mins",calls[[#This Row],[Duration]]&lt;=120,"1 TO 2 hours", TRUE,"More than  2 hours")</f>
        <v>More than  2 hours</v>
      </c>
      <c r="P417" s="24">
        <f>ROUND(calls[[#This Row],[Satisfaction Rating]],0)</f>
        <v>4</v>
      </c>
    </row>
    <row r="418" spans="2:16" x14ac:dyDescent="0.3">
      <c r="B418" t="s">
        <v>454</v>
      </c>
      <c r="C418" t="s">
        <v>16</v>
      </c>
      <c r="D418">
        <v>129</v>
      </c>
      <c r="E418" s="17" t="s">
        <v>46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c r="M418">
        <f>IF(MONTH(calls[[#This Row],[Date of Call]])&lt;=6, YEAR(calls[[#This Row],[Date of Call]]), YEAR(calls[[#This Row],[Date of Call]])+1)</f>
        <v>2023</v>
      </c>
      <c r="N418" t="str">
        <f>TEXT(calls[[#This Row],[Date of Call]],"DDDD")</f>
        <v>Tuesday</v>
      </c>
      <c r="O418" t="str" cm="1">
        <f t="array" ref="O418">_xlfn.IFS(calls[[#This Row],[Duration]]&lt;=10,"Under 10 mins",calls[[#This Row],[Duration]]&lt;=30,"10 TO 30 mins",calls[[#This Row],[Duration]]&lt;=60,"30 TO 60 mins",calls[[#This Row],[Duration]]&lt;=120,"1 TO 2 hours", TRUE,"More than  2 hours")</f>
        <v>More than  2 hours</v>
      </c>
      <c r="P418" s="24">
        <f>ROUND(calls[[#This Row],[Satisfaction Rating]],0)</f>
        <v>4</v>
      </c>
    </row>
    <row r="419" spans="2:16" x14ac:dyDescent="0.3">
      <c r="B419" t="s">
        <v>455</v>
      </c>
      <c r="C419" t="s">
        <v>50</v>
      </c>
      <c r="D419">
        <v>124</v>
      </c>
      <c r="E419" s="17" t="s">
        <v>27</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c r="M419">
        <f>IF(MONTH(calls[[#This Row],[Date of Call]])&lt;=6, YEAR(calls[[#This Row],[Date of Call]]), YEAR(calls[[#This Row],[Date of Call]])+1)</f>
        <v>2023</v>
      </c>
      <c r="N419" t="str">
        <f>TEXT(calls[[#This Row],[Date of Call]],"DDDD")</f>
        <v>Tuesday</v>
      </c>
      <c r="O419" t="str" cm="1">
        <f t="array" ref="O419">_xlfn.IFS(calls[[#This Row],[Duration]]&lt;=10,"Under 10 mins",calls[[#This Row],[Duration]]&lt;=30,"10 TO 30 mins",calls[[#This Row],[Duration]]&lt;=60,"30 TO 60 mins",calls[[#This Row],[Duration]]&lt;=120,"1 TO 2 hours", TRUE,"More than  2 hours")</f>
        <v>More than  2 hours</v>
      </c>
      <c r="P419" s="24">
        <f>ROUND(calls[[#This Row],[Satisfaction Rating]],0)</f>
        <v>5</v>
      </c>
    </row>
    <row r="420" spans="2:16" x14ac:dyDescent="0.3">
      <c r="B420" t="s">
        <v>456</v>
      </c>
      <c r="C420" t="s">
        <v>26</v>
      </c>
      <c r="D420">
        <v>108</v>
      </c>
      <c r="E420" s="17" t="s">
        <v>27</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c r="M420">
        <f>IF(MONTH(calls[[#This Row],[Date of Call]])&lt;=6, YEAR(calls[[#This Row],[Date of Call]]), YEAR(calls[[#This Row],[Date of Call]])+1)</f>
        <v>2023</v>
      </c>
      <c r="N420" t="str">
        <f>TEXT(calls[[#This Row],[Date of Call]],"DDDD")</f>
        <v>Tuesday</v>
      </c>
      <c r="O420" t="str" cm="1">
        <f t="array" ref="O420">_xlfn.IFS(calls[[#This Row],[Duration]]&lt;=10,"Under 10 mins",calls[[#This Row],[Duration]]&lt;=30,"10 TO 30 mins",calls[[#This Row],[Duration]]&lt;=60,"30 TO 60 mins",calls[[#This Row],[Duration]]&lt;=120,"1 TO 2 hours", TRUE,"More than  2 hours")</f>
        <v>1 TO 2 hours</v>
      </c>
      <c r="P420" s="24">
        <f>ROUND(calls[[#This Row],[Satisfaction Rating]],0)</f>
        <v>4</v>
      </c>
    </row>
    <row r="421" spans="2:16" x14ac:dyDescent="0.3">
      <c r="B421" t="s">
        <v>457</v>
      </c>
      <c r="C421" t="s">
        <v>32</v>
      </c>
      <c r="D421">
        <v>15</v>
      </c>
      <c r="E421" s="17" t="s">
        <v>27</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c r="M421">
        <f>IF(MONTH(calls[[#This Row],[Date of Call]])&lt;=6, YEAR(calls[[#This Row],[Date of Call]]), YEAR(calls[[#This Row],[Date of Call]])+1)</f>
        <v>2023</v>
      </c>
      <c r="N421" t="str">
        <f>TEXT(calls[[#This Row],[Date of Call]],"DDDD")</f>
        <v>Tuesday</v>
      </c>
      <c r="O421" t="str" cm="1">
        <f t="array" ref="O421">_xlfn.IFS(calls[[#This Row],[Duration]]&lt;=10,"Under 10 mins",calls[[#This Row],[Duration]]&lt;=30,"10 TO 30 mins",calls[[#This Row],[Duration]]&lt;=60,"30 TO 60 mins",calls[[#This Row],[Duration]]&lt;=120,"1 TO 2 hours", TRUE,"More than  2 hours")</f>
        <v>10 TO 30 mins</v>
      </c>
      <c r="P421" s="24">
        <f>ROUND(calls[[#This Row],[Satisfaction Rating]],0)</f>
        <v>4</v>
      </c>
    </row>
    <row r="422" spans="2:16" x14ac:dyDescent="0.3">
      <c r="B422" t="s">
        <v>458</v>
      </c>
      <c r="C422" t="s">
        <v>26</v>
      </c>
      <c r="D422">
        <v>66</v>
      </c>
      <c r="E422" s="17" t="s">
        <v>27</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c r="M422">
        <f>IF(MONTH(calls[[#This Row],[Date of Call]])&lt;=6, YEAR(calls[[#This Row],[Date of Call]]), YEAR(calls[[#This Row],[Date of Call]])+1)</f>
        <v>2023</v>
      </c>
      <c r="N422" t="str">
        <f>TEXT(calls[[#This Row],[Date of Call]],"DDDD")</f>
        <v>Tuesday</v>
      </c>
      <c r="O422" t="str" cm="1">
        <f t="array" ref="O422">_xlfn.IFS(calls[[#This Row],[Duration]]&lt;=10,"Under 10 mins",calls[[#This Row],[Duration]]&lt;=30,"10 TO 30 mins",calls[[#This Row],[Duration]]&lt;=60,"30 TO 60 mins",calls[[#This Row],[Duration]]&lt;=120,"1 TO 2 hours", TRUE,"More than  2 hours")</f>
        <v>1 TO 2 hours</v>
      </c>
      <c r="P422" s="24">
        <f>ROUND(calls[[#This Row],[Satisfaction Rating]],0)</f>
        <v>4</v>
      </c>
    </row>
    <row r="423" spans="2:16" x14ac:dyDescent="0.3">
      <c r="B423" t="s">
        <v>459</v>
      </c>
      <c r="C423" t="s">
        <v>37</v>
      </c>
      <c r="D423">
        <v>126</v>
      </c>
      <c r="E423" s="17" t="s">
        <v>33</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c r="M423">
        <f>IF(MONTH(calls[[#This Row],[Date of Call]])&lt;=6, YEAR(calls[[#This Row],[Date of Call]]), YEAR(calls[[#This Row],[Date of Call]])+1)</f>
        <v>2023</v>
      </c>
      <c r="N423" t="str">
        <f>TEXT(calls[[#This Row],[Date of Call]],"DDDD")</f>
        <v>Wednesday</v>
      </c>
      <c r="O423" t="str" cm="1">
        <f t="array" ref="O423">_xlfn.IFS(calls[[#This Row],[Duration]]&lt;=10,"Under 10 mins",calls[[#This Row],[Duration]]&lt;=30,"10 TO 30 mins",calls[[#This Row],[Duration]]&lt;=60,"30 TO 60 mins",calls[[#This Row],[Duration]]&lt;=120,"1 TO 2 hours", TRUE,"More than  2 hours")</f>
        <v>More than  2 hours</v>
      </c>
      <c r="P423" s="24">
        <f>ROUND(calls[[#This Row],[Satisfaction Rating]],0)</f>
        <v>5</v>
      </c>
    </row>
    <row r="424" spans="2:16" x14ac:dyDescent="0.3">
      <c r="B424" t="s">
        <v>460</v>
      </c>
      <c r="C424" t="s">
        <v>50</v>
      </c>
      <c r="D424">
        <v>26</v>
      </c>
      <c r="E424" s="17" t="s">
        <v>17</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c r="M424">
        <f>IF(MONTH(calls[[#This Row],[Date of Call]])&lt;=6, YEAR(calls[[#This Row],[Date of Call]]), YEAR(calls[[#This Row],[Date of Call]])+1)</f>
        <v>2023</v>
      </c>
      <c r="N424" t="str">
        <f>TEXT(calls[[#This Row],[Date of Call]],"DDDD")</f>
        <v>Wednesday</v>
      </c>
      <c r="O424" t="str" cm="1">
        <f t="array" ref="O424">_xlfn.IFS(calls[[#This Row],[Duration]]&lt;=10,"Under 10 mins",calls[[#This Row],[Duration]]&lt;=30,"10 TO 30 mins",calls[[#This Row],[Duration]]&lt;=60,"30 TO 60 mins",calls[[#This Row],[Duration]]&lt;=120,"1 TO 2 hours", TRUE,"More than  2 hours")</f>
        <v>10 TO 30 mins</v>
      </c>
      <c r="P424" s="24">
        <f>ROUND(calls[[#This Row],[Satisfaction Rating]],0)</f>
        <v>5</v>
      </c>
    </row>
    <row r="425" spans="2:16" x14ac:dyDescent="0.3">
      <c r="B425" t="s">
        <v>461</v>
      </c>
      <c r="C425" t="s">
        <v>23</v>
      </c>
      <c r="D425">
        <v>105</v>
      </c>
      <c r="E425" s="17" t="s">
        <v>33</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c r="M425">
        <f>IF(MONTH(calls[[#This Row],[Date of Call]])&lt;=6, YEAR(calls[[#This Row],[Date of Call]]), YEAR(calls[[#This Row],[Date of Call]])+1)</f>
        <v>2023</v>
      </c>
      <c r="N425" t="str">
        <f>TEXT(calls[[#This Row],[Date of Call]],"DDDD")</f>
        <v>Wednesday</v>
      </c>
      <c r="O425" t="str" cm="1">
        <f t="array" ref="O425">_xlfn.IFS(calls[[#This Row],[Duration]]&lt;=10,"Under 10 mins",calls[[#This Row],[Duration]]&lt;=30,"10 TO 30 mins",calls[[#This Row],[Duration]]&lt;=60,"30 TO 60 mins",calls[[#This Row],[Duration]]&lt;=120,"1 TO 2 hours", TRUE,"More than  2 hours")</f>
        <v>1 TO 2 hours</v>
      </c>
      <c r="P425" s="24">
        <f>ROUND(calls[[#This Row],[Satisfaction Rating]],0)</f>
        <v>4</v>
      </c>
    </row>
    <row r="426" spans="2:16" x14ac:dyDescent="0.3">
      <c r="B426" t="s">
        <v>462</v>
      </c>
      <c r="C426" t="s">
        <v>23</v>
      </c>
      <c r="D426">
        <v>31</v>
      </c>
      <c r="E426" s="17" t="s">
        <v>33</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c r="M426">
        <f>IF(MONTH(calls[[#This Row],[Date of Call]])&lt;=6, YEAR(calls[[#This Row],[Date of Call]]), YEAR(calls[[#This Row],[Date of Call]])+1)</f>
        <v>2023</v>
      </c>
      <c r="N426" t="str">
        <f>TEXT(calls[[#This Row],[Date of Call]],"DDDD")</f>
        <v>Wednesday</v>
      </c>
      <c r="O426" t="str" cm="1">
        <f t="array" ref="O426">_xlfn.IFS(calls[[#This Row],[Duration]]&lt;=10,"Under 10 mins",calls[[#This Row],[Duration]]&lt;=30,"10 TO 30 mins",calls[[#This Row],[Duration]]&lt;=60,"30 TO 60 mins",calls[[#This Row],[Duration]]&lt;=120,"1 TO 2 hours", TRUE,"More than  2 hours")</f>
        <v>30 TO 60 mins</v>
      </c>
      <c r="P426" s="24">
        <f>ROUND(calls[[#This Row],[Satisfaction Rating]],0)</f>
        <v>3</v>
      </c>
    </row>
    <row r="427" spans="2:16" x14ac:dyDescent="0.3">
      <c r="B427" t="s">
        <v>463</v>
      </c>
      <c r="C427" t="s">
        <v>26</v>
      </c>
      <c r="D427">
        <v>109</v>
      </c>
      <c r="E427" s="17" t="s">
        <v>27</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c r="M427">
        <f>IF(MONTH(calls[[#This Row],[Date of Call]])&lt;=6, YEAR(calls[[#This Row],[Date of Call]]), YEAR(calls[[#This Row],[Date of Call]])+1)</f>
        <v>2023</v>
      </c>
      <c r="N427" t="str">
        <f>TEXT(calls[[#This Row],[Date of Call]],"DDDD")</f>
        <v>Wednesday</v>
      </c>
      <c r="O427" t="str" cm="1">
        <f t="array" ref="O427">_xlfn.IFS(calls[[#This Row],[Duration]]&lt;=10,"Under 10 mins",calls[[#This Row],[Duration]]&lt;=30,"10 TO 30 mins",calls[[#This Row],[Duration]]&lt;=60,"30 TO 60 mins",calls[[#This Row],[Duration]]&lt;=120,"1 TO 2 hours", TRUE,"More than  2 hours")</f>
        <v>1 TO 2 hours</v>
      </c>
      <c r="P427" s="24">
        <f>ROUND(calls[[#This Row],[Satisfaction Rating]],0)</f>
        <v>3</v>
      </c>
    </row>
    <row r="428" spans="2:16" x14ac:dyDescent="0.3">
      <c r="B428" t="s">
        <v>464</v>
      </c>
      <c r="C428" t="s">
        <v>16</v>
      </c>
      <c r="D428">
        <v>113</v>
      </c>
      <c r="E428" s="17" t="s">
        <v>40</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c r="M428">
        <f>IF(MONTH(calls[[#This Row],[Date of Call]])&lt;=6, YEAR(calls[[#This Row],[Date of Call]]), YEAR(calls[[#This Row],[Date of Call]])+1)</f>
        <v>2023</v>
      </c>
      <c r="N428" t="str">
        <f>TEXT(calls[[#This Row],[Date of Call]],"DDDD")</f>
        <v>Thursday</v>
      </c>
      <c r="O428" t="str" cm="1">
        <f t="array" ref="O428">_xlfn.IFS(calls[[#This Row],[Duration]]&lt;=10,"Under 10 mins",calls[[#This Row],[Duration]]&lt;=30,"10 TO 30 mins",calls[[#This Row],[Duration]]&lt;=60,"30 TO 60 mins",calls[[#This Row],[Duration]]&lt;=120,"1 TO 2 hours", TRUE,"More than  2 hours")</f>
        <v>1 TO 2 hours</v>
      </c>
      <c r="P428" s="24">
        <f>ROUND(calls[[#This Row],[Satisfaction Rating]],0)</f>
        <v>5</v>
      </c>
    </row>
    <row r="429" spans="2:16" x14ac:dyDescent="0.3">
      <c r="B429" t="s">
        <v>465</v>
      </c>
      <c r="C429" t="s">
        <v>37</v>
      </c>
      <c r="D429">
        <v>101</v>
      </c>
      <c r="E429" s="17" t="s">
        <v>17</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c r="M429">
        <f>IF(MONTH(calls[[#This Row],[Date of Call]])&lt;=6, YEAR(calls[[#This Row],[Date of Call]]), YEAR(calls[[#This Row],[Date of Call]])+1)</f>
        <v>2023</v>
      </c>
      <c r="N429" t="str">
        <f>TEXT(calls[[#This Row],[Date of Call]],"DDDD")</f>
        <v>Thursday</v>
      </c>
      <c r="O429" t="str" cm="1">
        <f t="array" ref="O429">_xlfn.IFS(calls[[#This Row],[Duration]]&lt;=10,"Under 10 mins",calls[[#This Row],[Duration]]&lt;=30,"10 TO 30 mins",calls[[#This Row],[Duration]]&lt;=60,"30 TO 60 mins",calls[[#This Row],[Duration]]&lt;=120,"1 TO 2 hours", TRUE,"More than  2 hours")</f>
        <v>1 TO 2 hours</v>
      </c>
      <c r="P429" s="24">
        <f>ROUND(calls[[#This Row],[Satisfaction Rating]],0)</f>
        <v>2</v>
      </c>
    </row>
    <row r="430" spans="2:16" x14ac:dyDescent="0.3">
      <c r="B430" t="s">
        <v>466</v>
      </c>
      <c r="C430" t="s">
        <v>30</v>
      </c>
      <c r="D430">
        <v>156</v>
      </c>
      <c r="E430" s="17" t="s">
        <v>17</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c r="M430">
        <f>IF(MONTH(calls[[#This Row],[Date of Call]])&lt;=6, YEAR(calls[[#This Row],[Date of Call]]), YEAR(calls[[#This Row],[Date of Call]])+1)</f>
        <v>2023</v>
      </c>
      <c r="N430" t="str">
        <f>TEXT(calls[[#This Row],[Date of Call]],"DDDD")</f>
        <v>Thursday</v>
      </c>
      <c r="O430" t="str" cm="1">
        <f t="array" ref="O430">_xlfn.IFS(calls[[#This Row],[Duration]]&lt;=10,"Under 10 mins",calls[[#This Row],[Duration]]&lt;=30,"10 TO 30 mins",calls[[#This Row],[Duration]]&lt;=60,"30 TO 60 mins",calls[[#This Row],[Duration]]&lt;=120,"1 TO 2 hours", TRUE,"More than  2 hours")</f>
        <v>More than  2 hours</v>
      </c>
      <c r="P430" s="24">
        <f>ROUND(calls[[#This Row],[Satisfaction Rating]],0)</f>
        <v>3</v>
      </c>
    </row>
    <row r="431" spans="2:16" x14ac:dyDescent="0.3">
      <c r="B431" t="s">
        <v>467</v>
      </c>
      <c r="C431" t="s">
        <v>26</v>
      </c>
      <c r="D431">
        <v>145</v>
      </c>
      <c r="E431" s="17" t="s">
        <v>40</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c r="M431">
        <f>IF(MONTH(calls[[#This Row],[Date of Call]])&lt;=6, YEAR(calls[[#This Row],[Date of Call]]), YEAR(calls[[#This Row],[Date of Call]])+1)</f>
        <v>2023</v>
      </c>
      <c r="N431" t="str">
        <f>TEXT(calls[[#This Row],[Date of Call]],"DDDD")</f>
        <v>Friday</v>
      </c>
      <c r="O431" t="str" cm="1">
        <f t="array" ref="O431">_xlfn.IFS(calls[[#This Row],[Duration]]&lt;=10,"Under 10 mins",calls[[#This Row],[Duration]]&lt;=30,"10 TO 30 mins",calls[[#This Row],[Duration]]&lt;=60,"30 TO 60 mins",calls[[#This Row],[Duration]]&lt;=120,"1 TO 2 hours", TRUE,"More than  2 hours")</f>
        <v>More than  2 hours</v>
      </c>
      <c r="P431" s="24">
        <f>ROUND(calls[[#This Row],[Satisfaction Rating]],0)</f>
        <v>3</v>
      </c>
    </row>
    <row r="432" spans="2:16" x14ac:dyDescent="0.3">
      <c r="B432" t="s">
        <v>468</v>
      </c>
      <c r="C432" t="s">
        <v>35</v>
      </c>
      <c r="D432">
        <v>36</v>
      </c>
      <c r="E432" s="17" t="s">
        <v>27</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c r="M432">
        <f>IF(MONTH(calls[[#This Row],[Date of Call]])&lt;=6, YEAR(calls[[#This Row],[Date of Call]]), YEAR(calls[[#This Row],[Date of Call]])+1)</f>
        <v>2023</v>
      </c>
      <c r="N432" t="str">
        <f>TEXT(calls[[#This Row],[Date of Call]],"DDDD")</f>
        <v>Friday</v>
      </c>
      <c r="O432" t="str" cm="1">
        <f t="array" ref="O432">_xlfn.IFS(calls[[#This Row],[Duration]]&lt;=10,"Under 10 mins",calls[[#This Row],[Duration]]&lt;=30,"10 TO 30 mins",calls[[#This Row],[Duration]]&lt;=60,"30 TO 60 mins",calls[[#This Row],[Duration]]&lt;=120,"1 TO 2 hours", TRUE,"More than  2 hours")</f>
        <v>30 TO 60 mins</v>
      </c>
      <c r="P432" s="24">
        <f>ROUND(calls[[#This Row],[Satisfaction Rating]],0)</f>
        <v>5</v>
      </c>
    </row>
    <row r="433" spans="2:16" x14ac:dyDescent="0.3">
      <c r="B433" t="s">
        <v>469</v>
      </c>
      <c r="C433" t="s">
        <v>23</v>
      </c>
      <c r="D433">
        <v>135</v>
      </c>
      <c r="E433" s="17" t="s">
        <v>46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c r="M433">
        <f>IF(MONTH(calls[[#This Row],[Date of Call]])&lt;=6, YEAR(calls[[#This Row],[Date of Call]]), YEAR(calls[[#This Row],[Date of Call]])+1)</f>
        <v>2023</v>
      </c>
      <c r="N433" t="str">
        <f>TEXT(calls[[#This Row],[Date of Call]],"DDDD")</f>
        <v>Saturday</v>
      </c>
      <c r="O433" t="str" cm="1">
        <f t="array" ref="O433">_xlfn.IFS(calls[[#This Row],[Duration]]&lt;=10,"Under 10 mins",calls[[#This Row],[Duration]]&lt;=30,"10 TO 30 mins",calls[[#This Row],[Duration]]&lt;=60,"30 TO 60 mins",calls[[#This Row],[Duration]]&lt;=120,"1 TO 2 hours", TRUE,"More than  2 hours")</f>
        <v>More than  2 hours</v>
      </c>
      <c r="P433" s="24">
        <f>ROUND(calls[[#This Row],[Satisfaction Rating]],0)</f>
        <v>3</v>
      </c>
    </row>
    <row r="434" spans="2:16" x14ac:dyDescent="0.3">
      <c r="B434" t="s">
        <v>470</v>
      </c>
      <c r="C434" t="s">
        <v>37</v>
      </c>
      <c r="D434">
        <v>81</v>
      </c>
      <c r="E434" s="17" t="s">
        <v>27</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c r="M434">
        <f>IF(MONTH(calls[[#This Row],[Date of Call]])&lt;=6, YEAR(calls[[#This Row],[Date of Call]]), YEAR(calls[[#This Row],[Date of Call]])+1)</f>
        <v>2023</v>
      </c>
      <c r="N434" t="str">
        <f>TEXT(calls[[#This Row],[Date of Call]],"DDDD")</f>
        <v>Saturday</v>
      </c>
      <c r="O434" t="str" cm="1">
        <f t="array" ref="O434">_xlfn.IFS(calls[[#This Row],[Duration]]&lt;=10,"Under 10 mins",calls[[#This Row],[Duration]]&lt;=30,"10 TO 30 mins",calls[[#This Row],[Duration]]&lt;=60,"30 TO 60 mins",calls[[#This Row],[Duration]]&lt;=120,"1 TO 2 hours", TRUE,"More than  2 hours")</f>
        <v>1 TO 2 hours</v>
      </c>
      <c r="P434" s="24">
        <f>ROUND(calls[[#This Row],[Satisfaction Rating]],0)</f>
        <v>3</v>
      </c>
    </row>
    <row r="435" spans="2:16" x14ac:dyDescent="0.3">
      <c r="B435" t="s">
        <v>471</v>
      </c>
      <c r="C435" t="s">
        <v>37</v>
      </c>
      <c r="D435">
        <v>81</v>
      </c>
      <c r="E435" s="17" t="s">
        <v>40</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c r="M435">
        <f>IF(MONTH(calls[[#This Row],[Date of Call]])&lt;=6, YEAR(calls[[#This Row],[Date of Call]]), YEAR(calls[[#This Row],[Date of Call]])+1)</f>
        <v>2023</v>
      </c>
      <c r="N435" t="str">
        <f>TEXT(calls[[#This Row],[Date of Call]],"DDDD")</f>
        <v>Saturday</v>
      </c>
      <c r="O435" t="str" cm="1">
        <f t="array" ref="O435">_xlfn.IFS(calls[[#This Row],[Duration]]&lt;=10,"Under 10 mins",calls[[#This Row],[Duration]]&lt;=30,"10 TO 30 mins",calls[[#This Row],[Duration]]&lt;=60,"30 TO 60 mins",calls[[#This Row],[Duration]]&lt;=120,"1 TO 2 hours", TRUE,"More than  2 hours")</f>
        <v>1 TO 2 hours</v>
      </c>
      <c r="P435" s="24">
        <f>ROUND(calls[[#This Row],[Satisfaction Rating]],0)</f>
        <v>2</v>
      </c>
    </row>
    <row r="436" spans="2:16" x14ac:dyDescent="0.3">
      <c r="B436" t="s">
        <v>472</v>
      </c>
      <c r="C436" t="s">
        <v>43</v>
      </c>
      <c r="D436">
        <v>93</v>
      </c>
      <c r="E436" s="17" t="s">
        <v>33</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c r="M436">
        <f>IF(MONTH(calls[[#This Row],[Date of Call]])&lt;=6, YEAR(calls[[#This Row],[Date of Call]]), YEAR(calls[[#This Row],[Date of Call]])+1)</f>
        <v>2023</v>
      </c>
      <c r="N436" t="str">
        <f>TEXT(calls[[#This Row],[Date of Call]],"DDDD")</f>
        <v>Saturday</v>
      </c>
      <c r="O436" t="str" cm="1">
        <f t="array" ref="O436">_xlfn.IFS(calls[[#This Row],[Duration]]&lt;=10,"Under 10 mins",calls[[#This Row],[Duration]]&lt;=30,"10 TO 30 mins",calls[[#This Row],[Duration]]&lt;=60,"30 TO 60 mins",calls[[#This Row],[Duration]]&lt;=120,"1 TO 2 hours", TRUE,"More than  2 hours")</f>
        <v>1 TO 2 hours</v>
      </c>
      <c r="P436" s="24">
        <f>ROUND(calls[[#This Row],[Satisfaction Rating]],0)</f>
        <v>5</v>
      </c>
    </row>
    <row r="437" spans="2:16" x14ac:dyDescent="0.3">
      <c r="B437" t="s">
        <v>473</v>
      </c>
      <c r="C437" t="s">
        <v>26</v>
      </c>
      <c r="D437">
        <v>14</v>
      </c>
      <c r="E437" s="17" t="s">
        <v>27</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c r="M437">
        <f>IF(MONTH(calls[[#This Row],[Date of Call]])&lt;=6, YEAR(calls[[#This Row],[Date of Call]]), YEAR(calls[[#This Row],[Date of Call]])+1)</f>
        <v>2023</v>
      </c>
      <c r="N437" t="str">
        <f>TEXT(calls[[#This Row],[Date of Call]],"DDDD")</f>
        <v>Saturday</v>
      </c>
      <c r="O437" t="str" cm="1">
        <f t="array" ref="O437">_xlfn.IFS(calls[[#This Row],[Duration]]&lt;=10,"Under 10 mins",calls[[#This Row],[Duration]]&lt;=30,"10 TO 30 mins",calls[[#This Row],[Duration]]&lt;=60,"30 TO 60 mins",calls[[#This Row],[Duration]]&lt;=120,"1 TO 2 hours", TRUE,"More than  2 hours")</f>
        <v>10 TO 30 mins</v>
      </c>
      <c r="P437" s="24">
        <f>ROUND(calls[[#This Row],[Satisfaction Rating]],0)</f>
        <v>5</v>
      </c>
    </row>
    <row r="438" spans="2:16" x14ac:dyDescent="0.3">
      <c r="B438" t="s">
        <v>474</v>
      </c>
      <c r="C438" t="s">
        <v>23</v>
      </c>
      <c r="D438">
        <v>95</v>
      </c>
      <c r="E438" s="17" t="s">
        <v>40</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c r="M438">
        <f>IF(MONTH(calls[[#This Row],[Date of Call]])&lt;=6, YEAR(calls[[#This Row],[Date of Call]]), YEAR(calls[[#This Row],[Date of Call]])+1)</f>
        <v>2023</v>
      </c>
      <c r="N438" t="str">
        <f>TEXT(calls[[#This Row],[Date of Call]],"DDDD")</f>
        <v>Sunday</v>
      </c>
      <c r="O438" t="str" cm="1">
        <f t="array" ref="O438">_xlfn.IFS(calls[[#This Row],[Duration]]&lt;=10,"Under 10 mins",calls[[#This Row],[Duration]]&lt;=30,"10 TO 30 mins",calls[[#This Row],[Duration]]&lt;=60,"30 TO 60 mins",calls[[#This Row],[Duration]]&lt;=120,"1 TO 2 hours", TRUE,"More than  2 hours")</f>
        <v>1 TO 2 hours</v>
      </c>
      <c r="P438" s="24">
        <f>ROUND(calls[[#This Row],[Satisfaction Rating]],0)</f>
        <v>5</v>
      </c>
    </row>
    <row r="439" spans="2:16" x14ac:dyDescent="0.3">
      <c r="B439" t="s">
        <v>475</v>
      </c>
      <c r="C439" t="s">
        <v>43</v>
      </c>
      <c r="D439">
        <v>81</v>
      </c>
      <c r="E439" s="17" t="s">
        <v>40</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c r="M439">
        <f>IF(MONTH(calls[[#This Row],[Date of Call]])&lt;=6, YEAR(calls[[#This Row],[Date of Call]]), YEAR(calls[[#This Row],[Date of Call]])+1)</f>
        <v>2023</v>
      </c>
      <c r="N439" t="str">
        <f>TEXT(calls[[#This Row],[Date of Call]],"DDDD")</f>
        <v>Sunday</v>
      </c>
      <c r="O439" t="str" cm="1">
        <f t="array" ref="O439">_xlfn.IFS(calls[[#This Row],[Duration]]&lt;=10,"Under 10 mins",calls[[#This Row],[Duration]]&lt;=30,"10 TO 30 mins",calls[[#This Row],[Duration]]&lt;=60,"30 TO 60 mins",calls[[#This Row],[Duration]]&lt;=120,"1 TO 2 hours", TRUE,"More than  2 hours")</f>
        <v>1 TO 2 hours</v>
      </c>
      <c r="P439" s="24">
        <f>ROUND(calls[[#This Row],[Satisfaction Rating]],0)</f>
        <v>4</v>
      </c>
    </row>
    <row r="440" spans="2:16" x14ac:dyDescent="0.3">
      <c r="B440" t="s">
        <v>476</v>
      </c>
      <c r="C440" t="s">
        <v>41</v>
      </c>
      <c r="D440">
        <v>60</v>
      </c>
      <c r="E440" s="17" t="s">
        <v>27</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c r="M440">
        <f>IF(MONTH(calls[[#This Row],[Date of Call]])&lt;=6, YEAR(calls[[#This Row],[Date of Call]]), YEAR(calls[[#This Row],[Date of Call]])+1)</f>
        <v>2023</v>
      </c>
      <c r="N440" t="str">
        <f>TEXT(calls[[#This Row],[Date of Call]],"DDDD")</f>
        <v>Monday</v>
      </c>
      <c r="O440" t="str" cm="1">
        <f t="array" ref="O440">_xlfn.IFS(calls[[#This Row],[Duration]]&lt;=10,"Under 10 mins",calls[[#This Row],[Duration]]&lt;=30,"10 TO 30 mins",calls[[#This Row],[Duration]]&lt;=60,"30 TO 60 mins",calls[[#This Row],[Duration]]&lt;=120,"1 TO 2 hours", TRUE,"More than  2 hours")</f>
        <v>30 TO 60 mins</v>
      </c>
      <c r="P440" s="24">
        <f>ROUND(calls[[#This Row],[Satisfaction Rating]],0)</f>
        <v>5</v>
      </c>
    </row>
    <row r="441" spans="2:16" x14ac:dyDescent="0.3">
      <c r="B441" t="s">
        <v>477</v>
      </c>
      <c r="C441" t="s">
        <v>49</v>
      </c>
      <c r="D441">
        <v>137</v>
      </c>
      <c r="E441" s="17" t="s">
        <v>33</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c r="M441">
        <f>IF(MONTH(calls[[#This Row],[Date of Call]])&lt;=6, YEAR(calls[[#This Row],[Date of Call]]), YEAR(calls[[#This Row],[Date of Call]])+1)</f>
        <v>2023</v>
      </c>
      <c r="N441" t="str">
        <f>TEXT(calls[[#This Row],[Date of Call]],"DDDD")</f>
        <v>Monday</v>
      </c>
      <c r="O441" t="str" cm="1">
        <f t="array" ref="O441">_xlfn.IFS(calls[[#This Row],[Duration]]&lt;=10,"Under 10 mins",calls[[#This Row],[Duration]]&lt;=30,"10 TO 30 mins",calls[[#This Row],[Duration]]&lt;=60,"30 TO 60 mins",calls[[#This Row],[Duration]]&lt;=120,"1 TO 2 hours", TRUE,"More than  2 hours")</f>
        <v>More than  2 hours</v>
      </c>
      <c r="P441" s="24">
        <f>ROUND(calls[[#This Row],[Satisfaction Rating]],0)</f>
        <v>4</v>
      </c>
    </row>
    <row r="442" spans="2:16" x14ac:dyDescent="0.3">
      <c r="B442" t="s">
        <v>478</v>
      </c>
      <c r="C442" t="s">
        <v>22</v>
      </c>
      <c r="D442">
        <v>112</v>
      </c>
      <c r="E442" s="17" t="s">
        <v>46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c r="M442">
        <f>IF(MONTH(calls[[#This Row],[Date of Call]])&lt;=6, YEAR(calls[[#This Row],[Date of Call]]), YEAR(calls[[#This Row],[Date of Call]])+1)</f>
        <v>2023</v>
      </c>
      <c r="N442" t="str">
        <f>TEXT(calls[[#This Row],[Date of Call]],"DDDD")</f>
        <v>Monday</v>
      </c>
      <c r="O442" t="str" cm="1">
        <f t="array" ref="O442">_xlfn.IFS(calls[[#This Row],[Duration]]&lt;=10,"Under 10 mins",calls[[#This Row],[Duration]]&lt;=30,"10 TO 30 mins",calls[[#This Row],[Duration]]&lt;=60,"30 TO 60 mins",calls[[#This Row],[Duration]]&lt;=120,"1 TO 2 hours", TRUE,"More than  2 hours")</f>
        <v>1 TO 2 hours</v>
      </c>
      <c r="P442" s="24">
        <f>ROUND(calls[[#This Row],[Satisfaction Rating]],0)</f>
        <v>3</v>
      </c>
    </row>
    <row r="443" spans="2:16" x14ac:dyDescent="0.3">
      <c r="B443" t="s">
        <v>479</v>
      </c>
      <c r="C443" t="s">
        <v>23</v>
      </c>
      <c r="D443">
        <v>76</v>
      </c>
      <c r="E443" s="17" t="s">
        <v>17</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c r="M443">
        <f>IF(MONTH(calls[[#This Row],[Date of Call]])&lt;=6, YEAR(calls[[#This Row],[Date of Call]]), YEAR(calls[[#This Row],[Date of Call]])+1)</f>
        <v>2023</v>
      </c>
      <c r="N443" t="str">
        <f>TEXT(calls[[#This Row],[Date of Call]],"DDDD")</f>
        <v>Monday</v>
      </c>
      <c r="O443" t="str" cm="1">
        <f t="array" ref="O443">_xlfn.IFS(calls[[#This Row],[Duration]]&lt;=10,"Under 10 mins",calls[[#This Row],[Duration]]&lt;=30,"10 TO 30 mins",calls[[#This Row],[Duration]]&lt;=60,"30 TO 60 mins",calls[[#This Row],[Duration]]&lt;=120,"1 TO 2 hours", TRUE,"More than  2 hours")</f>
        <v>1 TO 2 hours</v>
      </c>
      <c r="P443" s="24">
        <f>ROUND(calls[[#This Row],[Satisfaction Rating]],0)</f>
        <v>4</v>
      </c>
    </row>
    <row r="444" spans="2:16" x14ac:dyDescent="0.3">
      <c r="B444" t="s">
        <v>480</v>
      </c>
      <c r="C444" t="s">
        <v>54</v>
      </c>
      <c r="D444">
        <v>73</v>
      </c>
      <c r="E444" s="17" t="s">
        <v>27</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c r="M444">
        <f>IF(MONTH(calls[[#This Row],[Date of Call]])&lt;=6, YEAR(calls[[#This Row],[Date of Call]]), YEAR(calls[[#This Row],[Date of Call]])+1)</f>
        <v>2023</v>
      </c>
      <c r="N444" t="str">
        <f>TEXT(calls[[#This Row],[Date of Call]],"DDDD")</f>
        <v>Monday</v>
      </c>
      <c r="O444" t="str" cm="1">
        <f t="array" ref="O444">_xlfn.IFS(calls[[#This Row],[Duration]]&lt;=10,"Under 10 mins",calls[[#This Row],[Duration]]&lt;=30,"10 TO 30 mins",calls[[#This Row],[Duration]]&lt;=60,"30 TO 60 mins",calls[[#This Row],[Duration]]&lt;=120,"1 TO 2 hours", TRUE,"More than  2 hours")</f>
        <v>1 TO 2 hours</v>
      </c>
      <c r="P444" s="24">
        <f>ROUND(calls[[#This Row],[Satisfaction Rating]],0)</f>
        <v>5</v>
      </c>
    </row>
    <row r="445" spans="2:16" x14ac:dyDescent="0.3">
      <c r="B445" t="s">
        <v>481</v>
      </c>
      <c r="C445" t="s">
        <v>45</v>
      </c>
      <c r="D445">
        <v>119</v>
      </c>
      <c r="E445" s="17" t="s">
        <v>33</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c r="M445">
        <f>IF(MONTH(calls[[#This Row],[Date of Call]])&lt;=6, YEAR(calls[[#This Row],[Date of Call]]), YEAR(calls[[#This Row],[Date of Call]])+1)</f>
        <v>2023</v>
      </c>
      <c r="N445" t="str">
        <f>TEXT(calls[[#This Row],[Date of Call]],"DDDD")</f>
        <v>Monday</v>
      </c>
      <c r="O445" t="str" cm="1">
        <f t="array" ref="O445">_xlfn.IFS(calls[[#This Row],[Duration]]&lt;=10,"Under 10 mins",calls[[#This Row],[Duration]]&lt;=30,"10 TO 30 mins",calls[[#This Row],[Duration]]&lt;=60,"30 TO 60 mins",calls[[#This Row],[Duration]]&lt;=120,"1 TO 2 hours", TRUE,"More than  2 hours")</f>
        <v>1 TO 2 hours</v>
      </c>
      <c r="P445" s="24">
        <f>ROUND(calls[[#This Row],[Satisfaction Rating]],0)</f>
        <v>5</v>
      </c>
    </row>
    <row r="446" spans="2:16" x14ac:dyDescent="0.3">
      <c r="B446" t="s">
        <v>482</v>
      </c>
      <c r="C446" t="s">
        <v>16</v>
      </c>
      <c r="D446">
        <v>135</v>
      </c>
      <c r="E446" s="17" t="s">
        <v>40</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c r="M446">
        <f>IF(MONTH(calls[[#This Row],[Date of Call]])&lt;=6, YEAR(calls[[#This Row],[Date of Call]]), YEAR(calls[[#This Row],[Date of Call]])+1)</f>
        <v>2023</v>
      </c>
      <c r="N446" t="str">
        <f>TEXT(calls[[#This Row],[Date of Call]],"DDDD")</f>
        <v>Tuesday</v>
      </c>
      <c r="O446" t="str" cm="1">
        <f t="array" ref="O446">_xlfn.IFS(calls[[#This Row],[Duration]]&lt;=10,"Under 10 mins",calls[[#This Row],[Duration]]&lt;=30,"10 TO 30 mins",calls[[#This Row],[Duration]]&lt;=60,"30 TO 60 mins",calls[[#This Row],[Duration]]&lt;=120,"1 TO 2 hours", TRUE,"More than  2 hours")</f>
        <v>More than  2 hours</v>
      </c>
      <c r="P446" s="24">
        <f>ROUND(calls[[#This Row],[Satisfaction Rating]],0)</f>
        <v>4</v>
      </c>
    </row>
    <row r="447" spans="2:16" x14ac:dyDescent="0.3">
      <c r="B447" t="s">
        <v>483</v>
      </c>
      <c r="C447" t="s">
        <v>49</v>
      </c>
      <c r="D447">
        <v>41</v>
      </c>
      <c r="E447" s="17" t="s">
        <v>46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c r="M447">
        <f>IF(MONTH(calls[[#This Row],[Date of Call]])&lt;=6, YEAR(calls[[#This Row],[Date of Call]]), YEAR(calls[[#This Row],[Date of Call]])+1)</f>
        <v>2023</v>
      </c>
      <c r="N447" t="str">
        <f>TEXT(calls[[#This Row],[Date of Call]],"DDDD")</f>
        <v>Tuesday</v>
      </c>
      <c r="O447" t="str" cm="1">
        <f t="array" ref="O447">_xlfn.IFS(calls[[#This Row],[Duration]]&lt;=10,"Under 10 mins",calls[[#This Row],[Duration]]&lt;=30,"10 TO 30 mins",calls[[#This Row],[Duration]]&lt;=60,"30 TO 60 mins",calls[[#This Row],[Duration]]&lt;=120,"1 TO 2 hours", TRUE,"More than  2 hours")</f>
        <v>30 TO 60 mins</v>
      </c>
      <c r="P447" s="24">
        <f>ROUND(calls[[#This Row],[Satisfaction Rating]],0)</f>
        <v>3</v>
      </c>
    </row>
    <row r="448" spans="2:16" x14ac:dyDescent="0.3">
      <c r="B448" t="s">
        <v>484</v>
      </c>
      <c r="C448" t="s">
        <v>26</v>
      </c>
      <c r="D448">
        <v>35</v>
      </c>
      <c r="E448" s="17" t="s">
        <v>40</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c r="M448">
        <f>IF(MONTH(calls[[#This Row],[Date of Call]])&lt;=6, YEAR(calls[[#This Row],[Date of Call]]), YEAR(calls[[#This Row],[Date of Call]])+1)</f>
        <v>2023</v>
      </c>
      <c r="N448" t="str">
        <f>TEXT(calls[[#This Row],[Date of Call]],"DDDD")</f>
        <v>Wednesday</v>
      </c>
      <c r="O448" t="str" cm="1">
        <f t="array" ref="O448">_xlfn.IFS(calls[[#This Row],[Duration]]&lt;=10,"Under 10 mins",calls[[#This Row],[Duration]]&lt;=30,"10 TO 30 mins",calls[[#This Row],[Duration]]&lt;=60,"30 TO 60 mins",calls[[#This Row],[Duration]]&lt;=120,"1 TO 2 hours", TRUE,"More than  2 hours")</f>
        <v>30 TO 60 mins</v>
      </c>
      <c r="P448" s="24">
        <f>ROUND(calls[[#This Row],[Satisfaction Rating]],0)</f>
        <v>4</v>
      </c>
    </row>
    <row r="449" spans="2:16" x14ac:dyDescent="0.3">
      <c r="B449" t="s">
        <v>485</v>
      </c>
      <c r="C449" t="s">
        <v>16</v>
      </c>
      <c r="D449">
        <v>96</v>
      </c>
      <c r="E449" s="17" t="s">
        <v>27</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c r="M449">
        <f>IF(MONTH(calls[[#This Row],[Date of Call]])&lt;=6, YEAR(calls[[#This Row],[Date of Call]]), YEAR(calls[[#This Row],[Date of Call]])+1)</f>
        <v>2023</v>
      </c>
      <c r="N449" t="str">
        <f>TEXT(calls[[#This Row],[Date of Call]],"DDDD")</f>
        <v>Wednesday</v>
      </c>
      <c r="O449" t="str" cm="1">
        <f t="array" ref="O449">_xlfn.IFS(calls[[#This Row],[Duration]]&lt;=10,"Under 10 mins",calls[[#This Row],[Duration]]&lt;=30,"10 TO 30 mins",calls[[#This Row],[Duration]]&lt;=60,"30 TO 60 mins",calls[[#This Row],[Duration]]&lt;=120,"1 TO 2 hours", TRUE,"More than  2 hours")</f>
        <v>1 TO 2 hours</v>
      </c>
      <c r="P449" s="24">
        <f>ROUND(calls[[#This Row],[Satisfaction Rating]],0)</f>
        <v>1</v>
      </c>
    </row>
    <row r="450" spans="2:16" x14ac:dyDescent="0.3">
      <c r="B450" t="s">
        <v>486</v>
      </c>
      <c r="C450" t="s">
        <v>43</v>
      </c>
      <c r="D450">
        <v>61</v>
      </c>
      <c r="E450" s="17" t="s">
        <v>46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c r="M450">
        <f>IF(MONTH(calls[[#This Row],[Date of Call]])&lt;=6, YEAR(calls[[#This Row],[Date of Call]]), YEAR(calls[[#This Row],[Date of Call]])+1)</f>
        <v>2023</v>
      </c>
      <c r="N450" t="str">
        <f>TEXT(calls[[#This Row],[Date of Call]],"DDDD")</f>
        <v>Wednesday</v>
      </c>
      <c r="O450" t="str" cm="1">
        <f t="array" ref="O450">_xlfn.IFS(calls[[#This Row],[Duration]]&lt;=10,"Under 10 mins",calls[[#This Row],[Duration]]&lt;=30,"10 TO 30 mins",calls[[#This Row],[Duration]]&lt;=60,"30 TO 60 mins",calls[[#This Row],[Duration]]&lt;=120,"1 TO 2 hours", TRUE,"More than  2 hours")</f>
        <v>1 TO 2 hours</v>
      </c>
      <c r="P450" s="24">
        <f>ROUND(calls[[#This Row],[Satisfaction Rating]],0)</f>
        <v>4</v>
      </c>
    </row>
    <row r="451" spans="2:16" x14ac:dyDescent="0.3">
      <c r="B451" t="s">
        <v>487</v>
      </c>
      <c r="C451" t="s">
        <v>16</v>
      </c>
      <c r="D451">
        <v>91</v>
      </c>
      <c r="E451" s="17" t="s">
        <v>46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c r="M451">
        <f>IF(MONTH(calls[[#This Row],[Date of Call]])&lt;=6, YEAR(calls[[#This Row],[Date of Call]]), YEAR(calls[[#This Row],[Date of Call]])+1)</f>
        <v>2023</v>
      </c>
      <c r="N451" t="str">
        <f>TEXT(calls[[#This Row],[Date of Call]],"DDDD")</f>
        <v>Wednesday</v>
      </c>
      <c r="O451" t="str" cm="1">
        <f t="array" ref="O451">_xlfn.IFS(calls[[#This Row],[Duration]]&lt;=10,"Under 10 mins",calls[[#This Row],[Duration]]&lt;=30,"10 TO 30 mins",calls[[#This Row],[Duration]]&lt;=60,"30 TO 60 mins",calls[[#This Row],[Duration]]&lt;=120,"1 TO 2 hours", TRUE,"More than  2 hours")</f>
        <v>1 TO 2 hours</v>
      </c>
      <c r="P451" s="24">
        <f>ROUND(calls[[#This Row],[Satisfaction Rating]],0)</f>
        <v>4</v>
      </c>
    </row>
    <row r="452" spans="2:16" x14ac:dyDescent="0.3">
      <c r="B452" t="s">
        <v>488</v>
      </c>
      <c r="C452" t="s">
        <v>18</v>
      </c>
      <c r="D452">
        <v>30</v>
      </c>
      <c r="E452" s="17" t="s">
        <v>46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c r="M452">
        <f>IF(MONTH(calls[[#This Row],[Date of Call]])&lt;=6, YEAR(calls[[#This Row],[Date of Call]]), YEAR(calls[[#This Row],[Date of Call]])+1)</f>
        <v>2023</v>
      </c>
      <c r="N452" t="str">
        <f>TEXT(calls[[#This Row],[Date of Call]],"DDDD")</f>
        <v>Thursday</v>
      </c>
      <c r="O452" t="str" cm="1">
        <f t="array" ref="O452">_xlfn.IFS(calls[[#This Row],[Duration]]&lt;=10,"Under 10 mins",calls[[#This Row],[Duration]]&lt;=30,"10 TO 30 mins",calls[[#This Row],[Duration]]&lt;=60,"30 TO 60 mins",calls[[#This Row],[Duration]]&lt;=120,"1 TO 2 hours", TRUE,"More than  2 hours")</f>
        <v>10 TO 30 mins</v>
      </c>
      <c r="P452" s="24">
        <f>ROUND(calls[[#This Row],[Satisfaction Rating]],0)</f>
        <v>5</v>
      </c>
    </row>
    <row r="453" spans="2:16" x14ac:dyDescent="0.3">
      <c r="B453" t="s">
        <v>489</v>
      </c>
      <c r="C453" t="s">
        <v>41</v>
      </c>
      <c r="D453">
        <v>111</v>
      </c>
      <c r="E453" s="17" t="s">
        <v>33</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c r="M453">
        <f>IF(MONTH(calls[[#This Row],[Date of Call]])&lt;=6, YEAR(calls[[#This Row],[Date of Call]]), YEAR(calls[[#This Row],[Date of Call]])+1)</f>
        <v>2023</v>
      </c>
      <c r="N453" t="str">
        <f>TEXT(calls[[#This Row],[Date of Call]],"DDDD")</f>
        <v>Thursday</v>
      </c>
      <c r="O453" t="str" cm="1">
        <f t="array" ref="O453">_xlfn.IFS(calls[[#This Row],[Duration]]&lt;=10,"Under 10 mins",calls[[#This Row],[Duration]]&lt;=30,"10 TO 30 mins",calls[[#This Row],[Duration]]&lt;=60,"30 TO 60 mins",calls[[#This Row],[Duration]]&lt;=120,"1 TO 2 hours", TRUE,"More than  2 hours")</f>
        <v>1 TO 2 hours</v>
      </c>
      <c r="P453" s="24">
        <f>ROUND(calls[[#This Row],[Satisfaction Rating]],0)</f>
        <v>3</v>
      </c>
    </row>
    <row r="454" spans="2:16" x14ac:dyDescent="0.3">
      <c r="B454" t="s">
        <v>490</v>
      </c>
      <c r="C454" t="s">
        <v>43</v>
      </c>
      <c r="D454">
        <v>81</v>
      </c>
      <c r="E454" s="17" t="s">
        <v>27</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c r="M454">
        <f>IF(MONTH(calls[[#This Row],[Date of Call]])&lt;=6, YEAR(calls[[#This Row],[Date of Call]]), YEAR(calls[[#This Row],[Date of Call]])+1)</f>
        <v>2023</v>
      </c>
      <c r="N454" t="str">
        <f>TEXT(calls[[#This Row],[Date of Call]],"DDDD")</f>
        <v>Thursday</v>
      </c>
      <c r="O454" t="str" cm="1">
        <f t="array" ref="O454">_xlfn.IFS(calls[[#This Row],[Duration]]&lt;=10,"Under 10 mins",calls[[#This Row],[Duration]]&lt;=30,"10 TO 30 mins",calls[[#This Row],[Duration]]&lt;=60,"30 TO 60 mins",calls[[#This Row],[Duration]]&lt;=120,"1 TO 2 hours", TRUE,"More than  2 hours")</f>
        <v>1 TO 2 hours</v>
      </c>
      <c r="P454" s="24">
        <f>ROUND(calls[[#This Row],[Satisfaction Rating]],0)</f>
        <v>5</v>
      </c>
    </row>
    <row r="455" spans="2:16" x14ac:dyDescent="0.3">
      <c r="B455" t="s">
        <v>491</v>
      </c>
      <c r="C455" t="s">
        <v>23</v>
      </c>
      <c r="D455">
        <v>40</v>
      </c>
      <c r="E455" s="17" t="s">
        <v>40</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c r="M455">
        <f>IF(MONTH(calls[[#This Row],[Date of Call]])&lt;=6, YEAR(calls[[#This Row],[Date of Call]]), YEAR(calls[[#This Row],[Date of Call]])+1)</f>
        <v>2023</v>
      </c>
      <c r="N455" t="str">
        <f>TEXT(calls[[#This Row],[Date of Call]],"DDDD")</f>
        <v>Saturday</v>
      </c>
      <c r="O455" t="str" cm="1">
        <f t="array" ref="O455">_xlfn.IFS(calls[[#This Row],[Duration]]&lt;=10,"Under 10 mins",calls[[#This Row],[Duration]]&lt;=30,"10 TO 30 mins",calls[[#This Row],[Duration]]&lt;=60,"30 TO 60 mins",calls[[#This Row],[Duration]]&lt;=120,"1 TO 2 hours", TRUE,"More than  2 hours")</f>
        <v>30 TO 60 mins</v>
      </c>
      <c r="P455" s="24">
        <f>ROUND(calls[[#This Row],[Satisfaction Rating]],0)</f>
        <v>4</v>
      </c>
    </row>
    <row r="456" spans="2:16" x14ac:dyDescent="0.3">
      <c r="B456" t="s">
        <v>492</v>
      </c>
      <c r="C456" t="s">
        <v>41</v>
      </c>
      <c r="D456">
        <v>143</v>
      </c>
      <c r="E456" s="17" t="s">
        <v>40</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c r="M456">
        <f>IF(MONTH(calls[[#This Row],[Date of Call]])&lt;=6, YEAR(calls[[#This Row],[Date of Call]]), YEAR(calls[[#This Row],[Date of Call]])+1)</f>
        <v>2023</v>
      </c>
      <c r="N456" t="str">
        <f>TEXT(calls[[#This Row],[Date of Call]],"DDDD")</f>
        <v>Saturday</v>
      </c>
      <c r="O456" t="str" cm="1">
        <f t="array" ref="O456">_xlfn.IFS(calls[[#This Row],[Duration]]&lt;=10,"Under 10 mins",calls[[#This Row],[Duration]]&lt;=30,"10 TO 30 mins",calls[[#This Row],[Duration]]&lt;=60,"30 TO 60 mins",calls[[#This Row],[Duration]]&lt;=120,"1 TO 2 hours", TRUE,"More than  2 hours")</f>
        <v>More than  2 hours</v>
      </c>
      <c r="P456" s="24">
        <f>ROUND(calls[[#This Row],[Satisfaction Rating]],0)</f>
        <v>4</v>
      </c>
    </row>
    <row r="457" spans="2:16" x14ac:dyDescent="0.3">
      <c r="B457" t="s">
        <v>493</v>
      </c>
      <c r="C457" t="s">
        <v>23</v>
      </c>
      <c r="D457">
        <v>70</v>
      </c>
      <c r="E457" s="17" t="s">
        <v>40</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c r="M457">
        <f>IF(MONTH(calls[[#This Row],[Date of Call]])&lt;=6, YEAR(calls[[#This Row],[Date of Call]]), YEAR(calls[[#This Row],[Date of Call]])+1)</f>
        <v>2023</v>
      </c>
      <c r="N457" t="str">
        <f>TEXT(calls[[#This Row],[Date of Call]],"DDDD")</f>
        <v>Sunday</v>
      </c>
      <c r="O457" t="str" cm="1">
        <f t="array" ref="O457">_xlfn.IFS(calls[[#This Row],[Duration]]&lt;=10,"Under 10 mins",calls[[#This Row],[Duration]]&lt;=30,"10 TO 30 mins",calls[[#This Row],[Duration]]&lt;=60,"30 TO 60 mins",calls[[#This Row],[Duration]]&lt;=120,"1 TO 2 hours", TRUE,"More than  2 hours")</f>
        <v>1 TO 2 hours</v>
      </c>
      <c r="P457" s="24">
        <f>ROUND(calls[[#This Row],[Satisfaction Rating]],0)</f>
        <v>4</v>
      </c>
    </row>
    <row r="458" spans="2:16" x14ac:dyDescent="0.3">
      <c r="B458" t="s">
        <v>494</v>
      </c>
      <c r="C458" t="s">
        <v>54</v>
      </c>
      <c r="D458">
        <v>137</v>
      </c>
      <c r="E458" s="17" t="s">
        <v>40</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c r="M458">
        <f>IF(MONTH(calls[[#This Row],[Date of Call]])&lt;=6, YEAR(calls[[#This Row],[Date of Call]]), YEAR(calls[[#This Row],[Date of Call]])+1)</f>
        <v>2023</v>
      </c>
      <c r="N458" t="str">
        <f>TEXT(calls[[#This Row],[Date of Call]],"DDDD")</f>
        <v>Sunday</v>
      </c>
      <c r="O458" t="str" cm="1">
        <f t="array" ref="O458">_xlfn.IFS(calls[[#This Row],[Duration]]&lt;=10,"Under 10 mins",calls[[#This Row],[Duration]]&lt;=30,"10 TO 30 mins",calls[[#This Row],[Duration]]&lt;=60,"30 TO 60 mins",calls[[#This Row],[Duration]]&lt;=120,"1 TO 2 hours", TRUE,"More than  2 hours")</f>
        <v>More than  2 hours</v>
      </c>
      <c r="P458" s="24">
        <f>ROUND(calls[[#This Row],[Satisfaction Rating]],0)</f>
        <v>5</v>
      </c>
    </row>
    <row r="459" spans="2:16" x14ac:dyDescent="0.3">
      <c r="B459" t="s">
        <v>495</v>
      </c>
      <c r="C459" t="s">
        <v>16</v>
      </c>
      <c r="D459">
        <v>52</v>
      </c>
      <c r="E459" s="17" t="s">
        <v>27</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c r="M459">
        <f>IF(MONTH(calls[[#This Row],[Date of Call]])&lt;=6, YEAR(calls[[#This Row],[Date of Call]]), YEAR(calls[[#This Row],[Date of Call]])+1)</f>
        <v>2023</v>
      </c>
      <c r="N459" t="str">
        <f>TEXT(calls[[#This Row],[Date of Call]],"DDDD")</f>
        <v>Monday</v>
      </c>
      <c r="O459" t="str" cm="1">
        <f t="array" ref="O459">_xlfn.IFS(calls[[#This Row],[Duration]]&lt;=10,"Under 10 mins",calls[[#This Row],[Duration]]&lt;=30,"10 TO 30 mins",calls[[#This Row],[Duration]]&lt;=60,"30 TO 60 mins",calls[[#This Row],[Duration]]&lt;=120,"1 TO 2 hours", TRUE,"More than  2 hours")</f>
        <v>30 TO 60 mins</v>
      </c>
      <c r="P459" s="24">
        <f>ROUND(calls[[#This Row],[Satisfaction Rating]],0)</f>
        <v>5</v>
      </c>
    </row>
    <row r="460" spans="2:16" x14ac:dyDescent="0.3">
      <c r="B460" t="s">
        <v>496</v>
      </c>
      <c r="C460" t="s">
        <v>22</v>
      </c>
      <c r="D460">
        <v>31</v>
      </c>
      <c r="E460" s="17" t="s">
        <v>33</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c r="M460">
        <f>IF(MONTH(calls[[#This Row],[Date of Call]])&lt;=6, YEAR(calls[[#This Row],[Date of Call]]), YEAR(calls[[#This Row],[Date of Call]])+1)</f>
        <v>2023</v>
      </c>
      <c r="N460" t="str">
        <f>TEXT(calls[[#This Row],[Date of Call]],"DDDD")</f>
        <v>Monday</v>
      </c>
      <c r="O460" t="str" cm="1">
        <f t="array" ref="O460">_xlfn.IFS(calls[[#This Row],[Duration]]&lt;=10,"Under 10 mins",calls[[#This Row],[Duration]]&lt;=30,"10 TO 30 mins",calls[[#This Row],[Duration]]&lt;=60,"30 TO 60 mins",calls[[#This Row],[Duration]]&lt;=120,"1 TO 2 hours", TRUE,"More than  2 hours")</f>
        <v>30 TO 60 mins</v>
      </c>
      <c r="P460" s="24">
        <f>ROUND(calls[[#This Row],[Satisfaction Rating]],0)</f>
        <v>5</v>
      </c>
    </row>
    <row r="461" spans="2:16" x14ac:dyDescent="0.3">
      <c r="B461" t="s">
        <v>497</v>
      </c>
      <c r="C461" t="s">
        <v>16</v>
      </c>
      <c r="D461">
        <v>114</v>
      </c>
      <c r="E461" s="17" t="s">
        <v>46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c r="M461">
        <f>IF(MONTH(calls[[#This Row],[Date of Call]])&lt;=6, YEAR(calls[[#This Row],[Date of Call]]), YEAR(calls[[#This Row],[Date of Call]])+1)</f>
        <v>2023</v>
      </c>
      <c r="N461" t="str">
        <f>TEXT(calls[[#This Row],[Date of Call]],"DDDD")</f>
        <v>Monday</v>
      </c>
      <c r="O461" t="str" cm="1">
        <f t="array" ref="O461">_xlfn.IFS(calls[[#This Row],[Duration]]&lt;=10,"Under 10 mins",calls[[#This Row],[Duration]]&lt;=30,"10 TO 30 mins",calls[[#This Row],[Duration]]&lt;=60,"30 TO 60 mins",calls[[#This Row],[Duration]]&lt;=120,"1 TO 2 hours", TRUE,"More than  2 hours")</f>
        <v>1 TO 2 hours</v>
      </c>
      <c r="P461" s="24">
        <f>ROUND(calls[[#This Row],[Satisfaction Rating]],0)</f>
        <v>5</v>
      </c>
    </row>
    <row r="462" spans="2:16" x14ac:dyDescent="0.3">
      <c r="B462" t="s">
        <v>498</v>
      </c>
      <c r="C462" t="s">
        <v>54</v>
      </c>
      <c r="D462">
        <v>73</v>
      </c>
      <c r="E462" s="17" t="s">
        <v>17</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c r="M462">
        <f>IF(MONTH(calls[[#This Row],[Date of Call]])&lt;=6, YEAR(calls[[#This Row],[Date of Call]]), YEAR(calls[[#This Row],[Date of Call]])+1)</f>
        <v>2023</v>
      </c>
      <c r="N462" t="str">
        <f>TEXT(calls[[#This Row],[Date of Call]],"DDDD")</f>
        <v>Monday</v>
      </c>
      <c r="O462" t="str" cm="1">
        <f t="array" ref="O462">_xlfn.IFS(calls[[#This Row],[Duration]]&lt;=10,"Under 10 mins",calls[[#This Row],[Duration]]&lt;=30,"10 TO 30 mins",calls[[#This Row],[Duration]]&lt;=60,"30 TO 60 mins",calls[[#This Row],[Duration]]&lt;=120,"1 TO 2 hours", TRUE,"More than  2 hours")</f>
        <v>1 TO 2 hours</v>
      </c>
      <c r="P462" s="24">
        <f>ROUND(calls[[#This Row],[Satisfaction Rating]],0)</f>
        <v>4</v>
      </c>
    </row>
    <row r="463" spans="2:16" x14ac:dyDescent="0.3">
      <c r="B463" t="s">
        <v>499</v>
      </c>
      <c r="C463" t="s">
        <v>43</v>
      </c>
      <c r="D463">
        <v>25</v>
      </c>
      <c r="E463" s="17" t="s">
        <v>33</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c r="M463">
        <f>IF(MONTH(calls[[#This Row],[Date of Call]])&lt;=6, YEAR(calls[[#This Row],[Date of Call]]), YEAR(calls[[#This Row],[Date of Call]])+1)</f>
        <v>2023</v>
      </c>
      <c r="N463" t="str">
        <f>TEXT(calls[[#This Row],[Date of Call]],"DDDD")</f>
        <v>Monday</v>
      </c>
      <c r="O463" t="str" cm="1">
        <f t="array" ref="O463">_xlfn.IFS(calls[[#This Row],[Duration]]&lt;=10,"Under 10 mins",calls[[#This Row],[Duration]]&lt;=30,"10 TO 30 mins",calls[[#This Row],[Duration]]&lt;=60,"30 TO 60 mins",calls[[#This Row],[Duration]]&lt;=120,"1 TO 2 hours", TRUE,"More than  2 hours")</f>
        <v>10 TO 30 mins</v>
      </c>
      <c r="P463" s="24">
        <f>ROUND(calls[[#This Row],[Satisfaction Rating]],0)</f>
        <v>4</v>
      </c>
    </row>
    <row r="464" spans="2:16" x14ac:dyDescent="0.3">
      <c r="B464" t="s">
        <v>500</v>
      </c>
      <c r="C464" t="s">
        <v>32</v>
      </c>
      <c r="D464">
        <v>44</v>
      </c>
      <c r="E464" s="17" t="s">
        <v>46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c r="M464">
        <f>IF(MONTH(calls[[#This Row],[Date of Call]])&lt;=6, YEAR(calls[[#This Row],[Date of Call]]), YEAR(calls[[#This Row],[Date of Call]])+1)</f>
        <v>2023</v>
      </c>
      <c r="N464" t="str">
        <f>TEXT(calls[[#This Row],[Date of Call]],"DDDD")</f>
        <v>Monday</v>
      </c>
      <c r="O464" t="str" cm="1">
        <f t="array" ref="O464">_xlfn.IFS(calls[[#This Row],[Duration]]&lt;=10,"Under 10 mins",calls[[#This Row],[Duration]]&lt;=30,"10 TO 30 mins",calls[[#This Row],[Duration]]&lt;=60,"30 TO 60 mins",calls[[#This Row],[Duration]]&lt;=120,"1 TO 2 hours", TRUE,"More than  2 hours")</f>
        <v>30 TO 60 mins</v>
      </c>
      <c r="P464" s="24">
        <f>ROUND(calls[[#This Row],[Satisfaction Rating]],0)</f>
        <v>4</v>
      </c>
    </row>
    <row r="465" spans="2:16" x14ac:dyDescent="0.3">
      <c r="B465" t="s">
        <v>501</v>
      </c>
      <c r="C465" t="s">
        <v>35</v>
      </c>
      <c r="D465">
        <v>34</v>
      </c>
      <c r="E465" s="17" t="s">
        <v>27</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c r="M465">
        <f>IF(MONTH(calls[[#This Row],[Date of Call]])&lt;=6, YEAR(calls[[#This Row],[Date of Call]]), YEAR(calls[[#This Row],[Date of Call]])+1)</f>
        <v>2023</v>
      </c>
      <c r="N465" t="str">
        <f>TEXT(calls[[#This Row],[Date of Call]],"DDDD")</f>
        <v>Tuesday</v>
      </c>
      <c r="O465" t="str" cm="1">
        <f t="array" ref="O465">_xlfn.IFS(calls[[#This Row],[Duration]]&lt;=10,"Under 10 mins",calls[[#This Row],[Duration]]&lt;=30,"10 TO 30 mins",calls[[#This Row],[Duration]]&lt;=60,"30 TO 60 mins",calls[[#This Row],[Duration]]&lt;=120,"1 TO 2 hours", TRUE,"More than  2 hours")</f>
        <v>30 TO 60 mins</v>
      </c>
      <c r="P465" s="24">
        <f>ROUND(calls[[#This Row],[Satisfaction Rating]],0)</f>
        <v>5</v>
      </c>
    </row>
    <row r="466" spans="2:16" x14ac:dyDescent="0.3">
      <c r="B466" t="s">
        <v>502</v>
      </c>
      <c r="C466" t="s">
        <v>41</v>
      </c>
      <c r="D466">
        <v>89</v>
      </c>
      <c r="E466" s="17" t="s">
        <v>40</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c r="M466">
        <f>IF(MONTH(calls[[#This Row],[Date of Call]])&lt;=6, YEAR(calls[[#This Row],[Date of Call]]), YEAR(calls[[#This Row],[Date of Call]])+1)</f>
        <v>2023</v>
      </c>
      <c r="N466" t="str">
        <f>TEXT(calls[[#This Row],[Date of Call]],"DDDD")</f>
        <v>Wednesday</v>
      </c>
      <c r="O466" t="str" cm="1">
        <f t="array" ref="O466">_xlfn.IFS(calls[[#This Row],[Duration]]&lt;=10,"Under 10 mins",calls[[#This Row],[Duration]]&lt;=30,"10 TO 30 mins",calls[[#This Row],[Duration]]&lt;=60,"30 TO 60 mins",calls[[#This Row],[Duration]]&lt;=120,"1 TO 2 hours", TRUE,"More than  2 hours")</f>
        <v>1 TO 2 hours</v>
      </c>
      <c r="P466" s="24">
        <f>ROUND(calls[[#This Row],[Satisfaction Rating]],0)</f>
        <v>5</v>
      </c>
    </row>
    <row r="467" spans="2:16" x14ac:dyDescent="0.3">
      <c r="B467" t="s">
        <v>503</v>
      </c>
      <c r="C467" t="s">
        <v>45</v>
      </c>
      <c r="D467">
        <v>54</v>
      </c>
      <c r="E467" s="17" t="s">
        <v>33</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c r="M467">
        <f>IF(MONTH(calls[[#This Row],[Date of Call]])&lt;=6, YEAR(calls[[#This Row],[Date of Call]]), YEAR(calls[[#This Row],[Date of Call]])+1)</f>
        <v>2023</v>
      </c>
      <c r="N467" t="str">
        <f>TEXT(calls[[#This Row],[Date of Call]],"DDDD")</f>
        <v>Thursday</v>
      </c>
      <c r="O467" t="str" cm="1">
        <f t="array" ref="O467">_xlfn.IFS(calls[[#This Row],[Duration]]&lt;=10,"Under 10 mins",calls[[#This Row],[Duration]]&lt;=30,"10 TO 30 mins",calls[[#This Row],[Duration]]&lt;=60,"30 TO 60 mins",calls[[#This Row],[Duration]]&lt;=120,"1 TO 2 hours", TRUE,"More than  2 hours")</f>
        <v>30 TO 60 mins</v>
      </c>
      <c r="P467" s="24">
        <f>ROUND(calls[[#This Row],[Satisfaction Rating]],0)</f>
        <v>3</v>
      </c>
    </row>
    <row r="468" spans="2:16" x14ac:dyDescent="0.3">
      <c r="B468" t="s">
        <v>504</v>
      </c>
      <c r="C468" t="s">
        <v>26</v>
      </c>
      <c r="D468">
        <v>25</v>
      </c>
      <c r="E468" s="17" t="s">
        <v>33</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c r="M468">
        <f>IF(MONTH(calls[[#This Row],[Date of Call]])&lt;=6, YEAR(calls[[#This Row],[Date of Call]]), YEAR(calls[[#This Row],[Date of Call]])+1)</f>
        <v>2023</v>
      </c>
      <c r="N468" t="str">
        <f>TEXT(calls[[#This Row],[Date of Call]],"DDDD")</f>
        <v>Friday</v>
      </c>
      <c r="O468" t="str" cm="1">
        <f t="array" ref="O468">_xlfn.IFS(calls[[#This Row],[Duration]]&lt;=10,"Under 10 mins",calls[[#This Row],[Duration]]&lt;=30,"10 TO 30 mins",calls[[#This Row],[Duration]]&lt;=60,"30 TO 60 mins",calls[[#This Row],[Duration]]&lt;=120,"1 TO 2 hours", TRUE,"More than  2 hours")</f>
        <v>10 TO 30 mins</v>
      </c>
      <c r="P468" s="24">
        <f>ROUND(calls[[#This Row],[Satisfaction Rating]],0)</f>
        <v>3</v>
      </c>
    </row>
    <row r="469" spans="2:16" x14ac:dyDescent="0.3">
      <c r="B469" t="s">
        <v>505</v>
      </c>
      <c r="C469" t="s">
        <v>49</v>
      </c>
      <c r="D469">
        <v>91</v>
      </c>
      <c r="E469" s="17" t="s">
        <v>40</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c r="M469">
        <f>IF(MONTH(calls[[#This Row],[Date of Call]])&lt;=6, YEAR(calls[[#This Row],[Date of Call]]), YEAR(calls[[#This Row],[Date of Call]])+1)</f>
        <v>2023</v>
      </c>
      <c r="N469" t="str">
        <f>TEXT(calls[[#This Row],[Date of Call]],"DDDD")</f>
        <v>Friday</v>
      </c>
      <c r="O469" t="str" cm="1">
        <f t="array" ref="O469">_xlfn.IFS(calls[[#This Row],[Duration]]&lt;=10,"Under 10 mins",calls[[#This Row],[Duration]]&lt;=30,"10 TO 30 mins",calls[[#This Row],[Duration]]&lt;=60,"30 TO 60 mins",calls[[#This Row],[Duration]]&lt;=120,"1 TO 2 hours", TRUE,"More than  2 hours")</f>
        <v>1 TO 2 hours</v>
      </c>
      <c r="P469" s="24">
        <f>ROUND(calls[[#This Row],[Satisfaction Rating]],0)</f>
        <v>5</v>
      </c>
    </row>
    <row r="470" spans="2:16" x14ac:dyDescent="0.3">
      <c r="B470" t="s">
        <v>506</v>
      </c>
      <c r="C470" t="s">
        <v>32</v>
      </c>
      <c r="D470">
        <v>144</v>
      </c>
      <c r="E470" s="17" t="s">
        <v>46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c r="M470">
        <f>IF(MONTH(calls[[#This Row],[Date of Call]])&lt;=6, YEAR(calls[[#This Row],[Date of Call]]), YEAR(calls[[#This Row],[Date of Call]])+1)</f>
        <v>2023</v>
      </c>
      <c r="N470" t="str">
        <f>TEXT(calls[[#This Row],[Date of Call]],"DDDD")</f>
        <v>Friday</v>
      </c>
      <c r="O470" t="str" cm="1">
        <f t="array" ref="O470">_xlfn.IFS(calls[[#This Row],[Duration]]&lt;=10,"Under 10 mins",calls[[#This Row],[Duration]]&lt;=30,"10 TO 30 mins",calls[[#This Row],[Duration]]&lt;=60,"30 TO 60 mins",calls[[#This Row],[Duration]]&lt;=120,"1 TO 2 hours", TRUE,"More than  2 hours")</f>
        <v>More than  2 hours</v>
      </c>
      <c r="P470" s="24">
        <f>ROUND(calls[[#This Row],[Satisfaction Rating]],0)</f>
        <v>5</v>
      </c>
    </row>
    <row r="471" spans="2:16" x14ac:dyDescent="0.3">
      <c r="B471" t="s">
        <v>507</v>
      </c>
      <c r="C471" t="s">
        <v>49</v>
      </c>
      <c r="D471">
        <v>81</v>
      </c>
      <c r="E471" s="17" t="s">
        <v>27</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c r="M471">
        <f>IF(MONTH(calls[[#This Row],[Date of Call]])&lt;=6, YEAR(calls[[#This Row],[Date of Call]]), YEAR(calls[[#This Row],[Date of Call]])+1)</f>
        <v>2023</v>
      </c>
      <c r="N471" t="str">
        <f>TEXT(calls[[#This Row],[Date of Call]],"DDDD")</f>
        <v>Sunday</v>
      </c>
      <c r="O471" t="str" cm="1">
        <f t="array" ref="O471">_xlfn.IFS(calls[[#This Row],[Duration]]&lt;=10,"Under 10 mins",calls[[#This Row],[Duration]]&lt;=30,"10 TO 30 mins",calls[[#This Row],[Duration]]&lt;=60,"30 TO 60 mins",calls[[#This Row],[Duration]]&lt;=120,"1 TO 2 hours", TRUE,"More than  2 hours")</f>
        <v>1 TO 2 hours</v>
      </c>
      <c r="P471" s="24">
        <f>ROUND(calls[[#This Row],[Satisfaction Rating]],0)</f>
        <v>1</v>
      </c>
    </row>
    <row r="472" spans="2:16" x14ac:dyDescent="0.3">
      <c r="B472" t="s">
        <v>508</v>
      </c>
      <c r="C472" t="s">
        <v>18</v>
      </c>
      <c r="D472">
        <v>92</v>
      </c>
      <c r="E472" s="17" t="s">
        <v>33</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c r="M472">
        <f>IF(MONTH(calls[[#This Row],[Date of Call]])&lt;=6, YEAR(calls[[#This Row],[Date of Call]]), YEAR(calls[[#This Row],[Date of Call]])+1)</f>
        <v>2023</v>
      </c>
      <c r="N472" t="str">
        <f>TEXT(calls[[#This Row],[Date of Call]],"DDDD")</f>
        <v>Sunday</v>
      </c>
      <c r="O472" t="str" cm="1">
        <f t="array" ref="O472">_xlfn.IFS(calls[[#This Row],[Duration]]&lt;=10,"Under 10 mins",calls[[#This Row],[Duration]]&lt;=30,"10 TO 30 mins",calls[[#This Row],[Duration]]&lt;=60,"30 TO 60 mins",calls[[#This Row],[Duration]]&lt;=120,"1 TO 2 hours", TRUE,"More than  2 hours")</f>
        <v>1 TO 2 hours</v>
      </c>
      <c r="P472" s="24">
        <f>ROUND(calls[[#This Row],[Satisfaction Rating]],0)</f>
        <v>3</v>
      </c>
    </row>
    <row r="473" spans="2:16" x14ac:dyDescent="0.3">
      <c r="B473" t="s">
        <v>509</v>
      </c>
      <c r="C473" t="s">
        <v>26</v>
      </c>
      <c r="D473">
        <v>115</v>
      </c>
      <c r="E473" s="17" t="s">
        <v>40</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c r="M473">
        <f>IF(MONTH(calls[[#This Row],[Date of Call]])&lt;=6, YEAR(calls[[#This Row],[Date of Call]]), YEAR(calls[[#This Row],[Date of Call]])+1)</f>
        <v>2023</v>
      </c>
      <c r="N473" t="str">
        <f>TEXT(calls[[#This Row],[Date of Call]],"DDDD")</f>
        <v>Sunday</v>
      </c>
      <c r="O473" t="str" cm="1">
        <f t="array" ref="O473">_xlfn.IFS(calls[[#This Row],[Duration]]&lt;=10,"Under 10 mins",calls[[#This Row],[Duration]]&lt;=30,"10 TO 30 mins",calls[[#This Row],[Duration]]&lt;=60,"30 TO 60 mins",calls[[#This Row],[Duration]]&lt;=120,"1 TO 2 hours", TRUE,"More than  2 hours")</f>
        <v>1 TO 2 hours</v>
      </c>
      <c r="P473" s="24">
        <f>ROUND(calls[[#This Row],[Satisfaction Rating]],0)</f>
        <v>3</v>
      </c>
    </row>
    <row r="474" spans="2:16" x14ac:dyDescent="0.3">
      <c r="B474" t="s">
        <v>510</v>
      </c>
      <c r="C474" t="s">
        <v>37</v>
      </c>
      <c r="D474">
        <v>56</v>
      </c>
      <c r="E474" s="17" t="s">
        <v>40</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c r="M474">
        <f>IF(MONTH(calls[[#This Row],[Date of Call]])&lt;=6, YEAR(calls[[#This Row],[Date of Call]]), YEAR(calls[[#This Row],[Date of Call]])+1)</f>
        <v>2023</v>
      </c>
      <c r="N474" t="str">
        <f>TEXT(calls[[#This Row],[Date of Call]],"DDDD")</f>
        <v>Monday</v>
      </c>
      <c r="O474" t="str" cm="1">
        <f t="array" ref="O474">_xlfn.IFS(calls[[#This Row],[Duration]]&lt;=10,"Under 10 mins",calls[[#This Row],[Duration]]&lt;=30,"10 TO 30 mins",calls[[#This Row],[Duration]]&lt;=60,"30 TO 60 mins",calls[[#This Row],[Duration]]&lt;=120,"1 TO 2 hours", TRUE,"More than  2 hours")</f>
        <v>30 TO 60 mins</v>
      </c>
      <c r="P474" s="24">
        <f>ROUND(calls[[#This Row],[Satisfaction Rating]],0)</f>
        <v>5</v>
      </c>
    </row>
    <row r="475" spans="2:16" x14ac:dyDescent="0.3">
      <c r="B475" t="s">
        <v>511</v>
      </c>
      <c r="C475" t="s">
        <v>22</v>
      </c>
      <c r="D475">
        <v>154</v>
      </c>
      <c r="E475" s="17" t="s">
        <v>33</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c r="M475">
        <f>IF(MONTH(calls[[#This Row],[Date of Call]])&lt;=6, YEAR(calls[[#This Row],[Date of Call]]), YEAR(calls[[#This Row],[Date of Call]])+1)</f>
        <v>2023</v>
      </c>
      <c r="N475" t="str">
        <f>TEXT(calls[[#This Row],[Date of Call]],"DDDD")</f>
        <v>Monday</v>
      </c>
      <c r="O475" t="str" cm="1">
        <f t="array" ref="O475">_xlfn.IFS(calls[[#This Row],[Duration]]&lt;=10,"Under 10 mins",calls[[#This Row],[Duration]]&lt;=30,"10 TO 30 mins",calls[[#This Row],[Duration]]&lt;=60,"30 TO 60 mins",calls[[#This Row],[Duration]]&lt;=120,"1 TO 2 hours", TRUE,"More than  2 hours")</f>
        <v>More than  2 hours</v>
      </c>
      <c r="P475" s="24">
        <f>ROUND(calls[[#This Row],[Satisfaction Rating]],0)</f>
        <v>4</v>
      </c>
    </row>
    <row r="476" spans="2:16" x14ac:dyDescent="0.3">
      <c r="B476" t="s">
        <v>512</v>
      </c>
      <c r="C476" t="s">
        <v>41</v>
      </c>
      <c r="D476">
        <v>51</v>
      </c>
      <c r="E476" s="17" t="s">
        <v>40</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c r="M476">
        <f>IF(MONTH(calls[[#This Row],[Date of Call]])&lt;=6, YEAR(calls[[#This Row],[Date of Call]]), YEAR(calls[[#This Row],[Date of Call]])+1)</f>
        <v>2023</v>
      </c>
      <c r="N476" t="str">
        <f>TEXT(calls[[#This Row],[Date of Call]],"DDDD")</f>
        <v>Tuesday</v>
      </c>
      <c r="O476" t="str" cm="1">
        <f t="array" ref="O476">_xlfn.IFS(calls[[#This Row],[Duration]]&lt;=10,"Under 10 mins",calls[[#This Row],[Duration]]&lt;=30,"10 TO 30 mins",calls[[#This Row],[Duration]]&lt;=60,"30 TO 60 mins",calls[[#This Row],[Duration]]&lt;=120,"1 TO 2 hours", TRUE,"More than  2 hours")</f>
        <v>30 TO 60 mins</v>
      </c>
      <c r="P476" s="24">
        <f>ROUND(calls[[#This Row],[Satisfaction Rating]],0)</f>
        <v>3</v>
      </c>
    </row>
    <row r="477" spans="2:16" x14ac:dyDescent="0.3">
      <c r="B477" t="s">
        <v>513</v>
      </c>
      <c r="C477" t="s">
        <v>35</v>
      </c>
      <c r="D477">
        <v>21</v>
      </c>
      <c r="E477" s="17" t="s">
        <v>27</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c r="M477">
        <f>IF(MONTH(calls[[#This Row],[Date of Call]])&lt;=6, YEAR(calls[[#This Row],[Date of Call]]), YEAR(calls[[#This Row],[Date of Call]])+1)</f>
        <v>2023</v>
      </c>
      <c r="N477" t="str">
        <f>TEXT(calls[[#This Row],[Date of Call]],"DDDD")</f>
        <v>Tuesday</v>
      </c>
      <c r="O477" t="str" cm="1">
        <f t="array" ref="O477">_xlfn.IFS(calls[[#This Row],[Duration]]&lt;=10,"Under 10 mins",calls[[#This Row],[Duration]]&lt;=30,"10 TO 30 mins",calls[[#This Row],[Duration]]&lt;=60,"30 TO 60 mins",calls[[#This Row],[Duration]]&lt;=120,"1 TO 2 hours", TRUE,"More than  2 hours")</f>
        <v>10 TO 30 mins</v>
      </c>
      <c r="P477" s="24">
        <f>ROUND(calls[[#This Row],[Satisfaction Rating]],0)</f>
        <v>4</v>
      </c>
    </row>
    <row r="478" spans="2:16" x14ac:dyDescent="0.3">
      <c r="B478" t="s">
        <v>514</v>
      </c>
      <c r="C478" t="s">
        <v>26</v>
      </c>
      <c r="D478">
        <v>80</v>
      </c>
      <c r="E478" s="17" t="s">
        <v>40</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c r="M478">
        <f>IF(MONTH(calls[[#This Row],[Date of Call]])&lt;=6, YEAR(calls[[#This Row],[Date of Call]]), YEAR(calls[[#This Row],[Date of Call]])+1)</f>
        <v>2023</v>
      </c>
      <c r="N478" t="str">
        <f>TEXT(calls[[#This Row],[Date of Call]],"DDDD")</f>
        <v>Wednesday</v>
      </c>
      <c r="O478" t="str" cm="1">
        <f t="array" ref="O478">_xlfn.IFS(calls[[#This Row],[Duration]]&lt;=10,"Under 10 mins",calls[[#This Row],[Duration]]&lt;=30,"10 TO 30 mins",calls[[#This Row],[Duration]]&lt;=60,"30 TO 60 mins",calls[[#This Row],[Duration]]&lt;=120,"1 TO 2 hours", TRUE,"More than  2 hours")</f>
        <v>1 TO 2 hours</v>
      </c>
      <c r="P478" s="24">
        <f>ROUND(calls[[#This Row],[Satisfaction Rating]],0)</f>
        <v>5</v>
      </c>
    </row>
    <row r="479" spans="2:16" x14ac:dyDescent="0.3">
      <c r="B479" t="s">
        <v>515</v>
      </c>
      <c r="C479" t="s">
        <v>41</v>
      </c>
      <c r="D479">
        <v>139</v>
      </c>
      <c r="E479" s="17" t="s">
        <v>33</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c r="M479">
        <f>IF(MONTH(calls[[#This Row],[Date of Call]])&lt;=6, YEAR(calls[[#This Row],[Date of Call]]), YEAR(calls[[#This Row],[Date of Call]])+1)</f>
        <v>2023</v>
      </c>
      <c r="N479" t="str">
        <f>TEXT(calls[[#This Row],[Date of Call]],"DDDD")</f>
        <v>Wednesday</v>
      </c>
      <c r="O479" t="str" cm="1">
        <f t="array" ref="O479">_xlfn.IFS(calls[[#This Row],[Duration]]&lt;=10,"Under 10 mins",calls[[#This Row],[Duration]]&lt;=30,"10 TO 30 mins",calls[[#This Row],[Duration]]&lt;=60,"30 TO 60 mins",calls[[#This Row],[Duration]]&lt;=120,"1 TO 2 hours", TRUE,"More than  2 hours")</f>
        <v>More than  2 hours</v>
      </c>
      <c r="P479" s="24">
        <f>ROUND(calls[[#This Row],[Satisfaction Rating]],0)</f>
        <v>3</v>
      </c>
    </row>
    <row r="480" spans="2:16" x14ac:dyDescent="0.3">
      <c r="B480" t="s">
        <v>516</v>
      </c>
      <c r="C480" t="s">
        <v>23</v>
      </c>
      <c r="D480">
        <v>50</v>
      </c>
      <c r="E480" s="17" t="s">
        <v>27</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c r="M480">
        <f>IF(MONTH(calls[[#This Row],[Date of Call]])&lt;=6, YEAR(calls[[#This Row],[Date of Call]]), YEAR(calls[[#This Row],[Date of Call]])+1)</f>
        <v>2023</v>
      </c>
      <c r="N480" t="str">
        <f>TEXT(calls[[#This Row],[Date of Call]],"DDDD")</f>
        <v>Wednesday</v>
      </c>
      <c r="O480" t="str" cm="1">
        <f t="array" ref="O480">_xlfn.IFS(calls[[#This Row],[Duration]]&lt;=10,"Under 10 mins",calls[[#This Row],[Duration]]&lt;=30,"10 TO 30 mins",calls[[#This Row],[Duration]]&lt;=60,"30 TO 60 mins",calls[[#This Row],[Duration]]&lt;=120,"1 TO 2 hours", TRUE,"More than  2 hours")</f>
        <v>30 TO 60 mins</v>
      </c>
      <c r="P480" s="24">
        <f>ROUND(calls[[#This Row],[Satisfaction Rating]],0)</f>
        <v>5</v>
      </c>
    </row>
    <row r="481" spans="2:16" x14ac:dyDescent="0.3">
      <c r="B481" t="s">
        <v>517</v>
      </c>
      <c r="C481" t="s">
        <v>26</v>
      </c>
      <c r="D481">
        <v>88</v>
      </c>
      <c r="E481" s="17" t="s">
        <v>40</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c r="M481">
        <f>IF(MONTH(calls[[#This Row],[Date of Call]])&lt;=6, YEAR(calls[[#This Row],[Date of Call]]), YEAR(calls[[#This Row],[Date of Call]])+1)</f>
        <v>2023</v>
      </c>
      <c r="N481" t="str">
        <f>TEXT(calls[[#This Row],[Date of Call]],"DDDD")</f>
        <v>Wednesday</v>
      </c>
      <c r="O481" t="str" cm="1">
        <f t="array" ref="O481">_xlfn.IFS(calls[[#This Row],[Duration]]&lt;=10,"Under 10 mins",calls[[#This Row],[Duration]]&lt;=30,"10 TO 30 mins",calls[[#This Row],[Duration]]&lt;=60,"30 TO 60 mins",calls[[#This Row],[Duration]]&lt;=120,"1 TO 2 hours", TRUE,"More than  2 hours")</f>
        <v>1 TO 2 hours</v>
      </c>
      <c r="P481" s="24">
        <f>ROUND(calls[[#This Row],[Satisfaction Rating]],0)</f>
        <v>4</v>
      </c>
    </row>
    <row r="482" spans="2:16" x14ac:dyDescent="0.3">
      <c r="B482" t="s">
        <v>518</v>
      </c>
      <c r="C482" t="s">
        <v>45</v>
      </c>
      <c r="D482">
        <v>19</v>
      </c>
      <c r="E482" s="17" t="s">
        <v>46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c r="M482">
        <f>IF(MONTH(calls[[#This Row],[Date of Call]])&lt;=6, YEAR(calls[[#This Row],[Date of Call]]), YEAR(calls[[#This Row],[Date of Call]])+1)</f>
        <v>2023</v>
      </c>
      <c r="N482" t="str">
        <f>TEXT(calls[[#This Row],[Date of Call]],"DDDD")</f>
        <v>Thursday</v>
      </c>
      <c r="O482" t="str" cm="1">
        <f t="array" ref="O482">_xlfn.IFS(calls[[#This Row],[Duration]]&lt;=10,"Under 10 mins",calls[[#This Row],[Duration]]&lt;=30,"10 TO 30 mins",calls[[#This Row],[Duration]]&lt;=60,"30 TO 60 mins",calls[[#This Row],[Duration]]&lt;=120,"1 TO 2 hours", TRUE,"More than  2 hours")</f>
        <v>10 TO 30 mins</v>
      </c>
      <c r="P482" s="24">
        <f>ROUND(calls[[#This Row],[Satisfaction Rating]],0)</f>
        <v>4</v>
      </c>
    </row>
    <row r="483" spans="2:16" x14ac:dyDescent="0.3">
      <c r="B483" t="s">
        <v>519</v>
      </c>
      <c r="C483" t="s">
        <v>43</v>
      </c>
      <c r="D483">
        <v>104</v>
      </c>
      <c r="E483" s="17" t="s">
        <v>46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c r="M483">
        <f>IF(MONTH(calls[[#This Row],[Date of Call]])&lt;=6, YEAR(calls[[#This Row],[Date of Call]]), YEAR(calls[[#This Row],[Date of Call]])+1)</f>
        <v>2023</v>
      </c>
      <c r="N483" t="str">
        <f>TEXT(calls[[#This Row],[Date of Call]],"DDDD")</f>
        <v>Friday</v>
      </c>
      <c r="O483" t="str" cm="1">
        <f t="array" ref="O483">_xlfn.IFS(calls[[#This Row],[Duration]]&lt;=10,"Under 10 mins",calls[[#This Row],[Duration]]&lt;=30,"10 TO 30 mins",calls[[#This Row],[Duration]]&lt;=60,"30 TO 60 mins",calls[[#This Row],[Duration]]&lt;=120,"1 TO 2 hours", TRUE,"More than  2 hours")</f>
        <v>1 TO 2 hours</v>
      </c>
      <c r="P483" s="24">
        <f>ROUND(calls[[#This Row],[Satisfaction Rating]],0)</f>
        <v>4</v>
      </c>
    </row>
    <row r="484" spans="2:16" x14ac:dyDescent="0.3">
      <c r="B484" t="s">
        <v>520</v>
      </c>
      <c r="C484" t="s">
        <v>22</v>
      </c>
      <c r="D484">
        <v>67</v>
      </c>
      <c r="E484" s="17" t="s">
        <v>33</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c r="M484">
        <f>IF(MONTH(calls[[#This Row],[Date of Call]])&lt;=6, YEAR(calls[[#This Row],[Date of Call]]), YEAR(calls[[#This Row],[Date of Call]])+1)</f>
        <v>2023</v>
      </c>
      <c r="N484" t="str">
        <f>TEXT(calls[[#This Row],[Date of Call]],"DDDD")</f>
        <v>Sunday</v>
      </c>
      <c r="O484" t="str" cm="1">
        <f t="array" ref="O484">_xlfn.IFS(calls[[#This Row],[Duration]]&lt;=10,"Under 10 mins",calls[[#This Row],[Duration]]&lt;=30,"10 TO 30 mins",calls[[#This Row],[Duration]]&lt;=60,"30 TO 60 mins",calls[[#This Row],[Duration]]&lt;=120,"1 TO 2 hours", TRUE,"More than  2 hours")</f>
        <v>1 TO 2 hours</v>
      </c>
      <c r="P484" s="24">
        <f>ROUND(calls[[#This Row],[Satisfaction Rating]],0)</f>
        <v>5</v>
      </c>
    </row>
    <row r="485" spans="2:16" x14ac:dyDescent="0.3">
      <c r="B485" t="s">
        <v>521</v>
      </c>
      <c r="C485" t="s">
        <v>50</v>
      </c>
      <c r="D485">
        <v>107</v>
      </c>
      <c r="E485" s="17" t="s">
        <v>46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c r="M485">
        <f>IF(MONTH(calls[[#This Row],[Date of Call]])&lt;=6, YEAR(calls[[#This Row],[Date of Call]]), YEAR(calls[[#This Row],[Date of Call]])+1)</f>
        <v>2023</v>
      </c>
      <c r="N485" t="str">
        <f>TEXT(calls[[#This Row],[Date of Call]],"DDDD")</f>
        <v>Sunday</v>
      </c>
      <c r="O485" t="str" cm="1">
        <f t="array" ref="O485">_xlfn.IFS(calls[[#This Row],[Duration]]&lt;=10,"Under 10 mins",calls[[#This Row],[Duration]]&lt;=30,"10 TO 30 mins",calls[[#This Row],[Duration]]&lt;=60,"30 TO 60 mins",calls[[#This Row],[Duration]]&lt;=120,"1 TO 2 hours", TRUE,"More than  2 hours")</f>
        <v>1 TO 2 hours</v>
      </c>
      <c r="P485" s="24">
        <f>ROUND(calls[[#This Row],[Satisfaction Rating]],0)</f>
        <v>5</v>
      </c>
    </row>
    <row r="486" spans="2:16" x14ac:dyDescent="0.3">
      <c r="B486" t="s">
        <v>522</v>
      </c>
      <c r="C486" t="s">
        <v>50</v>
      </c>
      <c r="D486">
        <v>93</v>
      </c>
      <c r="E486" s="17" t="s">
        <v>46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c r="M486">
        <f>IF(MONTH(calls[[#This Row],[Date of Call]])&lt;=6, YEAR(calls[[#This Row],[Date of Call]]), YEAR(calls[[#This Row],[Date of Call]])+1)</f>
        <v>2023</v>
      </c>
      <c r="N486" t="str">
        <f>TEXT(calls[[#This Row],[Date of Call]],"DDDD")</f>
        <v>Sunday</v>
      </c>
      <c r="O486" t="str" cm="1">
        <f t="array" ref="O486">_xlfn.IFS(calls[[#This Row],[Duration]]&lt;=10,"Under 10 mins",calls[[#This Row],[Duration]]&lt;=30,"10 TO 30 mins",calls[[#This Row],[Duration]]&lt;=60,"30 TO 60 mins",calls[[#This Row],[Duration]]&lt;=120,"1 TO 2 hours", TRUE,"More than  2 hours")</f>
        <v>1 TO 2 hours</v>
      </c>
      <c r="P486" s="24">
        <f>ROUND(calls[[#This Row],[Satisfaction Rating]],0)</f>
        <v>4</v>
      </c>
    </row>
    <row r="487" spans="2:16" x14ac:dyDescent="0.3">
      <c r="B487" t="s">
        <v>523</v>
      </c>
      <c r="C487" t="s">
        <v>50</v>
      </c>
      <c r="D487">
        <v>117</v>
      </c>
      <c r="E487" s="17" t="s">
        <v>33</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c r="M487">
        <f>IF(MONTH(calls[[#This Row],[Date of Call]])&lt;=6, YEAR(calls[[#This Row],[Date of Call]]), YEAR(calls[[#This Row],[Date of Call]])+1)</f>
        <v>2023</v>
      </c>
      <c r="N487" t="str">
        <f>TEXT(calls[[#This Row],[Date of Call]],"DDDD")</f>
        <v>Sunday</v>
      </c>
      <c r="O487" t="str" cm="1">
        <f t="array" ref="O487">_xlfn.IFS(calls[[#This Row],[Duration]]&lt;=10,"Under 10 mins",calls[[#This Row],[Duration]]&lt;=30,"10 TO 30 mins",calls[[#This Row],[Duration]]&lt;=60,"30 TO 60 mins",calls[[#This Row],[Duration]]&lt;=120,"1 TO 2 hours", TRUE,"More than  2 hours")</f>
        <v>1 TO 2 hours</v>
      </c>
      <c r="P487" s="24">
        <f>ROUND(calls[[#This Row],[Satisfaction Rating]],0)</f>
        <v>5</v>
      </c>
    </row>
    <row r="488" spans="2:16" x14ac:dyDescent="0.3">
      <c r="B488" t="s">
        <v>524</v>
      </c>
      <c r="C488" t="s">
        <v>23</v>
      </c>
      <c r="D488">
        <v>76</v>
      </c>
      <c r="E488" s="17" t="s">
        <v>40</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c r="M488">
        <f>IF(MONTH(calls[[#This Row],[Date of Call]])&lt;=6, YEAR(calls[[#This Row],[Date of Call]]), YEAR(calls[[#This Row],[Date of Call]])+1)</f>
        <v>2023</v>
      </c>
      <c r="N488" t="str">
        <f>TEXT(calls[[#This Row],[Date of Call]],"DDDD")</f>
        <v>Monday</v>
      </c>
      <c r="O488" t="str" cm="1">
        <f t="array" ref="O488">_xlfn.IFS(calls[[#This Row],[Duration]]&lt;=10,"Under 10 mins",calls[[#This Row],[Duration]]&lt;=30,"10 TO 30 mins",calls[[#This Row],[Duration]]&lt;=60,"30 TO 60 mins",calls[[#This Row],[Duration]]&lt;=120,"1 TO 2 hours", TRUE,"More than  2 hours")</f>
        <v>1 TO 2 hours</v>
      </c>
      <c r="P488" s="24">
        <f>ROUND(calls[[#This Row],[Satisfaction Rating]],0)</f>
        <v>5</v>
      </c>
    </row>
    <row r="489" spans="2:16" x14ac:dyDescent="0.3">
      <c r="B489" t="s">
        <v>525</v>
      </c>
      <c r="C489" t="s">
        <v>45</v>
      </c>
      <c r="D489">
        <v>64</v>
      </c>
      <c r="E489" s="17" t="s">
        <v>46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c r="M489">
        <f>IF(MONTH(calls[[#This Row],[Date of Call]])&lt;=6, YEAR(calls[[#This Row],[Date of Call]]), YEAR(calls[[#This Row],[Date of Call]])+1)</f>
        <v>2023</v>
      </c>
      <c r="N489" t="str">
        <f>TEXT(calls[[#This Row],[Date of Call]],"DDDD")</f>
        <v>Monday</v>
      </c>
      <c r="O489" t="str" cm="1">
        <f t="array" ref="O489">_xlfn.IFS(calls[[#This Row],[Duration]]&lt;=10,"Under 10 mins",calls[[#This Row],[Duration]]&lt;=30,"10 TO 30 mins",calls[[#This Row],[Duration]]&lt;=60,"30 TO 60 mins",calls[[#This Row],[Duration]]&lt;=120,"1 TO 2 hours", TRUE,"More than  2 hours")</f>
        <v>1 TO 2 hours</v>
      </c>
      <c r="P489" s="24">
        <f>ROUND(calls[[#This Row],[Satisfaction Rating]],0)</f>
        <v>3</v>
      </c>
    </row>
    <row r="490" spans="2:16" x14ac:dyDescent="0.3">
      <c r="B490" t="s">
        <v>526</v>
      </c>
      <c r="C490" t="s">
        <v>32</v>
      </c>
      <c r="D490">
        <v>33</v>
      </c>
      <c r="E490" s="17" t="s">
        <v>46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c r="M490">
        <f>IF(MONTH(calls[[#This Row],[Date of Call]])&lt;=6, YEAR(calls[[#This Row],[Date of Call]]), YEAR(calls[[#This Row],[Date of Call]])+1)</f>
        <v>2023</v>
      </c>
      <c r="N490" t="str">
        <f>TEXT(calls[[#This Row],[Date of Call]],"DDDD")</f>
        <v>Monday</v>
      </c>
      <c r="O490" t="str" cm="1">
        <f t="array" ref="O490">_xlfn.IFS(calls[[#This Row],[Duration]]&lt;=10,"Under 10 mins",calls[[#This Row],[Duration]]&lt;=30,"10 TO 30 mins",calls[[#This Row],[Duration]]&lt;=60,"30 TO 60 mins",calls[[#This Row],[Duration]]&lt;=120,"1 TO 2 hours", TRUE,"More than  2 hours")</f>
        <v>30 TO 60 mins</v>
      </c>
      <c r="P490" s="24">
        <f>ROUND(calls[[#This Row],[Satisfaction Rating]],0)</f>
        <v>4</v>
      </c>
    </row>
    <row r="491" spans="2:16" x14ac:dyDescent="0.3">
      <c r="B491" t="s">
        <v>527</v>
      </c>
      <c r="C491" t="s">
        <v>50</v>
      </c>
      <c r="D491">
        <v>115</v>
      </c>
      <c r="E491" s="17" t="s">
        <v>33</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c r="M491">
        <f>IF(MONTH(calls[[#This Row],[Date of Call]])&lt;=6, YEAR(calls[[#This Row],[Date of Call]]), YEAR(calls[[#This Row],[Date of Call]])+1)</f>
        <v>2023</v>
      </c>
      <c r="N491" t="str">
        <f>TEXT(calls[[#This Row],[Date of Call]],"DDDD")</f>
        <v>Monday</v>
      </c>
      <c r="O491" t="str" cm="1">
        <f t="array" ref="O491">_xlfn.IFS(calls[[#This Row],[Duration]]&lt;=10,"Under 10 mins",calls[[#This Row],[Duration]]&lt;=30,"10 TO 30 mins",calls[[#This Row],[Duration]]&lt;=60,"30 TO 60 mins",calls[[#This Row],[Duration]]&lt;=120,"1 TO 2 hours", TRUE,"More than  2 hours")</f>
        <v>1 TO 2 hours</v>
      </c>
      <c r="P491" s="24">
        <f>ROUND(calls[[#This Row],[Satisfaction Rating]],0)</f>
        <v>5</v>
      </c>
    </row>
    <row r="492" spans="2:16" x14ac:dyDescent="0.3">
      <c r="B492" t="s">
        <v>528</v>
      </c>
      <c r="C492" t="s">
        <v>30</v>
      </c>
      <c r="D492">
        <v>155</v>
      </c>
      <c r="E492" s="17" t="s">
        <v>40</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c r="M492">
        <f>IF(MONTH(calls[[#This Row],[Date of Call]])&lt;=6, YEAR(calls[[#This Row],[Date of Call]]), YEAR(calls[[#This Row],[Date of Call]])+1)</f>
        <v>2023</v>
      </c>
      <c r="N492" t="str">
        <f>TEXT(calls[[#This Row],[Date of Call]],"DDDD")</f>
        <v>Tuesday</v>
      </c>
      <c r="O492" t="str" cm="1">
        <f t="array" ref="O492">_xlfn.IFS(calls[[#This Row],[Duration]]&lt;=10,"Under 10 mins",calls[[#This Row],[Duration]]&lt;=30,"10 TO 30 mins",calls[[#This Row],[Duration]]&lt;=60,"30 TO 60 mins",calls[[#This Row],[Duration]]&lt;=120,"1 TO 2 hours", TRUE,"More than  2 hours")</f>
        <v>More than  2 hours</v>
      </c>
      <c r="P492" s="24">
        <f>ROUND(calls[[#This Row],[Satisfaction Rating]],0)</f>
        <v>4</v>
      </c>
    </row>
    <row r="493" spans="2:16" x14ac:dyDescent="0.3">
      <c r="B493" t="s">
        <v>529</v>
      </c>
      <c r="C493" t="s">
        <v>22</v>
      </c>
      <c r="D493">
        <v>117</v>
      </c>
      <c r="E493" s="17" t="s">
        <v>40</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c r="M493">
        <f>IF(MONTH(calls[[#This Row],[Date of Call]])&lt;=6, YEAR(calls[[#This Row],[Date of Call]]), YEAR(calls[[#This Row],[Date of Call]])+1)</f>
        <v>2023</v>
      </c>
      <c r="N493" t="str">
        <f>TEXT(calls[[#This Row],[Date of Call]],"DDDD")</f>
        <v>Tuesday</v>
      </c>
      <c r="O493" t="str" cm="1">
        <f t="array" ref="O493">_xlfn.IFS(calls[[#This Row],[Duration]]&lt;=10,"Under 10 mins",calls[[#This Row],[Duration]]&lt;=30,"10 TO 30 mins",calls[[#This Row],[Duration]]&lt;=60,"30 TO 60 mins",calls[[#This Row],[Duration]]&lt;=120,"1 TO 2 hours", TRUE,"More than  2 hours")</f>
        <v>1 TO 2 hours</v>
      </c>
      <c r="P493" s="24">
        <f>ROUND(calls[[#This Row],[Satisfaction Rating]],0)</f>
        <v>5</v>
      </c>
    </row>
    <row r="494" spans="2:16" x14ac:dyDescent="0.3">
      <c r="B494" t="s">
        <v>530</v>
      </c>
      <c r="C494" t="s">
        <v>41</v>
      </c>
      <c r="D494">
        <v>63</v>
      </c>
      <c r="E494" s="17" t="s">
        <v>40</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c r="M494">
        <f>IF(MONTH(calls[[#This Row],[Date of Call]])&lt;=6, YEAR(calls[[#This Row],[Date of Call]]), YEAR(calls[[#This Row],[Date of Call]])+1)</f>
        <v>2023</v>
      </c>
      <c r="N494" t="str">
        <f>TEXT(calls[[#This Row],[Date of Call]],"DDDD")</f>
        <v>Tuesday</v>
      </c>
      <c r="O494" t="str" cm="1">
        <f t="array" ref="O494">_xlfn.IFS(calls[[#This Row],[Duration]]&lt;=10,"Under 10 mins",calls[[#This Row],[Duration]]&lt;=30,"10 TO 30 mins",calls[[#This Row],[Duration]]&lt;=60,"30 TO 60 mins",calls[[#This Row],[Duration]]&lt;=120,"1 TO 2 hours", TRUE,"More than  2 hours")</f>
        <v>1 TO 2 hours</v>
      </c>
      <c r="P494" s="24">
        <f>ROUND(calls[[#This Row],[Satisfaction Rating]],0)</f>
        <v>3</v>
      </c>
    </row>
    <row r="495" spans="2:16" x14ac:dyDescent="0.3">
      <c r="B495" t="s">
        <v>531</v>
      </c>
      <c r="C495" t="s">
        <v>45</v>
      </c>
      <c r="D495">
        <v>59</v>
      </c>
      <c r="E495" s="17" t="s">
        <v>17</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c r="M495">
        <f>IF(MONTH(calls[[#This Row],[Date of Call]])&lt;=6, YEAR(calls[[#This Row],[Date of Call]]), YEAR(calls[[#This Row],[Date of Call]])+1)</f>
        <v>2023</v>
      </c>
      <c r="N495" t="str">
        <f>TEXT(calls[[#This Row],[Date of Call]],"DDDD")</f>
        <v>Wednesday</v>
      </c>
      <c r="O495" t="str" cm="1">
        <f t="array" ref="O495">_xlfn.IFS(calls[[#This Row],[Duration]]&lt;=10,"Under 10 mins",calls[[#This Row],[Duration]]&lt;=30,"10 TO 30 mins",calls[[#This Row],[Duration]]&lt;=60,"30 TO 60 mins",calls[[#This Row],[Duration]]&lt;=120,"1 TO 2 hours", TRUE,"More than  2 hours")</f>
        <v>30 TO 60 mins</v>
      </c>
      <c r="P495" s="24">
        <f>ROUND(calls[[#This Row],[Satisfaction Rating]],0)</f>
        <v>4</v>
      </c>
    </row>
    <row r="496" spans="2:16" x14ac:dyDescent="0.3">
      <c r="B496" t="s">
        <v>532</v>
      </c>
      <c r="C496" t="s">
        <v>35</v>
      </c>
      <c r="D496">
        <v>133</v>
      </c>
      <c r="E496" s="17" t="s">
        <v>46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c r="M496">
        <f>IF(MONTH(calls[[#This Row],[Date of Call]])&lt;=6, YEAR(calls[[#This Row],[Date of Call]]), YEAR(calls[[#This Row],[Date of Call]])+1)</f>
        <v>2023</v>
      </c>
      <c r="N496" t="str">
        <f>TEXT(calls[[#This Row],[Date of Call]],"DDDD")</f>
        <v>Wednesday</v>
      </c>
      <c r="O496" t="str" cm="1">
        <f t="array" ref="O496">_xlfn.IFS(calls[[#This Row],[Duration]]&lt;=10,"Under 10 mins",calls[[#This Row],[Duration]]&lt;=30,"10 TO 30 mins",calls[[#This Row],[Duration]]&lt;=60,"30 TO 60 mins",calls[[#This Row],[Duration]]&lt;=120,"1 TO 2 hours", TRUE,"More than  2 hours")</f>
        <v>More than  2 hours</v>
      </c>
      <c r="P496" s="24">
        <f>ROUND(calls[[#This Row],[Satisfaction Rating]],0)</f>
        <v>4</v>
      </c>
    </row>
    <row r="497" spans="2:16" x14ac:dyDescent="0.3">
      <c r="B497" t="s">
        <v>533</v>
      </c>
      <c r="C497" t="s">
        <v>18</v>
      </c>
      <c r="D497">
        <v>101</v>
      </c>
      <c r="E497" s="17" t="s">
        <v>27</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c r="M497">
        <f>IF(MONTH(calls[[#This Row],[Date of Call]])&lt;=6, YEAR(calls[[#This Row],[Date of Call]]), YEAR(calls[[#This Row],[Date of Call]])+1)</f>
        <v>2023</v>
      </c>
      <c r="N497" t="str">
        <f>TEXT(calls[[#This Row],[Date of Call]],"DDDD")</f>
        <v>Wednesday</v>
      </c>
      <c r="O497" t="str" cm="1">
        <f t="array" ref="O497">_xlfn.IFS(calls[[#This Row],[Duration]]&lt;=10,"Under 10 mins",calls[[#This Row],[Duration]]&lt;=30,"10 TO 30 mins",calls[[#This Row],[Duration]]&lt;=60,"30 TO 60 mins",calls[[#This Row],[Duration]]&lt;=120,"1 TO 2 hours", TRUE,"More than  2 hours")</f>
        <v>1 TO 2 hours</v>
      </c>
      <c r="P497" s="24">
        <f>ROUND(calls[[#This Row],[Satisfaction Rating]],0)</f>
        <v>4</v>
      </c>
    </row>
    <row r="498" spans="2:16" x14ac:dyDescent="0.3">
      <c r="B498" t="s">
        <v>534</v>
      </c>
      <c r="C498" t="s">
        <v>49</v>
      </c>
      <c r="D498">
        <v>151</v>
      </c>
      <c r="E498" s="17" t="s">
        <v>40</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c r="M498">
        <f>IF(MONTH(calls[[#This Row],[Date of Call]])&lt;=6, YEAR(calls[[#This Row],[Date of Call]]), YEAR(calls[[#This Row],[Date of Call]])+1)</f>
        <v>2023</v>
      </c>
      <c r="N498" t="str">
        <f>TEXT(calls[[#This Row],[Date of Call]],"DDDD")</f>
        <v>Thursday</v>
      </c>
      <c r="O498" t="str" cm="1">
        <f t="array" ref="O498">_xlfn.IFS(calls[[#This Row],[Duration]]&lt;=10,"Under 10 mins",calls[[#This Row],[Duration]]&lt;=30,"10 TO 30 mins",calls[[#This Row],[Duration]]&lt;=60,"30 TO 60 mins",calls[[#This Row],[Duration]]&lt;=120,"1 TO 2 hours", TRUE,"More than  2 hours")</f>
        <v>More than  2 hours</v>
      </c>
      <c r="P498" s="24">
        <f>ROUND(calls[[#This Row],[Satisfaction Rating]],0)</f>
        <v>4</v>
      </c>
    </row>
    <row r="499" spans="2:16" x14ac:dyDescent="0.3">
      <c r="B499" t="s">
        <v>535</v>
      </c>
      <c r="C499" t="s">
        <v>32</v>
      </c>
      <c r="D499">
        <v>146</v>
      </c>
      <c r="E499" s="17" t="s">
        <v>46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c r="M499">
        <f>IF(MONTH(calls[[#This Row],[Date of Call]])&lt;=6, YEAR(calls[[#This Row],[Date of Call]]), YEAR(calls[[#This Row],[Date of Call]])+1)</f>
        <v>2023</v>
      </c>
      <c r="N499" t="str">
        <f>TEXT(calls[[#This Row],[Date of Call]],"DDDD")</f>
        <v>Thursday</v>
      </c>
      <c r="O499" t="str" cm="1">
        <f t="array" ref="O499">_xlfn.IFS(calls[[#This Row],[Duration]]&lt;=10,"Under 10 mins",calls[[#This Row],[Duration]]&lt;=30,"10 TO 30 mins",calls[[#This Row],[Duration]]&lt;=60,"30 TO 60 mins",calls[[#This Row],[Duration]]&lt;=120,"1 TO 2 hours", TRUE,"More than  2 hours")</f>
        <v>More than  2 hours</v>
      </c>
      <c r="P499" s="24">
        <f>ROUND(calls[[#This Row],[Satisfaction Rating]],0)</f>
        <v>4</v>
      </c>
    </row>
    <row r="500" spans="2:16" x14ac:dyDescent="0.3">
      <c r="B500" t="s">
        <v>536</v>
      </c>
      <c r="C500" t="s">
        <v>41</v>
      </c>
      <c r="D500">
        <v>148</v>
      </c>
      <c r="E500" s="17" t="s">
        <v>46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c r="M500">
        <f>IF(MONTH(calls[[#This Row],[Date of Call]])&lt;=6, YEAR(calls[[#This Row],[Date of Call]]), YEAR(calls[[#This Row],[Date of Call]])+1)</f>
        <v>2023</v>
      </c>
      <c r="N500" t="str">
        <f>TEXT(calls[[#This Row],[Date of Call]],"DDDD")</f>
        <v>Thursday</v>
      </c>
      <c r="O500" t="str" cm="1">
        <f t="array" ref="O500">_xlfn.IFS(calls[[#This Row],[Duration]]&lt;=10,"Under 10 mins",calls[[#This Row],[Duration]]&lt;=30,"10 TO 30 mins",calls[[#This Row],[Duration]]&lt;=60,"30 TO 60 mins",calls[[#This Row],[Duration]]&lt;=120,"1 TO 2 hours", TRUE,"More than  2 hours")</f>
        <v>More than  2 hours</v>
      </c>
      <c r="P500" s="24">
        <f>ROUND(calls[[#This Row],[Satisfaction Rating]],0)</f>
        <v>3</v>
      </c>
    </row>
    <row r="501" spans="2:16" x14ac:dyDescent="0.3">
      <c r="B501" t="s">
        <v>537</v>
      </c>
      <c r="C501" t="s">
        <v>49</v>
      </c>
      <c r="D501">
        <v>81</v>
      </c>
      <c r="E501" s="17" t="s">
        <v>46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c r="M501">
        <f>IF(MONTH(calls[[#This Row],[Date of Call]])&lt;=6, YEAR(calls[[#This Row],[Date of Call]]), YEAR(calls[[#This Row],[Date of Call]])+1)</f>
        <v>2023</v>
      </c>
      <c r="N501" t="str">
        <f>TEXT(calls[[#This Row],[Date of Call]],"DDDD")</f>
        <v>Thursday</v>
      </c>
      <c r="O501" t="str" cm="1">
        <f t="array" ref="O501">_xlfn.IFS(calls[[#This Row],[Duration]]&lt;=10,"Under 10 mins",calls[[#This Row],[Duration]]&lt;=30,"10 TO 30 mins",calls[[#This Row],[Duration]]&lt;=60,"30 TO 60 mins",calls[[#This Row],[Duration]]&lt;=120,"1 TO 2 hours", TRUE,"More than  2 hours")</f>
        <v>1 TO 2 hours</v>
      </c>
      <c r="P501" s="24">
        <f>ROUND(calls[[#This Row],[Satisfaction Rating]],0)</f>
        <v>4</v>
      </c>
    </row>
    <row r="502" spans="2:16" x14ac:dyDescent="0.3">
      <c r="B502" t="s">
        <v>538</v>
      </c>
      <c r="C502" t="s">
        <v>43</v>
      </c>
      <c r="D502">
        <v>115</v>
      </c>
      <c r="E502" s="17" t="s">
        <v>46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c r="M502">
        <f>IF(MONTH(calls[[#This Row],[Date of Call]])&lt;=6, YEAR(calls[[#This Row],[Date of Call]]), YEAR(calls[[#This Row],[Date of Call]])+1)</f>
        <v>2023</v>
      </c>
      <c r="N502" t="str">
        <f>TEXT(calls[[#This Row],[Date of Call]],"DDDD")</f>
        <v>Thursday</v>
      </c>
      <c r="O502" t="str" cm="1">
        <f t="array" ref="O502">_xlfn.IFS(calls[[#This Row],[Duration]]&lt;=10,"Under 10 mins",calls[[#This Row],[Duration]]&lt;=30,"10 TO 30 mins",calls[[#This Row],[Duration]]&lt;=60,"30 TO 60 mins",calls[[#This Row],[Duration]]&lt;=120,"1 TO 2 hours", TRUE,"More than  2 hours")</f>
        <v>1 TO 2 hours</v>
      </c>
      <c r="P502" s="24">
        <f>ROUND(calls[[#This Row],[Satisfaction Rating]],0)</f>
        <v>5</v>
      </c>
    </row>
    <row r="503" spans="2:16" x14ac:dyDescent="0.3">
      <c r="B503" t="s">
        <v>539</v>
      </c>
      <c r="C503" t="s">
        <v>43</v>
      </c>
      <c r="D503">
        <v>117</v>
      </c>
      <c r="E503" s="17" t="s">
        <v>40</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c r="M503">
        <f>IF(MONTH(calls[[#This Row],[Date of Call]])&lt;=6, YEAR(calls[[#This Row],[Date of Call]]), YEAR(calls[[#This Row],[Date of Call]])+1)</f>
        <v>2023</v>
      </c>
      <c r="N503" t="str">
        <f>TEXT(calls[[#This Row],[Date of Call]],"DDDD")</f>
        <v>Thursday</v>
      </c>
      <c r="O503" t="str" cm="1">
        <f t="array" ref="O503">_xlfn.IFS(calls[[#This Row],[Duration]]&lt;=10,"Under 10 mins",calls[[#This Row],[Duration]]&lt;=30,"10 TO 30 mins",calls[[#This Row],[Duration]]&lt;=60,"30 TO 60 mins",calls[[#This Row],[Duration]]&lt;=120,"1 TO 2 hours", TRUE,"More than  2 hours")</f>
        <v>1 TO 2 hours</v>
      </c>
      <c r="P503" s="24">
        <f>ROUND(calls[[#This Row],[Satisfaction Rating]],0)</f>
        <v>4</v>
      </c>
    </row>
    <row r="504" spans="2:16" x14ac:dyDescent="0.3">
      <c r="B504" t="s">
        <v>540</v>
      </c>
      <c r="C504" t="s">
        <v>18</v>
      </c>
      <c r="D504">
        <v>110</v>
      </c>
      <c r="E504" s="17" t="s">
        <v>33</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c r="M504">
        <f>IF(MONTH(calls[[#This Row],[Date of Call]])&lt;=6, YEAR(calls[[#This Row],[Date of Call]]), YEAR(calls[[#This Row],[Date of Call]])+1)</f>
        <v>2023</v>
      </c>
      <c r="N504" t="str">
        <f>TEXT(calls[[#This Row],[Date of Call]],"DDDD")</f>
        <v>Friday</v>
      </c>
      <c r="O504" t="str" cm="1">
        <f t="array" ref="O504">_xlfn.IFS(calls[[#This Row],[Duration]]&lt;=10,"Under 10 mins",calls[[#This Row],[Duration]]&lt;=30,"10 TO 30 mins",calls[[#This Row],[Duration]]&lt;=60,"30 TO 60 mins",calls[[#This Row],[Duration]]&lt;=120,"1 TO 2 hours", TRUE,"More than  2 hours")</f>
        <v>1 TO 2 hours</v>
      </c>
      <c r="P504" s="24">
        <f>ROUND(calls[[#This Row],[Satisfaction Rating]],0)</f>
        <v>4</v>
      </c>
    </row>
    <row r="505" spans="2:16" x14ac:dyDescent="0.3">
      <c r="B505" t="s">
        <v>541</v>
      </c>
      <c r="C505" t="s">
        <v>23</v>
      </c>
      <c r="D505">
        <v>103</v>
      </c>
      <c r="E505" s="17" t="s">
        <v>17</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c r="M505">
        <f>IF(MONTH(calls[[#This Row],[Date of Call]])&lt;=6, YEAR(calls[[#This Row],[Date of Call]]), YEAR(calls[[#This Row],[Date of Call]])+1)</f>
        <v>2023</v>
      </c>
      <c r="N505" t="str">
        <f>TEXT(calls[[#This Row],[Date of Call]],"DDDD")</f>
        <v>Friday</v>
      </c>
      <c r="O505" t="str" cm="1">
        <f t="array" ref="O505">_xlfn.IFS(calls[[#This Row],[Duration]]&lt;=10,"Under 10 mins",calls[[#This Row],[Duration]]&lt;=30,"10 TO 30 mins",calls[[#This Row],[Duration]]&lt;=60,"30 TO 60 mins",calls[[#This Row],[Duration]]&lt;=120,"1 TO 2 hours", TRUE,"More than  2 hours")</f>
        <v>1 TO 2 hours</v>
      </c>
      <c r="P505" s="24">
        <f>ROUND(calls[[#This Row],[Satisfaction Rating]],0)</f>
        <v>3</v>
      </c>
    </row>
    <row r="506" spans="2:16" x14ac:dyDescent="0.3">
      <c r="B506" t="s">
        <v>542</v>
      </c>
      <c r="C506" t="s">
        <v>30</v>
      </c>
      <c r="D506">
        <v>45</v>
      </c>
      <c r="E506" s="17" t="s">
        <v>17</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c r="M506">
        <f>IF(MONTH(calls[[#This Row],[Date of Call]])&lt;=6, YEAR(calls[[#This Row],[Date of Call]]), YEAR(calls[[#This Row],[Date of Call]])+1)</f>
        <v>2023</v>
      </c>
      <c r="N506" t="str">
        <f>TEXT(calls[[#This Row],[Date of Call]],"DDDD")</f>
        <v>Friday</v>
      </c>
      <c r="O506" t="str" cm="1">
        <f t="array" ref="O506">_xlfn.IFS(calls[[#This Row],[Duration]]&lt;=10,"Under 10 mins",calls[[#This Row],[Duration]]&lt;=30,"10 TO 30 mins",calls[[#This Row],[Duration]]&lt;=60,"30 TO 60 mins",calls[[#This Row],[Duration]]&lt;=120,"1 TO 2 hours", TRUE,"More than  2 hours")</f>
        <v>30 TO 60 mins</v>
      </c>
      <c r="P506" s="24">
        <f>ROUND(calls[[#This Row],[Satisfaction Rating]],0)</f>
        <v>4</v>
      </c>
    </row>
    <row r="507" spans="2:16" x14ac:dyDescent="0.3">
      <c r="B507" t="s">
        <v>543</v>
      </c>
      <c r="C507" t="s">
        <v>18</v>
      </c>
      <c r="D507">
        <v>110</v>
      </c>
      <c r="E507" s="17" t="s">
        <v>27</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c r="M507">
        <f>IF(MONTH(calls[[#This Row],[Date of Call]])&lt;=6, YEAR(calls[[#This Row],[Date of Call]]), YEAR(calls[[#This Row],[Date of Call]])+1)</f>
        <v>2023</v>
      </c>
      <c r="N507" t="str">
        <f>TEXT(calls[[#This Row],[Date of Call]],"DDDD")</f>
        <v>Friday</v>
      </c>
      <c r="O507" t="str" cm="1">
        <f t="array" ref="O507">_xlfn.IFS(calls[[#This Row],[Duration]]&lt;=10,"Under 10 mins",calls[[#This Row],[Duration]]&lt;=30,"10 TO 30 mins",calls[[#This Row],[Duration]]&lt;=60,"30 TO 60 mins",calls[[#This Row],[Duration]]&lt;=120,"1 TO 2 hours", TRUE,"More than  2 hours")</f>
        <v>1 TO 2 hours</v>
      </c>
      <c r="P507" s="24">
        <f>ROUND(calls[[#This Row],[Satisfaction Rating]],0)</f>
        <v>2</v>
      </c>
    </row>
    <row r="508" spans="2:16" x14ac:dyDescent="0.3">
      <c r="B508" t="s">
        <v>544</v>
      </c>
      <c r="C508" t="s">
        <v>45</v>
      </c>
      <c r="D508">
        <v>43</v>
      </c>
      <c r="E508" s="17" t="s">
        <v>33</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c r="M508">
        <f>IF(MONTH(calls[[#This Row],[Date of Call]])&lt;=6, YEAR(calls[[#This Row],[Date of Call]]), YEAR(calls[[#This Row],[Date of Call]])+1)</f>
        <v>2023</v>
      </c>
      <c r="N508" t="str">
        <f>TEXT(calls[[#This Row],[Date of Call]],"DDDD")</f>
        <v>Friday</v>
      </c>
      <c r="O508" t="str" cm="1">
        <f t="array" ref="O508">_xlfn.IFS(calls[[#This Row],[Duration]]&lt;=10,"Under 10 mins",calls[[#This Row],[Duration]]&lt;=30,"10 TO 30 mins",calls[[#This Row],[Duration]]&lt;=60,"30 TO 60 mins",calls[[#This Row],[Duration]]&lt;=120,"1 TO 2 hours", TRUE,"More than  2 hours")</f>
        <v>30 TO 60 mins</v>
      </c>
      <c r="P508" s="24">
        <f>ROUND(calls[[#This Row],[Satisfaction Rating]],0)</f>
        <v>5</v>
      </c>
    </row>
    <row r="509" spans="2:16" x14ac:dyDescent="0.3">
      <c r="B509" t="s">
        <v>545</v>
      </c>
      <c r="C509" t="s">
        <v>18</v>
      </c>
      <c r="D509">
        <v>104</v>
      </c>
      <c r="E509" s="17" t="s">
        <v>40</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c r="M509">
        <f>IF(MONTH(calls[[#This Row],[Date of Call]])&lt;=6, YEAR(calls[[#This Row],[Date of Call]]), YEAR(calls[[#This Row],[Date of Call]])+1)</f>
        <v>2023</v>
      </c>
      <c r="N509" t="str">
        <f>TEXT(calls[[#This Row],[Date of Call]],"DDDD")</f>
        <v>Saturday</v>
      </c>
      <c r="O509" t="str" cm="1">
        <f t="array" ref="O509">_xlfn.IFS(calls[[#This Row],[Duration]]&lt;=10,"Under 10 mins",calls[[#This Row],[Duration]]&lt;=30,"10 TO 30 mins",calls[[#This Row],[Duration]]&lt;=60,"30 TO 60 mins",calls[[#This Row],[Duration]]&lt;=120,"1 TO 2 hours", TRUE,"More than  2 hours")</f>
        <v>1 TO 2 hours</v>
      </c>
      <c r="P509" s="24">
        <f>ROUND(calls[[#This Row],[Satisfaction Rating]],0)</f>
        <v>3</v>
      </c>
    </row>
    <row r="510" spans="2:16" x14ac:dyDescent="0.3">
      <c r="B510" t="s">
        <v>546</v>
      </c>
      <c r="C510" t="s">
        <v>18</v>
      </c>
      <c r="D510">
        <v>101</v>
      </c>
      <c r="E510" s="17" t="s">
        <v>40</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c r="M510">
        <f>IF(MONTH(calls[[#This Row],[Date of Call]])&lt;=6, YEAR(calls[[#This Row],[Date of Call]]), YEAR(calls[[#This Row],[Date of Call]])+1)</f>
        <v>2023</v>
      </c>
      <c r="N510" t="str">
        <f>TEXT(calls[[#This Row],[Date of Call]],"DDDD")</f>
        <v>Saturday</v>
      </c>
      <c r="O510" t="str" cm="1">
        <f t="array" ref="O510">_xlfn.IFS(calls[[#This Row],[Duration]]&lt;=10,"Under 10 mins",calls[[#This Row],[Duration]]&lt;=30,"10 TO 30 mins",calls[[#This Row],[Duration]]&lt;=60,"30 TO 60 mins",calls[[#This Row],[Duration]]&lt;=120,"1 TO 2 hours", TRUE,"More than  2 hours")</f>
        <v>1 TO 2 hours</v>
      </c>
      <c r="P510" s="24">
        <f>ROUND(calls[[#This Row],[Satisfaction Rating]],0)</f>
        <v>5</v>
      </c>
    </row>
    <row r="511" spans="2:16" x14ac:dyDescent="0.3">
      <c r="B511" t="s">
        <v>547</v>
      </c>
      <c r="C511" t="s">
        <v>16</v>
      </c>
      <c r="D511">
        <v>55</v>
      </c>
      <c r="E511" s="17" t="s">
        <v>33</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c r="M511">
        <f>IF(MONTH(calls[[#This Row],[Date of Call]])&lt;=6, YEAR(calls[[#This Row],[Date of Call]]), YEAR(calls[[#This Row],[Date of Call]])+1)</f>
        <v>2023</v>
      </c>
      <c r="N511" t="str">
        <f>TEXT(calls[[#This Row],[Date of Call]],"DDDD")</f>
        <v>Sunday</v>
      </c>
      <c r="O511" t="str" cm="1">
        <f t="array" ref="O511">_xlfn.IFS(calls[[#This Row],[Duration]]&lt;=10,"Under 10 mins",calls[[#This Row],[Duration]]&lt;=30,"10 TO 30 mins",calls[[#This Row],[Duration]]&lt;=60,"30 TO 60 mins",calls[[#This Row],[Duration]]&lt;=120,"1 TO 2 hours", TRUE,"More than  2 hours")</f>
        <v>30 TO 60 mins</v>
      </c>
      <c r="P511" s="24">
        <f>ROUND(calls[[#This Row],[Satisfaction Rating]],0)</f>
        <v>5</v>
      </c>
    </row>
    <row r="512" spans="2:16" x14ac:dyDescent="0.3">
      <c r="B512" t="s">
        <v>548</v>
      </c>
      <c r="C512" t="s">
        <v>49</v>
      </c>
      <c r="D512">
        <v>40</v>
      </c>
      <c r="E512" s="17" t="s">
        <v>17</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c r="M512">
        <f>IF(MONTH(calls[[#This Row],[Date of Call]])&lt;=6, YEAR(calls[[#This Row],[Date of Call]]), YEAR(calls[[#This Row],[Date of Call]])+1)</f>
        <v>2023</v>
      </c>
      <c r="N512" t="str">
        <f>TEXT(calls[[#This Row],[Date of Call]],"DDDD")</f>
        <v>Sunday</v>
      </c>
      <c r="O512" t="str" cm="1">
        <f t="array" ref="O512">_xlfn.IFS(calls[[#This Row],[Duration]]&lt;=10,"Under 10 mins",calls[[#This Row],[Duration]]&lt;=30,"10 TO 30 mins",calls[[#This Row],[Duration]]&lt;=60,"30 TO 60 mins",calls[[#This Row],[Duration]]&lt;=120,"1 TO 2 hours", TRUE,"More than  2 hours")</f>
        <v>30 TO 60 mins</v>
      </c>
      <c r="P512" s="24">
        <f>ROUND(calls[[#This Row],[Satisfaction Rating]],0)</f>
        <v>3</v>
      </c>
    </row>
    <row r="513" spans="2:16" x14ac:dyDescent="0.3">
      <c r="B513" t="s">
        <v>549</v>
      </c>
      <c r="C513" t="s">
        <v>45</v>
      </c>
      <c r="D513">
        <v>122</v>
      </c>
      <c r="E513" s="17" t="s">
        <v>46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c r="M513">
        <f>IF(MONTH(calls[[#This Row],[Date of Call]])&lt;=6, YEAR(calls[[#This Row],[Date of Call]]), YEAR(calls[[#This Row],[Date of Call]])+1)</f>
        <v>2023</v>
      </c>
      <c r="N513" t="str">
        <f>TEXT(calls[[#This Row],[Date of Call]],"DDDD")</f>
        <v>Sunday</v>
      </c>
      <c r="O513" t="str" cm="1">
        <f t="array" ref="O513">_xlfn.IFS(calls[[#This Row],[Duration]]&lt;=10,"Under 10 mins",calls[[#This Row],[Duration]]&lt;=30,"10 TO 30 mins",calls[[#This Row],[Duration]]&lt;=60,"30 TO 60 mins",calls[[#This Row],[Duration]]&lt;=120,"1 TO 2 hours", TRUE,"More than  2 hours")</f>
        <v>More than  2 hours</v>
      </c>
      <c r="P513" s="24">
        <f>ROUND(calls[[#This Row],[Satisfaction Rating]],0)</f>
        <v>4</v>
      </c>
    </row>
    <row r="514" spans="2:16" x14ac:dyDescent="0.3">
      <c r="B514" t="s">
        <v>550</v>
      </c>
      <c r="C514" t="s">
        <v>32</v>
      </c>
      <c r="D514">
        <v>98</v>
      </c>
      <c r="E514" s="17" t="s">
        <v>40</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c r="M514">
        <f>IF(MONTH(calls[[#This Row],[Date of Call]])&lt;=6, YEAR(calls[[#This Row],[Date of Call]]), YEAR(calls[[#This Row],[Date of Call]])+1)</f>
        <v>2023</v>
      </c>
      <c r="N514" t="str">
        <f>TEXT(calls[[#This Row],[Date of Call]],"DDDD")</f>
        <v>Monday</v>
      </c>
      <c r="O514" t="str" cm="1">
        <f t="array" ref="O514">_xlfn.IFS(calls[[#This Row],[Duration]]&lt;=10,"Under 10 mins",calls[[#This Row],[Duration]]&lt;=30,"10 TO 30 mins",calls[[#This Row],[Duration]]&lt;=60,"30 TO 60 mins",calls[[#This Row],[Duration]]&lt;=120,"1 TO 2 hours", TRUE,"More than  2 hours")</f>
        <v>1 TO 2 hours</v>
      </c>
      <c r="P514" s="24">
        <f>ROUND(calls[[#This Row],[Satisfaction Rating]],0)</f>
        <v>5</v>
      </c>
    </row>
    <row r="515" spans="2:16" x14ac:dyDescent="0.3">
      <c r="B515" t="s">
        <v>551</v>
      </c>
      <c r="C515" t="s">
        <v>43</v>
      </c>
      <c r="D515">
        <v>110</v>
      </c>
      <c r="E515" s="17" t="s">
        <v>17</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c r="M515">
        <f>IF(MONTH(calls[[#This Row],[Date of Call]])&lt;=6, YEAR(calls[[#This Row],[Date of Call]]), YEAR(calls[[#This Row],[Date of Call]])+1)</f>
        <v>2023</v>
      </c>
      <c r="N515" t="str">
        <f>TEXT(calls[[#This Row],[Date of Call]],"DDDD")</f>
        <v>Monday</v>
      </c>
      <c r="O515" t="str" cm="1">
        <f t="array" ref="O515">_xlfn.IFS(calls[[#This Row],[Duration]]&lt;=10,"Under 10 mins",calls[[#This Row],[Duration]]&lt;=30,"10 TO 30 mins",calls[[#This Row],[Duration]]&lt;=60,"30 TO 60 mins",calls[[#This Row],[Duration]]&lt;=120,"1 TO 2 hours", TRUE,"More than  2 hours")</f>
        <v>1 TO 2 hours</v>
      </c>
      <c r="P515" s="24">
        <f>ROUND(calls[[#This Row],[Satisfaction Rating]],0)</f>
        <v>4</v>
      </c>
    </row>
    <row r="516" spans="2:16" x14ac:dyDescent="0.3">
      <c r="B516" t="s">
        <v>552</v>
      </c>
      <c r="C516" t="s">
        <v>43</v>
      </c>
      <c r="D516">
        <v>62</v>
      </c>
      <c r="E516" s="17" t="s">
        <v>33</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c r="M516">
        <f>IF(MONTH(calls[[#This Row],[Date of Call]])&lt;=6, YEAR(calls[[#This Row],[Date of Call]]), YEAR(calls[[#This Row],[Date of Call]])+1)</f>
        <v>2023</v>
      </c>
      <c r="N516" t="str">
        <f>TEXT(calls[[#This Row],[Date of Call]],"DDDD")</f>
        <v>Tuesday</v>
      </c>
      <c r="O516" t="str" cm="1">
        <f t="array" ref="O516">_xlfn.IFS(calls[[#This Row],[Duration]]&lt;=10,"Under 10 mins",calls[[#This Row],[Duration]]&lt;=30,"10 TO 30 mins",calls[[#This Row],[Duration]]&lt;=60,"30 TO 60 mins",calls[[#This Row],[Duration]]&lt;=120,"1 TO 2 hours", TRUE,"More than  2 hours")</f>
        <v>1 TO 2 hours</v>
      </c>
      <c r="P516" s="24">
        <f>ROUND(calls[[#This Row],[Satisfaction Rating]],0)</f>
        <v>4</v>
      </c>
    </row>
    <row r="517" spans="2:16" x14ac:dyDescent="0.3">
      <c r="B517" t="s">
        <v>553</v>
      </c>
      <c r="C517" t="s">
        <v>45</v>
      </c>
      <c r="D517">
        <v>134</v>
      </c>
      <c r="E517" s="17" t="s">
        <v>46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c r="M517">
        <f>IF(MONTH(calls[[#This Row],[Date of Call]])&lt;=6, YEAR(calls[[#This Row],[Date of Call]]), YEAR(calls[[#This Row],[Date of Call]])+1)</f>
        <v>2023</v>
      </c>
      <c r="N517" t="str">
        <f>TEXT(calls[[#This Row],[Date of Call]],"DDDD")</f>
        <v>Tuesday</v>
      </c>
      <c r="O517" t="str" cm="1">
        <f t="array" ref="O517">_xlfn.IFS(calls[[#This Row],[Duration]]&lt;=10,"Under 10 mins",calls[[#This Row],[Duration]]&lt;=30,"10 TO 30 mins",calls[[#This Row],[Duration]]&lt;=60,"30 TO 60 mins",calls[[#This Row],[Duration]]&lt;=120,"1 TO 2 hours", TRUE,"More than  2 hours")</f>
        <v>More than  2 hours</v>
      </c>
      <c r="P517" s="24">
        <f>ROUND(calls[[#This Row],[Satisfaction Rating]],0)</f>
        <v>3</v>
      </c>
    </row>
    <row r="518" spans="2:16" x14ac:dyDescent="0.3">
      <c r="B518" t="s">
        <v>554</v>
      </c>
      <c r="C518" t="s">
        <v>54</v>
      </c>
      <c r="D518">
        <v>94</v>
      </c>
      <c r="E518" s="17" t="s">
        <v>27</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c r="M518">
        <f>IF(MONTH(calls[[#This Row],[Date of Call]])&lt;=6, YEAR(calls[[#This Row],[Date of Call]]), YEAR(calls[[#This Row],[Date of Call]])+1)</f>
        <v>2023</v>
      </c>
      <c r="N518" t="str">
        <f>TEXT(calls[[#This Row],[Date of Call]],"DDDD")</f>
        <v>Tuesday</v>
      </c>
      <c r="O518" t="str" cm="1">
        <f t="array" ref="O518">_xlfn.IFS(calls[[#This Row],[Duration]]&lt;=10,"Under 10 mins",calls[[#This Row],[Duration]]&lt;=30,"10 TO 30 mins",calls[[#This Row],[Duration]]&lt;=60,"30 TO 60 mins",calls[[#This Row],[Duration]]&lt;=120,"1 TO 2 hours", TRUE,"More than  2 hours")</f>
        <v>1 TO 2 hours</v>
      </c>
      <c r="P518" s="24">
        <f>ROUND(calls[[#This Row],[Satisfaction Rating]],0)</f>
        <v>5</v>
      </c>
    </row>
    <row r="519" spans="2:16" x14ac:dyDescent="0.3">
      <c r="B519" t="s">
        <v>555</v>
      </c>
      <c r="C519" t="s">
        <v>37</v>
      </c>
      <c r="D519">
        <v>63</v>
      </c>
      <c r="E519" s="17" t="s">
        <v>17</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c r="M519">
        <f>IF(MONTH(calls[[#This Row],[Date of Call]])&lt;=6, YEAR(calls[[#This Row],[Date of Call]]), YEAR(calls[[#This Row],[Date of Call]])+1)</f>
        <v>2023</v>
      </c>
      <c r="N519" t="str">
        <f>TEXT(calls[[#This Row],[Date of Call]],"DDDD")</f>
        <v>Tuesday</v>
      </c>
      <c r="O519" t="str" cm="1">
        <f t="array" ref="O519">_xlfn.IFS(calls[[#This Row],[Duration]]&lt;=10,"Under 10 mins",calls[[#This Row],[Duration]]&lt;=30,"10 TO 30 mins",calls[[#This Row],[Duration]]&lt;=60,"30 TO 60 mins",calls[[#This Row],[Duration]]&lt;=120,"1 TO 2 hours", TRUE,"More than  2 hours")</f>
        <v>1 TO 2 hours</v>
      </c>
      <c r="P519" s="24">
        <f>ROUND(calls[[#This Row],[Satisfaction Rating]],0)</f>
        <v>3</v>
      </c>
    </row>
    <row r="520" spans="2:16" x14ac:dyDescent="0.3">
      <c r="B520" t="s">
        <v>556</v>
      </c>
      <c r="C520" t="s">
        <v>35</v>
      </c>
      <c r="D520">
        <v>95</v>
      </c>
      <c r="E520" s="17" t="s">
        <v>46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c r="M520">
        <f>IF(MONTH(calls[[#This Row],[Date of Call]])&lt;=6, YEAR(calls[[#This Row],[Date of Call]]), YEAR(calls[[#This Row],[Date of Call]])+1)</f>
        <v>2023</v>
      </c>
      <c r="N520" t="str">
        <f>TEXT(calls[[#This Row],[Date of Call]],"DDDD")</f>
        <v>Tuesday</v>
      </c>
      <c r="O520" t="str" cm="1">
        <f t="array" ref="O520">_xlfn.IFS(calls[[#This Row],[Duration]]&lt;=10,"Under 10 mins",calls[[#This Row],[Duration]]&lt;=30,"10 TO 30 mins",calls[[#This Row],[Duration]]&lt;=60,"30 TO 60 mins",calls[[#This Row],[Duration]]&lt;=120,"1 TO 2 hours", TRUE,"More than  2 hours")</f>
        <v>1 TO 2 hours</v>
      </c>
      <c r="P520" s="24">
        <f>ROUND(calls[[#This Row],[Satisfaction Rating]],0)</f>
        <v>4</v>
      </c>
    </row>
    <row r="521" spans="2:16" x14ac:dyDescent="0.3">
      <c r="B521" t="s">
        <v>557</v>
      </c>
      <c r="C521" t="s">
        <v>45</v>
      </c>
      <c r="D521">
        <v>106</v>
      </c>
      <c r="E521" s="17" t="s">
        <v>46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c r="M521">
        <f>IF(MONTH(calls[[#This Row],[Date of Call]])&lt;=6, YEAR(calls[[#This Row],[Date of Call]]), YEAR(calls[[#This Row],[Date of Call]])+1)</f>
        <v>2023</v>
      </c>
      <c r="N521" t="str">
        <f>TEXT(calls[[#This Row],[Date of Call]],"DDDD")</f>
        <v>Wednesday</v>
      </c>
      <c r="O521" t="str" cm="1">
        <f t="array" ref="O521">_xlfn.IFS(calls[[#This Row],[Duration]]&lt;=10,"Under 10 mins",calls[[#This Row],[Duration]]&lt;=30,"10 TO 30 mins",calls[[#This Row],[Duration]]&lt;=60,"30 TO 60 mins",calls[[#This Row],[Duration]]&lt;=120,"1 TO 2 hours", TRUE,"More than  2 hours")</f>
        <v>1 TO 2 hours</v>
      </c>
      <c r="P521" s="24">
        <f>ROUND(calls[[#This Row],[Satisfaction Rating]],0)</f>
        <v>4</v>
      </c>
    </row>
    <row r="522" spans="2:16" x14ac:dyDescent="0.3">
      <c r="B522" t="s">
        <v>558</v>
      </c>
      <c r="C522" t="s">
        <v>30</v>
      </c>
      <c r="D522">
        <v>94</v>
      </c>
      <c r="E522" s="17" t="s">
        <v>27</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c r="M522">
        <f>IF(MONTH(calls[[#This Row],[Date of Call]])&lt;=6, YEAR(calls[[#This Row],[Date of Call]]), YEAR(calls[[#This Row],[Date of Call]])+1)</f>
        <v>2023</v>
      </c>
      <c r="N522" t="str">
        <f>TEXT(calls[[#This Row],[Date of Call]],"DDDD")</f>
        <v>Wednesday</v>
      </c>
      <c r="O522" t="str" cm="1">
        <f t="array" ref="O522">_xlfn.IFS(calls[[#This Row],[Duration]]&lt;=10,"Under 10 mins",calls[[#This Row],[Duration]]&lt;=30,"10 TO 30 mins",calls[[#This Row],[Duration]]&lt;=60,"30 TO 60 mins",calls[[#This Row],[Duration]]&lt;=120,"1 TO 2 hours", TRUE,"More than  2 hours")</f>
        <v>1 TO 2 hours</v>
      </c>
      <c r="P522" s="24">
        <f>ROUND(calls[[#This Row],[Satisfaction Rating]],0)</f>
        <v>4</v>
      </c>
    </row>
    <row r="523" spans="2:16" x14ac:dyDescent="0.3">
      <c r="B523" t="s">
        <v>559</v>
      </c>
      <c r="C523" t="s">
        <v>30</v>
      </c>
      <c r="D523">
        <v>51</v>
      </c>
      <c r="E523" s="17" t="s">
        <v>27</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c r="M523">
        <f>IF(MONTH(calls[[#This Row],[Date of Call]])&lt;=6, YEAR(calls[[#This Row],[Date of Call]]), YEAR(calls[[#This Row],[Date of Call]])+1)</f>
        <v>2023</v>
      </c>
      <c r="N523" t="str">
        <f>TEXT(calls[[#This Row],[Date of Call]],"DDDD")</f>
        <v>Thursday</v>
      </c>
      <c r="O523" t="str" cm="1">
        <f t="array" ref="O523">_xlfn.IFS(calls[[#This Row],[Duration]]&lt;=10,"Under 10 mins",calls[[#This Row],[Duration]]&lt;=30,"10 TO 30 mins",calls[[#This Row],[Duration]]&lt;=60,"30 TO 60 mins",calls[[#This Row],[Duration]]&lt;=120,"1 TO 2 hours", TRUE,"More than  2 hours")</f>
        <v>30 TO 60 mins</v>
      </c>
      <c r="P523" s="24">
        <f>ROUND(calls[[#This Row],[Satisfaction Rating]],0)</f>
        <v>5</v>
      </c>
    </row>
    <row r="524" spans="2:16" x14ac:dyDescent="0.3">
      <c r="B524" t="s">
        <v>560</v>
      </c>
      <c r="C524" t="s">
        <v>41</v>
      </c>
      <c r="D524">
        <v>39</v>
      </c>
      <c r="E524" s="17" t="s">
        <v>27</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c r="M524">
        <f>IF(MONTH(calls[[#This Row],[Date of Call]])&lt;=6, YEAR(calls[[#This Row],[Date of Call]]), YEAR(calls[[#This Row],[Date of Call]])+1)</f>
        <v>2023</v>
      </c>
      <c r="N524" t="str">
        <f>TEXT(calls[[#This Row],[Date of Call]],"DDDD")</f>
        <v>Thursday</v>
      </c>
      <c r="O524" t="str" cm="1">
        <f t="array" ref="O524">_xlfn.IFS(calls[[#This Row],[Duration]]&lt;=10,"Under 10 mins",calls[[#This Row],[Duration]]&lt;=30,"10 TO 30 mins",calls[[#This Row],[Duration]]&lt;=60,"30 TO 60 mins",calls[[#This Row],[Duration]]&lt;=120,"1 TO 2 hours", TRUE,"More than  2 hours")</f>
        <v>30 TO 60 mins</v>
      </c>
      <c r="P524" s="24">
        <f>ROUND(calls[[#This Row],[Satisfaction Rating]],0)</f>
        <v>5</v>
      </c>
    </row>
    <row r="525" spans="2:16" x14ac:dyDescent="0.3">
      <c r="B525" t="s">
        <v>561</v>
      </c>
      <c r="C525" t="s">
        <v>49</v>
      </c>
      <c r="D525">
        <v>111</v>
      </c>
      <c r="E525" s="17" t="s">
        <v>46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c r="M525">
        <f>IF(MONTH(calls[[#This Row],[Date of Call]])&lt;=6, YEAR(calls[[#This Row],[Date of Call]]), YEAR(calls[[#This Row],[Date of Call]])+1)</f>
        <v>2023</v>
      </c>
      <c r="N525" t="str">
        <f>TEXT(calls[[#This Row],[Date of Call]],"DDDD")</f>
        <v>Thursday</v>
      </c>
      <c r="O525" t="str" cm="1">
        <f t="array" ref="O525">_xlfn.IFS(calls[[#This Row],[Duration]]&lt;=10,"Under 10 mins",calls[[#This Row],[Duration]]&lt;=30,"10 TO 30 mins",calls[[#This Row],[Duration]]&lt;=60,"30 TO 60 mins",calls[[#This Row],[Duration]]&lt;=120,"1 TO 2 hours", TRUE,"More than  2 hours")</f>
        <v>1 TO 2 hours</v>
      </c>
      <c r="P525" s="24">
        <f>ROUND(calls[[#This Row],[Satisfaction Rating]],0)</f>
        <v>4</v>
      </c>
    </row>
    <row r="526" spans="2:16" x14ac:dyDescent="0.3">
      <c r="B526" t="s">
        <v>562</v>
      </c>
      <c r="C526" t="s">
        <v>50</v>
      </c>
      <c r="D526">
        <v>141</v>
      </c>
      <c r="E526" s="17" t="s">
        <v>33</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c r="M526">
        <f>IF(MONTH(calls[[#This Row],[Date of Call]])&lt;=6, YEAR(calls[[#This Row],[Date of Call]]), YEAR(calls[[#This Row],[Date of Call]])+1)</f>
        <v>2023</v>
      </c>
      <c r="N526" t="str">
        <f>TEXT(calls[[#This Row],[Date of Call]],"DDDD")</f>
        <v>Saturday</v>
      </c>
      <c r="O526" t="str" cm="1">
        <f t="array" ref="O526">_xlfn.IFS(calls[[#This Row],[Duration]]&lt;=10,"Under 10 mins",calls[[#This Row],[Duration]]&lt;=30,"10 TO 30 mins",calls[[#This Row],[Duration]]&lt;=60,"30 TO 60 mins",calls[[#This Row],[Duration]]&lt;=120,"1 TO 2 hours", TRUE,"More than  2 hours")</f>
        <v>More than  2 hours</v>
      </c>
      <c r="P526" s="24">
        <f>ROUND(calls[[#This Row],[Satisfaction Rating]],0)</f>
        <v>5</v>
      </c>
    </row>
    <row r="527" spans="2:16" x14ac:dyDescent="0.3">
      <c r="B527" t="s">
        <v>563</v>
      </c>
      <c r="C527" t="s">
        <v>37</v>
      </c>
      <c r="D527">
        <v>147</v>
      </c>
      <c r="E527" s="17" t="s">
        <v>46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c r="M527">
        <f>IF(MONTH(calls[[#This Row],[Date of Call]])&lt;=6, YEAR(calls[[#This Row],[Date of Call]]), YEAR(calls[[#This Row],[Date of Call]])+1)</f>
        <v>2023</v>
      </c>
      <c r="N527" t="str">
        <f>TEXT(calls[[#This Row],[Date of Call]],"DDDD")</f>
        <v>Saturday</v>
      </c>
      <c r="O527" t="str" cm="1">
        <f t="array" ref="O527">_xlfn.IFS(calls[[#This Row],[Duration]]&lt;=10,"Under 10 mins",calls[[#This Row],[Duration]]&lt;=30,"10 TO 30 mins",calls[[#This Row],[Duration]]&lt;=60,"30 TO 60 mins",calls[[#This Row],[Duration]]&lt;=120,"1 TO 2 hours", TRUE,"More than  2 hours")</f>
        <v>More than  2 hours</v>
      </c>
      <c r="P527" s="24">
        <f>ROUND(calls[[#This Row],[Satisfaction Rating]],0)</f>
        <v>5</v>
      </c>
    </row>
    <row r="528" spans="2:16" x14ac:dyDescent="0.3">
      <c r="B528" t="s">
        <v>564</v>
      </c>
      <c r="C528" t="s">
        <v>54</v>
      </c>
      <c r="D528">
        <v>49</v>
      </c>
      <c r="E528" s="17" t="s">
        <v>27</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c r="M528">
        <f>IF(MONTH(calls[[#This Row],[Date of Call]])&lt;=6, YEAR(calls[[#This Row],[Date of Call]]), YEAR(calls[[#This Row],[Date of Call]])+1)</f>
        <v>2023</v>
      </c>
      <c r="N528" t="str">
        <f>TEXT(calls[[#This Row],[Date of Call]],"DDDD")</f>
        <v>Sunday</v>
      </c>
      <c r="O528" t="str" cm="1">
        <f t="array" ref="O528">_xlfn.IFS(calls[[#This Row],[Duration]]&lt;=10,"Under 10 mins",calls[[#This Row],[Duration]]&lt;=30,"10 TO 30 mins",calls[[#This Row],[Duration]]&lt;=60,"30 TO 60 mins",calls[[#This Row],[Duration]]&lt;=120,"1 TO 2 hours", TRUE,"More than  2 hours")</f>
        <v>30 TO 60 mins</v>
      </c>
      <c r="P528" s="24">
        <f>ROUND(calls[[#This Row],[Satisfaction Rating]],0)</f>
        <v>2</v>
      </c>
    </row>
    <row r="529" spans="2:16" x14ac:dyDescent="0.3">
      <c r="B529" t="s">
        <v>565</v>
      </c>
      <c r="C529" t="s">
        <v>26</v>
      </c>
      <c r="D529">
        <v>75</v>
      </c>
      <c r="E529" s="17" t="s">
        <v>46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c r="M529">
        <f>IF(MONTH(calls[[#This Row],[Date of Call]])&lt;=6, YEAR(calls[[#This Row],[Date of Call]]), YEAR(calls[[#This Row],[Date of Call]])+1)</f>
        <v>2023</v>
      </c>
      <c r="N529" t="str">
        <f>TEXT(calls[[#This Row],[Date of Call]],"DDDD")</f>
        <v>Sunday</v>
      </c>
      <c r="O529" t="str" cm="1">
        <f t="array" ref="O529">_xlfn.IFS(calls[[#This Row],[Duration]]&lt;=10,"Under 10 mins",calls[[#This Row],[Duration]]&lt;=30,"10 TO 30 mins",calls[[#This Row],[Duration]]&lt;=60,"30 TO 60 mins",calls[[#This Row],[Duration]]&lt;=120,"1 TO 2 hours", TRUE,"More than  2 hours")</f>
        <v>1 TO 2 hours</v>
      </c>
      <c r="P529" s="24">
        <f>ROUND(calls[[#This Row],[Satisfaction Rating]],0)</f>
        <v>4</v>
      </c>
    </row>
    <row r="530" spans="2:16" x14ac:dyDescent="0.3">
      <c r="B530" t="s">
        <v>566</v>
      </c>
      <c r="C530" t="s">
        <v>50</v>
      </c>
      <c r="D530">
        <v>48</v>
      </c>
      <c r="E530" s="17" t="s">
        <v>33</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c r="M530">
        <f>IF(MONTH(calls[[#This Row],[Date of Call]])&lt;=6, YEAR(calls[[#This Row],[Date of Call]]), YEAR(calls[[#This Row],[Date of Call]])+1)</f>
        <v>2023</v>
      </c>
      <c r="N530" t="str">
        <f>TEXT(calls[[#This Row],[Date of Call]],"DDDD")</f>
        <v>Monday</v>
      </c>
      <c r="O530" t="str" cm="1">
        <f t="array" ref="O530">_xlfn.IFS(calls[[#This Row],[Duration]]&lt;=10,"Under 10 mins",calls[[#This Row],[Duration]]&lt;=30,"10 TO 30 mins",calls[[#This Row],[Duration]]&lt;=60,"30 TO 60 mins",calls[[#This Row],[Duration]]&lt;=120,"1 TO 2 hours", TRUE,"More than  2 hours")</f>
        <v>30 TO 60 mins</v>
      </c>
      <c r="P530" s="24">
        <f>ROUND(calls[[#This Row],[Satisfaction Rating]],0)</f>
        <v>4</v>
      </c>
    </row>
    <row r="531" spans="2:16" x14ac:dyDescent="0.3">
      <c r="B531" t="s">
        <v>567</v>
      </c>
      <c r="C531" t="s">
        <v>43</v>
      </c>
      <c r="D531">
        <v>48</v>
      </c>
      <c r="E531" s="17" t="s">
        <v>33</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c r="M531">
        <f>IF(MONTH(calls[[#This Row],[Date of Call]])&lt;=6, YEAR(calls[[#This Row],[Date of Call]]), YEAR(calls[[#This Row],[Date of Call]])+1)</f>
        <v>2023</v>
      </c>
      <c r="N531" t="str">
        <f>TEXT(calls[[#This Row],[Date of Call]],"DDDD")</f>
        <v>Monday</v>
      </c>
      <c r="O531" t="str" cm="1">
        <f t="array" ref="O531">_xlfn.IFS(calls[[#This Row],[Duration]]&lt;=10,"Under 10 mins",calls[[#This Row],[Duration]]&lt;=30,"10 TO 30 mins",calls[[#This Row],[Duration]]&lt;=60,"30 TO 60 mins",calls[[#This Row],[Duration]]&lt;=120,"1 TO 2 hours", TRUE,"More than  2 hours")</f>
        <v>30 TO 60 mins</v>
      </c>
      <c r="P531" s="24">
        <f>ROUND(calls[[#This Row],[Satisfaction Rating]],0)</f>
        <v>4</v>
      </c>
    </row>
    <row r="532" spans="2:16" x14ac:dyDescent="0.3">
      <c r="B532" t="s">
        <v>568</v>
      </c>
      <c r="C532" t="s">
        <v>22</v>
      </c>
      <c r="D532">
        <v>138</v>
      </c>
      <c r="E532" s="17" t="s">
        <v>27</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c r="M532">
        <f>IF(MONTH(calls[[#This Row],[Date of Call]])&lt;=6, YEAR(calls[[#This Row],[Date of Call]]), YEAR(calls[[#This Row],[Date of Call]])+1)</f>
        <v>2023</v>
      </c>
      <c r="N532" t="str">
        <f>TEXT(calls[[#This Row],[Date of Call]],"DDDD")</f>
        <v>Monday</v>
      </c>
      <c r="O532" t="str" cm="1">
        <f t="array" ref="O532">_xlfn.IFS(calls[[#This Row],[Duration]]&lt;=10,"Under 10 mins",calls[[#This Row],[Duration]]&lt;=30,"10 TO 30 mins",calls[[#This Row],[Duration]]&lt;=60,"30 TO 60 mins",calls[[#This Row],[Duration]]&lt;=120,"1 TO 2 hours", TRUE,"More than  2 hours")</f>
        <v>More than  2 hours</v>
      </c>
      <c r="P532" s="24">
        <f>ROUND(calls[[#This Row],[Satisfaction Rating]],0)</f>
        <v>4</v>
      </c>
    </row>
    <row r="533" spans="2:16" x14ac:dyDescent="0.3">
      <c r="B533" t="s">
        <v>569</v>
      </c>
      <c r="C533" t="s">
        <v>35</v>
      </c>
      <c r="D533">
        <v>144</v>
      </c>
      <c r="E533" s="17" t="s">
        <v>27</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c r="M533">
        <f>IF(MONTH(calls[[#This Row],[Date of Call]])&lt;=6, YEAR(calls[[#This Row],[Date of Call]]), YEAR(calls[[#This Row],[Date of Call]])+1)</f>
        <v>2023</v>
      </c>
      <c r="N533" t="str">
        <f>TEXT(calls[[#This Row],[Date of Call]],"DDDD")</f>
        <v>Tuesday</v>
      </c>
      <c r="O533" t="str" cm="1">
        <f t="array" ref="O533">_xlfn.IFS(calls[[#This Row],[Duration]]&lt;=10,"Under 10 mins",calls[[#This Row],[Duration]]&lt;=30,"10 TO 30 mins",calls[[#This Row],[Duration]]&lt;=60,"30 TO 60 mins",calls[[#This Row],[Duration]]&lt;=120,"1 TO 2 hours", TRUE,"More than  2 hours")</f>
        <v>More than  2 hours</v>
      </c>
      <c r="P533" s="24">
        <f>ROUND(calls[[#This Row],[Satisfaction Rating]],0)</f>
        <v>4</v>
      </c>
    </row>
    <row r="534" spans="2:16" x14ac:dyDescent="0.3">
      <c r="B534" t="s">
        <v>570</v>
      </c>
      <c r="C534" t="s">
        <v>18</v>
      </c>
      <c r="D534">
        <v>119</v>
      </c>
      <c r="E534" s="17" t="s">
        <v>46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c r="M534">
        <f>IF(MONTH(calls[[#This Row],[Date of Call]])&lt;=6, YEAR(calls[[#This Row],[Date of Call]]), YEAR(calls[[#This Row],[Date of Call]])+1)</f>
        <v>2023</v>
      </c>
      <c r="N534" t="str">
        <f>TEXT(calls[[#This Row],[Date of Call]],"DDDD")</f>
        <v>Wednesday</v>
      </c>
      <c r="O534" t="str" cm="1">
        <f t="array" ref="O534">_xlfn.IFS(calls[[#This Row],[Duration]]&lt;=10,"Under 10 mins",calls[[#This Row],[Duration]]&lt;=30,"10 TO 30 mins",calls[[#This Row],[Duration]]&lt;=60,"30 TO 60 mins",calls[[#This Row],[Duration]]&lt;=120,"1 TO 2 hours", TRUE,"More than  2 hours")</f>
        <v>1 TO 2 hours</v>
      </c>
      <c r="P534" s="24">
        <f>ROUND(calls[[#This Row],[Satisfaction Rating]],0)</f>
        <v>4</v>
      </c>
    </row>
    <row r="535" spans="2:16" x14ac:dyDescent="0.3">
      <c r="B535" t="s">
        <v>571</v>
      </c>
      <c r="C535" t="s">
        <v>22</v>
      </c>
      <c r="D535">
        <v>101</v>
      </c>
      <c r="E535" s="17" t="s">
        <v>33</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c r="M535">
        <f>IF(MONTH(calls[[#This Row],[Date of Call]])&lt;=6, YEAR(calls[[#This Row],[Date of Call]]), YEAR(calls[[#This Row],[Date of Call]])+1)</f>
        <v>2023</v>
      </c>
      <c r="N535" t="str">
        <f>TEXT(calls[[#This Row],[Date of Call]],"DDDD")</f>
        <v>Thursday</v>
      </c>
      <c r="O535" t="str" cm="1">
        <f t="array" ref="O535">_xlfn.IFS(calls[[#This Row],[Duration]]&lt;=10,"Under 10 mins",calls[[#This Row],[Duration]]&lt;=30,"10 TO 30 mins",calls[[#This Row],[Duration]]&lt;=60,"30 TO 60 mins",calls[[#This Row],[Duration]]&lt;=120,"1 TO 2 hours", TRUE,"More than  2 hours")</f>
        <v>1 TO 2 hours</v>
      </c>
      <c r="P535" s="24">
        <f>ROUND(calls[[#This Row],[Satisfaction Rating]],0)</f>
        <v>4</v>
      </c>
    </row>
    <row r="536" spans="2:16" x14ac:dyDescent="0.3">
      <c r="B536" t="s">
        <v>572</v>
      </c>
      <c r="C536" t="s">
        <v>35</v>
      </c>
      <c r="D536">
        <v>59</v>
      </c>
      <c r="E536" s="17" t="s">
        <v>46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c r="M536">
        <f>IF(MONTH(calls[[#This Row],[Date of Call]])&lt;=6, YEAR(calls[[#This Row],[Date of Call]]), YEAR(calls[[#This Row],[Date of Call]])+1)</f>
        <v>2023</v>
      </c>
      <c r="N536" t="str">
        <f>TEXT(calls[[#This Row],[Date of Call]],"DDDD")</f>
        <v>Friday</v>
      </c>
      <c r="O536" t="str" cm="1">
        <f t="array" ref="O536">_xlfn.IFS(calls[[#This Row],[Duration]]&lt;=10,"Under 10 mins",calls[[#This Row],[Duration]]&lt;=30,"10 TO 30 mins",calls[[#This Row],[Duration]]&lt;=60,"30 TO 60 mins",calls[[#This Row],[Duration]]&lt;=120,"1 TO 2 hours", TRUE,"More than  2 hours")</f>
        <v>30 TO 60 mins</v>
      </c>
      <c r="P536" s="24">
        <f>ROUND(calls[[#This Row],[Satisfaction Rating]],0)</f>
        <v>4</v>
      </c>
    </row>
    <row r="537" spans="2:16" x14ac:dyDescent="0.3">
      <c r="B537" t="s">
        <v>573</v>
      </c>
      <c r="C537" t="s">
        <v>49</v>
      </c>
      <c r="D537">
        <v>125</v>
      </c>
      <c r="E537" s="17" t="s">
        <v>17</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c r="M537">
        <f>IF(MONTH(calls[[#This Row],[Date of Call]])&lt;=6, YEAR(calls[[#This Row],[Date of Call]]), YEAR(calls[[#This Row],[Date of Call]])+1)</f>
        <v>2023</v>
      </c>
      <c r="N537" t="str">
        <f>TEXT(calls[[#This Row],[Date of Call]],"DDDD")</f>
        <v>Friday</v>
      </c>
      <c r="O537" t="str" cm="1">
        <f t="array" ref="O537">_xlfn.IFS(calls[[#This Row],[Duration]]&lt;=10,"Under 10 mins",calls[[#This Row],[Duration]]&lt;=30,"10 TO 30 mins",calls[[#This Row],[Duration]]&lt;=60,"30 TO 60 mins",calls[[#This Row],[Duration]]&lt;=120,"1 TO 2 hours", TRUE,"More than  2 hours")</f>
        <v>More than  2 hours</v>
      </c>
      <c r="P537" s="24">
        <f>ROUND(calls[[#This Row],[Satisfaction Rating]],0)</f>
        <v>4</v>
      </c>
    </row>
    <row r="538" spans="2:16" x14ac:dyDescent="0.3">
      <c r="B538" t="s">
        <v>574</v>
      </c>
      <c r="C538" t="s">
        <v>45</v>
      </c>
      <c r="D538">
        <v>147</v>
      </c>
      <c r="E538" s="17" t="s">
        <v>46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c r="M538">
        <f>IF(MONTH(calls[[#This Row],[Date of Call]])&lt;=6, YEAR(calls[[#This Row],[Date of Call]]), YEAR(calls[[#This Row],[Date of Call]])+1)</f>
        <v>2023</v>
      </c>
      <c r="N538" t="str">
        <f>TEXT(calls[[#This Row],[Date of Call]],"DDDD")</f>
        <v>Friday</v>
      </c>
      <c r="O538" t="str" cm="1">
        <f t="array" ref="O538">_xlfn.IFS(calls[[#This Row],[Duration]]&lt;=10,"Under 10 mins",calls[[#This Row],[Duration]]&lt;=30,"10 TO 30 mins",calls[[#This Row],[Duration]]&lt;=60,"30 TO 60 mins",calls[[#This Row],[Duration]]&lt;=120,"1 TO 2 hours", TRUE,"More than  2 hours")</f>
        <v>More than  2 hours</v>
      </c>
      <c r="P538" s="24">
        <f>ROUND(calls[[#This Row],[Satisfaction Rating]],0)</f>
        <v>4</v>
      </c>
    </row>
    <row r="539" spans="2:16" x14ac:dyDescent="0.3">
      <c r="B539" t="s">
        <v>575</v>
      </c>
      <c r="C539" t="s">
        <v>23</v>
      </c>
      <c r="D539">
        <v>76</v>
      </c>
      <c r="E539" s="17" t="s">
        <v>46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c r="M539">
        <f>IF(MONTH(calls[[#This Row],[Date of Call]])&lt;=6, YEAR(calls[[#This Row],[Date of Call]]), YEAR(calls[[#This Row],[Date of Call]])+1)</f>
        <v>2023</v>
      </c>
      <c r="N539" t="str">
        <f>TEXT(calls[[#This Row],[Date of Call]],"DDDD")</f>
        <v>Friday</v>
      </c>
      <c r="O539" t="str" cm="1">
        <f t="array" ref="O539">_xlfn.IFS(calls[[#This Row],[Duration]]&lt;=10,"Under 10 mins",calls[[#This Row],[Duration]]&lt;=30,"10 TO 30 mins",calls[[#This Row],[Duration]]&lt;=60,"30 TO 60 mins",calls[[#This Row],[Duration]]&lt;=120,"1 TO 2 hours", TRUE,"More than  2 hours")</f>
        <v>1 TO 2 hours</v>
      </c>
      <c r="P539" s="24">
        <f>ROUND(calls[[#This Row],[Satisfaction Rating]],0)</f>
        <v>5</v>
      </c>
    </row>
    <row r="540" spans="2:16" x14ac:dyDescent="0.3">
      <c r="B540" t="s">
        <v>576</v>
      </c>
      <c r="C540" t="s">
        <v>37</v>
      </c>
      <c r="D540">
        <v>99</v>
      </c>
      <c r="E540" s="17" t="s">
        <v>33</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c r="M540">
        <f>IF(MONTH(calls[[#This Row],[Date of Call]])&lt;=6, YEAR(calls[[#This Row],[Date of Call]]), YEAR(calls[[#This Row],[Date of Call]])+1)</f>
        <v>2023</v>
      </c>
      <c r="N540" t="str">
        <f>TEXT(calls[[#This Row],[Date of Call]],"DDDD")</f>
        <v>Saturday</v>
      </c>
      <c r="O540" t="str" cm="1">
        <f t="array" ref="O540">_xlfn.IFS(calls[[#This Row],[Duration]]&lt;=10,"Under 10 mins",calls[[#This Row],[Duration]]&lt;=30,"10 TO 30 mins",calls[[#This Row],[Duration]]&lt;=60,"30 TO 60 mins",calls[[#This Row],[Duration]]&lt;=120,"1 TO 2 hours", TRUE,"More than  2 hours")</f>
        <v>1 TO 2 hours</v>
      </c>
      <c r="P540" s="24">
        <f>ROUND(calls[[#This Row],[Satisfaction Rating]],0)</f>
        <v>4</v>
      </c>
    </row>
    <row r="541" spans="2:16" x14ac:dyDescent="0.3">
      <c r="B541" t="s">
        <v>577</v>
      </c>
      <c r="C541" t="s">
        <v>41</v>
      </c>
      <c r="D541">
        <v>111</v>
      </c>
      <c r="E541" s="17" t="s">
        <v>40</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c r="M541">
        <f>IF(MONTH(calls[[#This Row],[Date of Call]])&lt;=6, YEAR(calls[[#This Row],[Date of Call]]), YEAR(calls[[#This Row],[Date of Call]])+1)</f>
        <v>2023</v>
      </c>
      <c r="N541" t="str">
        <f>TEXT(calls[[#This Row],[Date of Call]],"DDDD")</f>
        <v>Sunday</v>
      </c>
      <c r="O541" t="str" cm="1">
        <f t="array" ref="O541">_xlfn.IFS(calls[[#This Row],[Duration]]&lt;=10,"Under 10 mins",calls[[#This Row],[Duration]]&lt;=30,"10 TO 30 mins",calls[[#This Row],[Duration]]&lt;=60,"30 TO 60 mins",calls[[#This Row],[Duration]]&lt;=120,"1 TO 2 hours", TRUE,"More than  2 hours")</f>
        <v>1 TO 2 hours</v>
      </c>
      <c r="P541" s="24">
        <f>ROUND(calls[[#This Row],[Satisfaction Rating]],0)</f>
        <v>4</v>
      </c>
    </row>
    <row r="542" spans="2:16" x14ac:dyDescent="0.3">
      <c r="B542" t="s">
        <v>578</v>
      </c>
      <c r="C542" t="s">
        <v>32</v>
      </c>
      <c r="D542">
        <v>147</v>
      </c>
      <c r="E542" s="17" t="s">
        <v>17</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c r="M542">
        <f>IF(MONTH(calls[[#This Row],[Date of Call]])&lt;=6, YEAR(calls[[#This Row],[Date of Call]]), YEAR(calls[[#This Row],[Date of Call]])+1)</f>
        <v>2023</v>
      </c>
      <c r="N542" t="str">
        <f>TEXT(calls[[#This Row],[Date of Call]],"DDDD")</f>
        <v>Sunday</v>
      </c>
      <c r="O542" t="str" cm="1">
        <f t="array" ref="O542">_xlfn.IFS(calls[[#This Row],[Duration]]&lt;=10,"Under 10 mins",calls[[#This Row],[Duration]]&lt;=30,"10 TO 30 mins",calls[[#This Row],[Duration]]&lt;=60,"30 TO 60 mins",calls[[#This Row],[Duration]]&lt;=120,"1 TO 2 hours", TRUE,"More than  2 hours")</f>
        <v>More than  2 hours</v>
      </c>
      <c r="P542" s="24">
        <f>ROUND(calls[[#This Row],[Satisfaction Rating]],0)</f>
        <v>4</v>
      </c>
    </row>
    <row r="543" spans="2:16" x14ac:dyDescent="0.3">
      <c r="B543" t="s">
        <v>579</v>
      </c>
      <c r="C543" t="s">
        <v>16</v>
      </c>
      <c r="D543">
        <v>141</v>
      </c>
      <c r="E543" s="17" t="s">
        <v>33</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c r="M543">
        <f>IF(MONTH(calls[[#This Row],[Date of Call]])&lt;=6, YEAR(calls[[#This Row],[Date of Call]]), YEAR(calls[[#This Row],[Date of Call]])+1)</f>
        <v>2023</v>
      </c>
      <c r="N543" t="str">
        <f>TEXT(calls[[#This Row],[Date of Call]],"DDDD")</f>
        <v>Sunday</v>
      </c>
      <c r="O543" t="str" cm="1">
        <f t="array" ref="O543">_xlfn.IFS(calls[[#This Row],[Duration]]&lt;=10,"Under 10 mins",calls[[#This Row],[Duration]]&lt;=30,"10 TO 30 mins",calls[[#This Row],[Duration]]&lt;=60,"30 TO 60 mins",calls[[#This Row],[Duration]]&lt;=120,"1 TO 2 hours", TRUE,"More than  2 hours")</f>
        <v>More than  2 hours</v>
      </c>
      <c r="P543" s="24">
        <f>ROUND(calls[[#This Row],[Satisfaction Rating]],0)</f>
        <v>5</v>
      </c>
    </row>
    <row r="544" spans="2:16" x14ac:dyDescent="0.3">
      <c r="B544" t="s">
        <v>580</v>
      </c>
      <c r="C544" t="s">
        <v>23</v>
      </c>
      <c r="D544">
        <v>71</v>
      </c>
      <c r="E544" s="17" t="s">
        <v>46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c r="M544">
        <f>IF(MONTH(calls[[#This Row],[Date of Call]])&lt;=6, YEAR(calls[[#This Row],[Date of Call]]), YEAR(calls[[#This Row],[Date of Call]])+1)</f>
        <v>2023</v>
      </c>
      <c r="N544" t="str">
        <f>TEXT(calls[[#This Row],[Date of Call]],"DDDD")</f>
        <v>Monday</v>
      </c>
      <c r="O544" t="str" cm="1">
        <f t="array" ref="O544">_xlfn.IFS(calls[[#This Row],[Duration]]&lt;=10,"Under 10 mins",calls[[#This Row],[Duration]]&lt;=30,"10 TO 30 mins",calls[[#This Row],[Duration]]&lt;=60,"30 TO 60 mins",calls[[#This Row],[Duration]]&lt;=120,"1 TO 2 hours", TRUE,"More than  2 hours")</f>
        <v>1 TO 2 hours</v>
      </c>
      <c r="P544" s="24">
        <f>ROUND(calls[[#This Row],[Satisfaction Rating]],0)</f>
        <v>3</v>
      </c>
    </row>
    <row r="545" spans="2:16" x14ac:dyDescent="0.3">
      <c r="B545" t="s">
        <v>581</v>
      </c>
      <c r="C545" t="s">
        <v>23</v>
      </c>
      <c r="D545">
        <v>121</v>
      </c>
      <c r="E545" s="17" t="s">
        <v>17</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c r="M545">
        <f>IF(MONTH(calls[[#This Row],[Date of Call]])&lt;=6, YEAR(calls[[#This Row],[Date of Call]]), YEAR(calls[[#This Row],[Date of Call]])+1)</f>
        <v>2023</v>
      </c>
      <c r="N545" t="str">
        <f>TEXT(calls[[#This Row],[Date of Call]],"DDDD")</f>
        <v>Tuesday</v>
      </c>
      <c r="O545" t="str" cm="1">
        <f t="array" ref="O545">_xlfn.IFS(calls[[#This Row],[Duration]]&lt;=10,"Under 10 mins",calls[[#This Row],[Duration]]&lt;=30,"10 TO 30 mins",calls[[#This Row],[Duration]]&lt;=60,"30 TO 60 mins",calls[[#This Row],[Duration]]&lt;=120,"1 TO 2 hours", TRUE,"More than  2 hours")</f>
        <v>More than  2 hours</v>
      </c>
      <c r="P545" s="24">
        <f>ROUND(calls[[#This Row],[Satisfaction Rating]],0)</f>
        <v>5</v>
      </c>
    </row>
    <row r="546" spans="2:16" x14ac:dyDescent="0.3">
      <c r="B546" t="s">
        <v>582</v>
      </c>
      <c r="C546" t="s">
        <v>23</v>
      </c>
      <c r="D546">
        <v>60</v>
      </c>
      <c r="E546" s="17" t="s">
        <v>17</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c r="M546">
        <f>IF(MONTH(calls[[#This Row],[Date of Call]])&lt;=6, YEAR(calls[[#This Row],[Date of Call]]), YEAR(calls[[#This Row],[Date of Call]])+1)</f>
        <v>2023</v>
      </c>
      <c r="N546" t="str">
        <f>TEXT(calls[[#This Row],[Date of Call]],"DDDD")</f>
        <v>Tuesday</v>
      </c>
      <c r="O546" t="str" cm="1">
        <f t="array" ref="O546">_xlfn.IFS(calls[[#This Row],[Duration]]&lt;=10,"Under 10 mins",calls[[#This Row],[Duration]]&lt;=30,"10 TO 30 mins",calls[[#This Row],[Duration]]&lt;=60,"30 TO 60 mins",calls[[#This Row],[Duration]]&lt;=120,"1 TO 2 hours", TRUE,"More than  2 hours")</f>
        <v>30 TO 60 mins</v>
      </c>
      <c r="P546" s="24">
        <f>ROUND(calls[[#This Row],[Satisfaction Rating]],0)</f>
        <v>4</v>
      </c>
    </row>
    <row r="547" spans="2:16" x14ac:dyDescent="0.3">
      <c r="B547" t="s">
        <v>583</v>
      </c>
      <c r="C547" t="s">
        <v>54</v>
      </c>
      <c r="D547">
        <v>158</v>
      </c>
      <c r="E547" s="17" t="s">
        <v>33</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c r="M547">
        <f>IF(MONTH(calls[[#This Row],[Date of Call]])&lt;=6, YEAR(calls[[#This Row],[Date of Call]]), YEAR(calls[[#This Row],[Date of Call]])+1)</f>
        <v>2023</v>
      </c>
      <c r="N547" t="str">
        <f>TEXT(calls[[#This Row],[Date of Call]],"DDDD")</f>
        <v>Wednesday</v>
      </c>
      <c r="O547" t="str" cm="1">
        <f t="array" ref="O547">_xlfn.IFS(calls[[#This Row],[Duration]]&lt;=10,"Under 10 mins",calls[[#This Row],[Duration]]&lt;=30,"10 TO 30 mins",calls[[#This Row],[Duration]]&lt;=60,"30 TO 60 mins",calls[[#This Row],[Duration]]&lt;=120,"1 TO 2 hours", TRUE,"More than  2 hours")</f>
        <v>More than  2 hours</v>
      </c>
      <c r="P547" s="24">
        <f>ROUND(calls[[#This Row],[Satisfaction Rating]],0)</f>
        <v>4</v>
      </c>
    </row>
    <row r="548" spans="2:16" x14ac:dyDescent="0.3">
      <c r="B548" t="s">
        <v>584</v>
      </c>
      <c r="C548" t="s">
        <v>45</v>
      </c>
      <c r="D548">
        <v>159</v>
      </c>
      <c r="E548" s="17" t="s">
        <v>27</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c r="M548">
        <f>IF(MONTH(calls[[#This Row],[Date of Call]])&lt;=6, YEAR(calls[[#This Row],[Date of Call]]), YEAR(calls[[#This Row],[Date of Call]])+1)</f>
        <v>2023</v>
      </c>
      <c r="N548" t="str">
        <f>TEXT(calls[[#This Row],[Date of Call]],"DDDD")</f>
        <v>Wednesday</v>
      </c>
      <c r="O548" t="str" cm="1">
        <f t="array" ref="O548">_xlfn.IFS(calls[[#This Row],[Duration]]&lt;=10,"Under 10 mins",calls[[#This Row],[Duration]]&lt;=30,"10 TO 30 mins",calls[[#This Row],[Duration]]&lt;=60,"30 TO 60 mins",calls[[#This Row],[Duration]]&lt;=120,"1 TO 2 hours", TRUE,"More than  2 hours")</f>
        <v>More than  2 hours</v>
      </c>
      <c r="P548" s="24">
        <f>ROUND(calls[[#This Row],[Satisfaction Rating]],0)</f>
        <v>3</v>
      </c>
    </row>
    <row r="549" spans="2:16" x14ac:dyDescent="0.3">
      <c r="B549" t="s">
        <v>585</v>
      </c>
      <c r="C549" t="s">
        <v>22</v>
      </c>
      <c r="D549">
        <v>70</v>
      </c>
      <c r="E549" s="17" t="s">
        <v>46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c r="M549">
        <f>IF(MONTH(calls[[#This Row],[Date of Call]])&lt;=6, YEAR(calls[[#This Row],[Date of Call]]), YEAR(calls[[#This Row],[Date of Call]])+1)</f>
        <v>2023</v>
      </c>
      <c r="N549" t="str">
        <f>TEXT(calls[[#This Row],[Date of Call]],"DDDD")</f>
        <v>Thursday</v>
      </c>
      <c r="O549" t="str" cm="1">
        <f t="array" ref="O549">_xlfn.IFS(calls[[#This Row],[Duration]]&lt;=10,"Under 10 mins",calls[[#This Row],[Duration]]&lt;=30,"10 TO 30 mins",calls[[#This Row],[Duration]]&lt;=60,"30 TO 60 mins",calls[[#This Row],[Duration]]&lt;=120,"1 TO 2 hours", TRUE,"More than  2 hours")</f>
        <v>1 TO 2 hours</v>
      </c>
      <c r="P549" s="24">
        <f>ROUND(calls[[#This Row],[Satisfaction Rating]],0)</f>
        <v>3</v>
      </c>
    </row>
    <row r="550" spans="2:16" x14ac:dyDescent="0.3">
      <c r="B550" t="s">
        <v>586</v>
      </c>
      <c r="C550" t="s">
        <v>50</v>
      </c>
      <c r="D550">
        <v>78</v>
      </c>
      <c r="E550" s="17" t="s">
        <v>40</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c r="M550">
        <f>IF(MONTH(calls[[#This Row],[Date of Call]])&lt;=6, YEAR(calls[[#This Row],[Date of Call]]), YEAR(calls[[#This Row],[Date of Call]])+1)</f>
        <v>2023</v>
      </c>
      <c r="N550" t="str">
        <f>TEXT(calls[[#This Row],[Date of Call]],"DDDD")</f>
        <v>Thursday</v>
      </c>
      <c r="O550" t="str" cm="1">
        <f t="array" ref="O550">_xlfn.IFS(calls[[#This Row],[Duration]]&lt;=10,"Under 10 mins",calls[[#This Row],[Duration]]&lt;=30,"10 TO 30 mins",calls[[#This Row],[Duration]]&lt;=60,"30 TO 60 mins",calls[[#This Row],[Duration]]&lt;=120,"1 TO 2 hours", TRUE,"More than  2 hours")</f>
        <v>1 TO 2 hours</v>
      </c>
      <c r="P550" s="24">
        <f>ROUND(calls[[#This Row],[Satisfaction Rating]],0)</f>
        <v>4</v>
      </c>
    </row>
    <row r="551" spans="2:16" x14ac:dyDescent="0.3">
      <c r="B551" t="s">
        <v>587</v>
      </c>
      <c r="C551" t="s">
        <v>32</v>
      </c>
      <c r="D551">
        <v>103</v>
      </c>
      <c r="E551" s="17" t="s">
        <v>46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c r="M551">
        <f>IF(MONTH(calls[[#This Row],[Date of Call]])&lt;=6, YEAR(calls[[#This Row],[Date of Call]]), YEAR(calls[[#This Row],[Date of Call]])+1)</f>
        <v>2023</v>
      </c>
      <c r="N551" t="str">
        <f>TEXT(calls[[#This Row],[Date of Call]],"DDDD")</f>
        <v>Thursday</v>
      </c>
      <c r="O551" t="str" cm="1">
        <f t="array" ref="O551">_xlfn.IFS(calls[[#This Row],[Duration]]&lt;=10,"Under 10 mins",calls[[#This Row],[Duration]]&lt;=30,"10 TO 30 mins",calls[[#This Row],[Duration]]&lt;=60,"30 TO 60 mins",calls[[#This Row],[Duration]]&lt;=120,"1 TO 2 hours", TRUE,"More than  2 hours")</f>
        <v>1 TO 2 hours</v>
      </c>
      <c r="P551" s="24">
        <f>ROUND(calls[[#This Row],[Satisfaction Rating]],0)</f>
        <v>5</v>
      </c>
    </row>
    <row r="552" spans="2:16" x14ac:dyDescent="0.3">
      <c r="B552" t="s">
        <v>588</v>
      </c>
      <c r="C552" t="s">
        <v>26</v>
      </c>
      <c r="D552">
        <v>108</v>
      </c>
      <c r="E552" s="17" t="s">
        <v>33</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c r="M552">
        <f>IF(MONTH(calls[[#This Row],[Date of Call]])&lt;=6, YEAR(calls[[#This Row],[Date of Call]]), YEAR(calls[[#This Row],[Date of Call]])+1)</f>
        <v>2023</v>
      </c>
      <c r="N552" t="str">
        <f>TEXT(calls[[#This Row],[Date of Call]],"DDDD")</f>
        <v>Thursday</v>
      </c>
      <c r="O552" t="str" cm="1">
        <f t="array" ref="O552">_xlfn.IFS(calls[[#This Row],[Duration]]&lt;=10,"Under 10 mins",calls[[#This Row],[Duration]]&lt;=30,"10 TO 30 mins",calls[[#This Row],[Duration]]&lt;=60,"30 TO 60 mins",calls[[#This Row],[Duration]]&lt;=120,"1 TO 2 hours", TRUE,"More than  2 hours")</f>
        <v>1 TO 2 hours</v>
      </c>
      <c r="P552" s="24">
        <f>ROUND(calls[[#This Row],[Satisfaction Rating]],0)</f>
        <v>4</v>
      </c>
    </row>
    <row r="553" spans="2:16" x14ac:dyDescent="0.3">
      <c r="B553" t="s">
        <v>589</v>
      </c>
      <c r="C553" t="s">
        <v>26</v>
      </c>
      <c r="D553">
        <v>44</v>
      </c>
      <c r="E553" s="17" t="s">
        <v>17</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c r="M553">
        <f>IF(MONTH(calls[[#This Row],[Date of Call]])&lt;=6, YEAR(calls[[#This Row],[Date of Call]]), YEAR(calls[[#This Row],[Date of Call]])+1)</f>
        <v>2023</v>
      </c>
      <c r="N553" t="str">
        <f>TEXT(calls[[#This Row],[Date of Call]],"DDDD")</f>
        <v>Thursday</v>
      </c>
      <c r="O553" t="str" cm="1">
        <f t="array" ref="O553">_xlfn.IFS(calls[[#This Row],[Duration]]&lt;=10,"Under 10 mins",calls[[#This Row],[Duration]]&lt;=30,"10 TO 30 mins",calls[[#This Row],[Duration]]&lt;=60,"30 TO 60 mins",calls[[#This Row],[Duration]]&lt;=120,"1 TO 2 hours", TRUE,"More than  2 hours")</f>
        <v>30 TO 60 mins</v>
      </c>
      <c r="P553" s="24">
        <f>ROUND(calls[[#This Row],[Satisfaction Rating]],0)</f>
        <v>4</v>
      </c>
    </row>
    <row r="554" spans="2:16" x14ac:dyDescent="0.3">
      <c r="B554" t="s">
        <v>590</v>
      </c>
      <c r="C554" t="s">
        <v>50</v>
      </c>
      <c r="D554">
        <v>127</v>
      </c>
      <c r="E554" s="17" t="s">
        <v>33</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c r="M554">
        <f>IF(MONTH(calls[[#This Row],[Date of Call]])&lt;=6, YEAR(calls[[#This Row],[Date of Call]]), YEAR(calls[[#This Row],[Date of Call]])+1)</f>
        <v>2023</v>
      </c>
      <c r="N554" t="str">
        <f>TEXT(calls[[#This Row],[Date of Call]],"DDDD")</f>
        <v>Friday</v>
      </c>
      <c r="O554" t="str" cm="1">
        <f t="array" ref="O554">_xlfn.IFS(calls[[#This Row],[Duration]]&lt;=10,"Under 10 mins",calls[[#This Row],[Duration]]&lt;=30,"10 TO 30 mins",calls[[#This Row],[Duration]]&lt;=60,"30 TO 60 mins",calls[[#This Row],[Duration]]&lt;=120,"1 TO 2 hours", TRUE,"More than  2 hours")</f>
        <v>More than  2 hours</v>
      </c>
      <c r="P554" s="24">
        <f>ROUND(calls[[#This Row],[Satisfaction Rating]],0)</f>
        <v>5</v>
      </c>
    </row>
    <row r="555" spans="2:16" x14ac:dyDescent="0.3">
      <c r="B555" t="s">
        <v>591</v>
      </c>
      <c r="C555" t="s">
        <v>32</v>
      </c>
      <c r="D555">
        <v>132</v>
      </c>
      <c r="E555" s="17" t="s">
        <v>46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c r="M555">
        <f>IF(MONTH(calls[[#This Row],[Date of Call]])&lt;=6, YEAR(calls[[#This Row],[Date of Call]]), YEAR(calls[[#This Row],[Date of Call]])+1)</f>
        <v>2023</v>
      </c>
      <c r="N555" t="str">
        <f>TEXT(calls[[#This Row],[Date of Call]],"DDDD")</f>
        <v>Saturday</v>
      </c>
      <c r="O555" t="str" cm="1">
        <f t="array" ref="O555">_xlfn.IFS(calls[[#This Row],[Duration]]&lt;=10,"Under 10 mins",calls[[#This Row],[Duration]]&lt;=30,"10 TO 30 mins",calls[[#This Row],[Duration]]&lt;=60,"30 TO 60 mins",calls[[#This Row],[Duration]]&lt;=120,"1 TO 2 hours", TRUE,"More than  2 hours")</f>
        <v>More than  2 hours</v>
      </c>
      <c r="P555" s="24">
        <f>ROUND(calls[[#This Row],[Satisfaction Rating]],0)</f>
        <v>4</v>
      </c>
    </row>
    <row r="556" spans="2:16" x14ac:dyDescent="0.3">
      <c r="B556" t="s">
        <v>592</v>
      </c>
      <c r="C556" t="s">
        <v>16</v>
      </c>
      <c r="D556">
        <v>106</v>
      </c>
      <c r="E556" s="17" t="s">
        <v>40</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c r="M556">
        <f>IF(MONTH(calls[[#This Row],[Date of Call]])&lt;=6, YEAR(calls[[#This Row],[Date of Call]]), YEAR(calls[[#This Row],[Date of Call]])+1)</f>
        <v>2023</v>
      </c>
      <c r="N556" t="str">
        <f>TEXT(calls[[#This Row],[Date of Call]],"DDDD")</f>
        <v>Saturday</v>
      </c>
      <c r="O556" t="str" cm="1">
        <f t="array" ref="O556">_xlfn.IFS(calls[[#This Row],[Duration]]&lt;=10,"Under 10 mins",calls[[#This Row],[Duration]]&lt;=30,"10 TO 30 mins",calls[[#This Row],[Duration]]&lt;=60,"30 TO 60 mins",calls[[#This Row],[Duration]]&lt;=120,"1 TO 2 hours", TRUE,"More than  2 hours")</f>
        <v>1 TO 2 hours</v>
      </c>
      <c r="P556" s="24">
        <f>ROUND(calls[[#This Row],[Satisfaction Rating]],0)</f>
        <v>4</v>
      </c>
    </row>
    <row r="557" spans="2:16" x14ac:dyDescent="0.3">
      <c r="B557" t="s">
        <v>593</v>
      </c>
      <c r="C557" t="s">
        <v>41</v>
      </c>
      <c r="D557">
        <v>107</v>
      </c>
      <c r="E557" s="17" t="s">
        <v>46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c r="M557">
        <f>IF(MONTH(calls[[#This Row],[Date of Call]])&lt;=6, YEAR(calls[[#This Row],[Date of Call]]), YEAR(calls[[#This Row],[Date of Call]])+1)</f>
        <v>2023</v>
      </c>
      <c r="N557" t="str">
        <f>TEXT(calls[[#This Row],[Date of Call]],"DDDD")</f>
        <v>Sunday</v>
      </c>
      <c r="O557" t="str" cm="1">
        <f t="array" ref="O557">_xlfn.IFS(calls[[#This Row],[Duration]]&lt;=10,"Under 10 mins",calls[[#This Row],[Duration]]&lt;=30,"10 TO 30 mins",calls[[#This Row],[Duration]]&lt;=60,"30 TO 60 mins",calls[[#This Row],[Duration]]&lt;=120,"1 TO 2 hours", TRUE,"More than  2 hours")</f>
        <v>1 TO 2 hours</v>
      </c>
      <c r="P557" s="24">
        <f>ROUND(calls[[#This Row],[Satisfaction Rating]],0)</f>
        <v>5</v>
      </c>
    </row>
    <row r="558" spans="2:16" x14ac:dyDescent="0.3">
      <c r="B558" t="s">
        <v>594</v>
      </c>
      <c r="C558" t="s">
        <v>45</v>
      </c>
      <c r="D558">
        <v>85</v>
      </c>
      <c r="E558" s="17" t="s">
        <v>40</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c r="M558">
        <f>IF(MONTH(calls[[#This Row],[Date of Call]])&lt;=6, YEAR(calls[[#This Row],[Date of Call]]), YEAR(calls[[#This Row],[Date of Call]])+1)</f>
        <v>2023</v>
      </c>
      <c r="N558" t="str">
        <f>TEXT(calls[[#This Row],[Date of Call]],"DDDD")</f>
        <v>Sunday</v>
      </c>
      <c r="O558" t="str" cm="1">
        <f t="array" ref="O558">_xlfn.IFS(calls[[#This Row],[Duration]]&lt;=10,"Under 10 mins",calls[[#This Row],[Duration]]&lt;=30,"10 TO 30 mins",calls[[#This Row],[Duration]]&lt;=60,"30 TO 60 mins",calls[[#This Row],[Duration]]&lt;=120,"1 TO 2 hours", TRUE,"More than  2 hours")</f>
        <v>1 TO 2 hours</v>
      </c>
      <c r="P558" s="24">
        <f>ROUND(calls[[#This Row],[Satisfaction Rating]],0)</f>
        <v>5</v>
      </c>
    </row>
    <row r="559" spans="2:16" x14ac:dyDescent="0.3">
      <c r="B559" t="s">
        <v>595</v>
      </c>
      <c r="C559" t="s">
        <v>37</v>
      </c>
      <c r="D559">
        <v>49</v>
      </c>
      <c r="E559" s="17" t="s">
        <v>46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c r="M559">
        <f>IF(MONTH(calls[[#This Row],[Date of Call]])&lt;=6, YEAR(calls[[#This Row],[Date of Call]]), YEAR(calls[[#This Row],[Date of Call]])+1)</f>
        <v>2023</v>
      </c>
      <c r="N559" t="str">
        <f>TEXT(calls[[#This Row],[Date of Call]],"DDDD")</f>
        <v>Monday</v>
      </c>
      <c r="O559" t="str" cm="1">
        <f t="array" ref="O559">_xlfn.IFS(calls[[#This Row],[Duration]]&lt;=10,"Under 10 mins",calls[[#This Row],[Duration]]&lt;=30,"10 TO 30 mins",calls[[#This Row],[Duration]]&lt;=60,"30 TO 60 mins",calls[[#This Row],[Duration]]&lt;=120,"1 TO 2 hours", TRUE,"More than  2 hours")</f>
        <v>30 TO 60 mins</v>
      </c>
      <c r="P559" s="24">
        <f>ROUND(calls[[#This Row],[Satisfaction Rating]],0)</f>
        <v>3</v>
      </c>
    </row>
    <row r="560" spans="2:16" x14ac:dyDescent="0.3">
      <c r="B560" t="s">
        <v>596</v>
      </c>
      <c r="C560" t="s">
        <v>23</v>
      </c>
      <c r="D560">
        <v>117</v>
      </c>
      <c r="E560" s="17" t="s">
        <v>33</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c r="M560">
        <f>IF(MONTH(calls[[#This Row],[Date of Call]])&lt;=6, YEAR(calls[[#This Row],[Date of Call]]), YEAR(calls[[#This Row],[Date of Call]])+1)</f>
        <v>2023</v>
      </c>
      <c r="N560" t="str">
        <f>TEXT(calls[[#This Row],[Date of Call]],"DDDD")</f>
        <v>Tuesday</v>
      </c>
      <c r="O560" t="str" cm="1">
        <f t="array" ref="O560">_xlfn.IFS(calls[[#This Row],[Duration]]&lt;=10,"Under 10 mins",calls[[#This Row],[Duration]]&lt;=30,"10 TO 30 mins",calls[[#This Row],[Duration]]&lt;=60,"30 TO 60 mins",calls[[#This Row],[Duration]]&lt;=120,"1 TO 2 hours", TRUE,"More than  2 hours")</f>
        <v>1 TO 2 hours</v>
      </c>
      <c r="P560" s="24">
        <f>ROUND(calls[[#This Row],[Satisfaction Rating]],0)</f>
        <v>4</v>
      </c>
    </row>
    <row r="561" spans="2:16" x14ac:dyDescent="0.3">
      <c r="B561" t="s">
        <v>597</v>
      </c>
      <c r="C561" t="s">
        <v>41</v>
      </c>
      <c r="D561">
        <v>136</v>
      </c>
      <c r="E561" s="17" t="s">
        <v>40</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c r="M561">
        <f>IF(MONTH(calls[[#This Row],[Date of Call]])&lt;=6, YEAR(calls[[#This Row],[Date of Call]]), YEAR(calls[[#This Row],[Date of Call]])+1)</f>
        <v>2023</v>
      </c>
      <c r="N561" t="str">
        <f>TEXT(calls[[#This Row],[Date of Call]],"DDDD")</f>
        <v>Tuesday</v>
      </c>
      <c r="O561" t="str" cm="1">
        <f t="array" ref="O561">_xlfn.IFS(calls[[#This Row],[Duration]]&lt;=10,"Under 10 mins",calls[[#This Row],[Duration]]&lt;=30,"10 TO 30 mins",calls[[#This Row],[Duration]]&lt;=60,"30 TO 60 mins",calls[[#This Row],[Duration]]&lt;=120,"1 TO 2 hours", TRUE,"More than  2 hours")</f>
        <v>More than  2 hours</v>
      </c>
      <c r="P561" s="24">
        <f>ROUND(calls[[#This Row],[Satisfaction Rating]],0)</f>
        <v>1</v>
      </c>
    </row>
    <row r="562" spans="2:16" x14ac:dyDescent="0.3">
      <c r="B562" t="s">
        <v>598</v>
      </c>
      <c r="C562" t="s">
        <v>26</v>
      </c>
      <c r="D562">
        <v>130</v>
      </c>
      <c r="E562" s="17" t="s">
        <v>27</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c r="M562">
        <f>IF(MONTH(calls[[#This Row],[Date of Call]])&lt;=6, YEAR(calls[[#This Row],[Date of Call]]), YEAR(calls[[#This Row],[Date of Call]])+1)</f>
        <v>2023</v>
      </c>
      <c r="N562" t="str">
        <f>TEXT(calls[[#This Row],[Date of Call]],"DDDD")</f>
        <v>Wednesday</v>
      </c>
      <c r="O562" t="str" cm="1">
        <f t="array" ref="O562">_xlfn.IFS(calls[[#This Row],[Duration]]&lt;=10,"Under 10 mins",calls[[#This Row],[Duration]]&lt;=30,"10 TO 30 mins",calls[[#This Row],[Duration]]&lt;=60,"30 TO 60 mins",calls[[#This Row],[Duration]]&lt;=120,"1 TO 2 hours", TRUE,"More than  2 hours")</f>
        <v>More than  2 hours</v>
      </c>
      <c r="P562" s="24">
        <f>ROUND(calls[[#This Row],[Satisfaction Rating]],0)</f>
        <v>3</v>
      </c>
    </row>
    <row r="563" spans="2:16" x14ac:dyDescent="0.3">
      <c r="B563" t="s">
        <v>599</v>
      </c>
      <c r="C563" t="s">
        <v>26</v>
      </c>
      <c r="D563">
        <v>73</v>
      </c>
      <c r="E563" s="17" t="s">
        <v>27</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c r="M563">
        <f>IF(MONTH(calls[[#This Row],[Date of Call]])&lt;=6, YEAR(calls[[#This Row],[Date of Call]]), YEAR(calls[[#This Row],[Date of Call]])+1)</f>
        <v>2023</v>
      </c>
      <c r="N563" t="str">
        <f>TEXT(calls[[#This Row],[Date of Call]],"DDDD")</f>
        <v>Wednesday</v>
      </c>
      <c r="O563" t="str" cm="1">
        <f t="array" ref="O563">_xlfn.IFS(calls[[#This Row],[Duration]]&lt;=10,"Under 10 mins",calls[[#This Row],[Duration]]&lt;=30,"10 TO 30 mins",calls[[#This Row],[Duration]]&lt;=60,"30 TO 60 mins",calls[[#This Row],[Duration]]&lt;=120,"1 TO 2 hours", TRUE,"More than  2 hours")</f>
        <v>1 TO 2 hours</v>
      </c>
      <c r="P563" s="24">
        <f>ROUND(calls[[#This Row],[Satisfaction Rating]],0)</f>
        <v>3</v>
      </c>
    </row>
    <row r="564" spans="2:16" x14ac:dyDescent="0.3">
      <c r="B564" t="s">
        <v>600</v>
      </c>
      <c r="C564" t="s">
        <v>37</v>
      </c>
      <c r="D564">
        <v>80</v>
      </c>
      <c r="E564" s="17" t="s">
        <v>46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c r="M564">
        <f>IF(MONTH(calls[[#This Row],[Date of Call]])&lt;=6, YEAR(calls[[#This Row],[Date of Call]]), YEAR(calls[[#This Row],[Date of Call]])+1)</f>
        <v>2023</v>
      </c>
      <c r="N564" t="str">
        <f>TEXT(calls[[#This Row],[Date of Call]],"DDDD")</f>
        <v>Wednesday</v>
      </c>
      <c r="O564" t="str" cm="1">
        <f t="array" ref="O564">_xlfn.IFS(calls[[#This Row],[Duration]]&lt;=10,"Under 10 mins",calls[[#This Row],[Duration]]&lt;=30,"10 TO 30 mins",calls[[#This Row],[Duration]]&lt;=60,"30 TO 60 mins",calls[[#This Row],[Duration]]&lt;=120,"1 TO 2 hours", TRUE,"More than  2 hours")</f>
        <v>1 TO 2 hours</v>
      </c>
      <c r="P564" s="24">
        <f>ROUND(calls[[#This Row],[Satisfaction Rating]],0)</f>
        <v>5</v>
      </c>
    </row>
    <row r="565" spans="2:16" x14ac:dyDescent="0.3">
      <c r="B565" t="s">
        <v>601</v>
      </c>
      <c r="C565" t="s">
        <v>18</v>
      </c>
      <c r="D565">
        <v>44</v>
      </c>
      <c r="E565" s="17" t="s">
        <v>33</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c r="M565">
        <f>IF(MONTH(calls[[#This Row],[Date of Call]])&lt;=6, YEAR(calls[[#This Row],[Date of Call]]), YEAR(calls[[#This Row],[Date of Call]])+1)</f>
        <v>2023</v>
      </c>
      <c r="N565" t="str">
        <f>TEXT(calls[[#This Row],[Date of Call]],"DDDD")</f>
        <v>Wednesday</v>
      </c>
      <c r="O565" t="str" cm="1">
        <f t="array" ref="O565">_xlfn.IFS(calls[[#This Row],[Duration]]&lt;=10,"Under 10 mins",calls[[#This Row],[Duration]]&lt;=30,"10 TO 30 mins",calls[[#This Row],[Duration]]&lt;=60,"30 TO 60 mins",calls[[#This Row],[Duration]]&lt;=120,"1 TO 2 hours", TRUE,"More than  2 hours")</f>
        <v>30 TO 60 mins</v>
      </c>
      <c r="P565" s="24">
        <f>ROUND(calls[[#This Row],[Satisfaction Rating]],0)</f>
        <v>3</v>
      </c>
    </row>
    <row r="566" spans="2:16" x14ac:dyDescent="0.3">
      <c r="B566" t="s">
        <v>602</v>
      </c>
      <c r="C566" t="s">
        <v>18</v>
      </c>
      <c r="D566">
        <v>102</v>
      </c>
      <c r="E566" s="17" t="s">
        <v>17</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c r="M566">
        <f>IF(MONTH(calls[[#This Row],[Date of Call]])&lt;=6, YEAR(calls[[#This Row],[Date of Call]]), YEAR(calls[[#This Row],[Date of Call]])+1)</f>
        <v>2023</v>
      </c>
      <c r="N566" t="str">
        <f>TEXT(calls[[#This Row],[Date of Call]],"DDDD")</f>
        <v>Wednesday</v>
      </c>
      <c r="O566" t="str" cm="1">
        <f t="array" ref="O566">_xlfn.IFS(calls[[#This Row],[Duration]]&lt;=10,"Under 10 mins",calls[[#This Row],[Duration]]&lt;=30,"10 TO 30 mins",calls[[#This Row],[Duration]]&lt;=60,"30 TO 60 mins",calls[[#This Row],[Duration]]&lt;=120,"1 TO 2 hours", TRUE,"More than  2 hours")</f>
        <v>1 TO 2 hours</v>
      </c>
      <c r="P566" s="24">
        <f>ROUND(calls[[#This Row],[Satisfaction Rating]],0)</f>
        <v>4</v>
      </c>
    </row>
    <row r="567" spans="2:16" x14ac:dyDescent="0.3">
      <c r="B567" t="s">
        <v>603</v>
      </c>
      <c r="C567" t="s">
        <v>54</v>
      </c>
      <c r="D567">
        <v>74</v>
      </c>
      <c r="E567" s="17" t="s">
        <v>17</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c r="M567">
        <f>IF(MONTH(calls[[#This Row],[Date of Call]])&lt;=6, YEAR(calls[[#This Row],[Date of Call]]), YEAR(calls[[#This Row],[Date of Call]])+1)</f>
        <v>2023</v>
      </c>
      <c r="N567" t="str">
        <f>TEXT(calls[[#This Row],[Date of Call]],"DDDD")</f>
        <v>Wednesday</v>
      </c>
      <c r="O567" t="str" cm="1">
        <f t="array" ref="O567">_xlfn.IFS(calls[[#This Row],[Duration]]&lt;=10,"Under 10 mins",calls[[#This Row],[Duration]]&lt;=30,"10 TO 30 mins",calls[[#This Row],[Duration]]&lt;=60,"30 TO 60 mins",calls[[#This Row],[Duration]]&lt;=120,"1 TO 2 hours", TRUE,"More than  2 hours")</f>
        <v>1 TO 2 hours</v>
      </c>
      <c r="P567" s="24">
        <f>ROUND(calls[[#This Row],[Satisfaction Rating]],0)</f>
        <v>5</v>
      </c>
    </row>
    <row r="568" spans="2:16" x14ac:dyDescent="0.3">
      <c r="B568" t="s">
        <v>604</v>
      </c>
      <c r="C568" t="s">
        <v>37</v>
      </c>
      <c r="D568">
        <v>52</v>
      </c>
      <c r="E568" s="17" t="s">
        <v>33</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c r="M568">
        <f>IF(MONTH(calls[[#This Row],[Date of Call]])&lt;=6, YEAR(calls[[#This Row],[Date of Call]]), YEAR(calls[[#This Row],[Date of Call]])+1)</f>
        <v>2023</v>
      </c>
      <c r="N568" t="str">
        <f>TEXT(calls[[#This Row],[Date of Call]],"DDDD")</f>
        <v>Friday</v>
      </c>
      <c r="O568" t="str" cm="1">
        <f t="array" ref="O568">_xlfn.IFS(calls[[#This Row],[Duration]]&lt;=10,"Under 10 mins",calls[[#This Row],[Duration]]&lt;=30,"10 TO 30 mins",calls[[#This Row],[Duration]]&lt;=60,"30 TO 60 mins",calls[[#This Row],[Duration]]&lt;=120,"1 TO 2 hours", TRUE,"More than  2 hours")</f>
        <v>30 TO 60 mins</v>
      </c>
      <c r="P568" s="24">
        <f>ROUND(calls[[#This Row],[Satisfaction Rating]],0)</f>
        <v>4</v>
      </c>
    </row>
    <row r="569" spans="2:16" x14ac:dyDescent="0.3">
      <c r="B569" t="s">
        <v>605</v>
      </c>
      <c r="C569" t="s">
        <v>37</v>
      </c>
      <c r="D569">
        <v>74</v>
      </c>
      <c r="E569" s="17" t="s">
        <v>27</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c r="M569">
        <f>IF(MONTH(calls[[#This Row],[Date of Call]])&lt;=6, YEAR(calls[[#This Row],[Date of Call]]), YEAR(calls[[#This Row],[Date of Call]])+1)</f>
        <v>2023</v>
      </c>
      <c r="N569" t="str">
        <f>TEXT(calls[[#This Row],[Date of Call]],"DDDD")</f>
        <v>Friday</v>
      </c>
      <c r="O569" t="str" cm="1">
        <f t="array" ref="O569">_xlfn.IFS(calls[[#This Row],[Duration]]&lt;=10,"Under 10 mins",calls[[#This Row],[Duration]]&lt;=30,"10 TO 30 mins",calls[[#This Row],[Duration]]&lt;=60,"30 TO 60 mins",calls[[#This Row],[Duration]]&lt;=120,"1 TO 2 hours", TRUE,"More than  2 hours")</f>
        <v>1 TO 2 hours</v>
      </c>
      <c r="P569" s="24">
        <f>ROUND(calls[[#This Row],[Satisfaction Rating]],0)</f>
        <v>3</v>
      </c>
    </row>
    <row r="570" spans="2:16" x14ac:dyDescent="0.3">
      <c r="B570" t="s">
        <v>606</v>
      </c>
      <c r="C570" t="s">
        <v>26</v>
      </c>
      <c r="D570">
        <v>96</v>
      </c>
      <c r="E570" s="17" t="s">
        <v>17</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c r="M570">
        <f>IF(MONTH(calls[[#This Row],[Date of Call]])&lt;=6, YEAR(calls[[#This Row],[Date of Call]]), YEAR(calls[[#This Row],[Date of Call]])+1)</f>
        <v>2023</v>
      </c>
      <c r="N570" t="str">
        <f>TEXT(calls[[#This Row],[Date of Call]],"DDDD")</f>
        <v>Friday</v>
      </c>
      <c r="O570" t="str" cm="1">
        <f t="array" ref="O570">_xlfn.IFS(calls[[#This Row],[Duration]]&lt;=10,"Under 10 mins",calls[[#This Row],[Duration]]&lt;=30,"10 TO 30 mins",calls[[#This Row],[Duration]]&lt;=60,"30 TO 60 mins",calls[[#This Row],[Duration]]&lt;=120,"1 TO 2 hours", TRUE,"More than  2 hours")</f>
        <v>1 TO 2 hours</v>
      </c>
      <c r="P570" s="24">
        <f>ROUND(calls[[#This Row],[Satisfaction Rating]],0)</f>
        <v>3</v>
      </c>
    </row>
    <row r="571" spans="2:16" x14ac:dyDescent="0.3">
      <c r="B571" t="s">
        <v>607</v>
      </c>
      <c r="C571" t="s">
        <v>49</v>
      </c>
      <c r="D571">
        <v>104</v>
      </c>
      <c r="E571" s="17" t="s">
        <v>46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c r="M571">
        <f>IF(MONTH(calls[[#This Row],[Date of Call]])&lt;=6, YEAR(calls[[#This Row],[Date of Call]]), YEAR(calls[[#This Row],[Date of Call]])+1)</f>
        <v>2023</v>
      </c>
      <c r="N571" t="str">
        <f>TEXT(calls[[#This Row],[Date of Call]],"DDDD")</f>
        <v>Friday</v>
      </c>
      <c r="O571" t="str" cm="1">
        <f t="array" ref="O571">_xlfn.IFS(calls[[#This Row],[Duration]]&lt;=10,"Under 10 mins",calls[[#This Row],[Duration]]&lt;=30,"10 TO 30 mins",calls[[#This Row],[Duration]]&lt;=60,"30 TO 60 mins",calls[[#This Row],[Duration]]&lt;=120,"1 TO 2 hours", TRUE,"More than  2 hours")</f>
        <v>1 TO 2 hours</v>
      </c>
      <c r="P571" s="24">
        <f>ROUND(calls[[#This Row],[Satisfaction Rating]],0)</f>
        <v>5</v>
      </c>
    </row>
    <row r="572" spans="2:16" x14ac:dyDescent="0.3">
      <c r="B572" t="s">
        <v>608</v>
      </c>
      <c r="C572" t="s">
        <v>26</v>
      </c>
      <c r="D572">
        <v>123</v>
      </c>
      <c r="E572" s="17" t="s">
        <v>17</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c r="M572">
        <f>IF(MONTH(calls[[#This Row],[Date of Call]])&lt;=6, YEAR(calls[[#This Row],[Date of Call]]), YEAR(calls[[#This Row],[Date of Call]])+1)</f>
        <v>2023</v>
      </c>
      <c r="N572" t="str">
        <f>TEXT(calls[[#This Row],[Date of Call]],"DDDD")</f>
        <v>Saturday</v>
      </c>
      <c r="O572" t="str" cm="1">
        <f t="array" ref="O572">_xlfn.IFS(calls[[#This Row],[Duration]]&lt;=10,"Under 10 mins",calls[[#This Row],[Duration]]&lt;=30,"10 TO 30 mins",calls[[#This Row],[Duration]]&lt;=60,"30 TO 60 mins",calls[[#This Row],[Duration]]&lt;=120,"1 TO 2 hours", TRUE,"More than  2 hours")</f>
        <v>More than  2 hours</v>
      </c>
      <c r="P572" s="24">
        <f>ROUND(calls[[#This Row],[Satisfaction Rating]],0)</f>
        <v>5</v>
      </c>
    </row>
    <row r="573" spans="2:16" x14ac:dyDescent="0.3">
      <c r="B573" t="s">
        <v>609</v>
      </c>
      <c r="C573" t="s">
        <v>43</v>
      </c>
      <c r="D573">
        <v>100</v>
      </c>
      <c r="E573" s="17" t="s">
        <v>40</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c r="M573">
        <f>IF(MONTH(calls[[#This Row],[Date of Call]])&lt;=6, YEAR(calls[[#This Row],[Date of Call]]), YEAR(calls[[#This Row],[Date of Call]])+1)</f>
        <v>2023</v>
      </c>
      <c r="N573" t="str">
        <f>TEXT(calls[[#This Row],[Date of Call]],"DDDD")</f>
        <v>Saturday</v>
      </c>
      <c r="O573" t="str" cm="1">
        <f t="array" ref="O573">_xlfn.IFS(calls[[#This Row],[Duration]]&lt;=10,"Under 10 mins",calls[[#This Row],[Duration]]&lt;=30,"10 TO 30 mins",calls[[#This Row],[Duration]]&lt;=60,"30 TO 60 mins",calls[[#This Row],[Duration]]&lt;=120,"1 TO 2 hours", TRUE,"More than  2 hours")</f>
        <v>1 TO 2 hours</v>
      </c>
      <c r="P573" s="24">
        <f>ROUND(calls[[#This Row],[Satisfaction Rating]],0)</f>
        <v>3</v>
      </c>
    </row>
    <row r="574" spans="2:16" x14ac:dyDescent="0.3">
      <c r="B574" t="s">
        <v>610</v>
      </c>
      <c r="C574" t="s">
        <v>49</v>
      </c>
      <c r="D574">
        <v>35</v>
      </c>
      <c r="E574" s="17" t="s">
        <v>33</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c r="M574">
        <f>IF(MONTH(calls[[#This Row],[Date of Call]])&lt;=6, YEAR(calls[[#This Row],[Date of Call]]), YEAR(calls[[#This Row],[Date of Call]])+1)</f>
        <v>2023</v>
      </c>
      <c r="N574" t="str">
        <f>TEXT(calls[[#This Row],[Date of Call]],"DDDD")</f>
        <v>Sunday</v>
      </c>
      <c r="O574" t="str" cm="1">
        <f t="array" ref="O574">_xlfn.IFS(calls[[#This Row],[Duration]]&lt;=10,"Under 10 mins",calls[[#This Row],[Duration]]&lt;=30,"10 TO 30 mins",calls[[#This Row],[Duration]]&lt;=60,"30 TO 60 mins",calls[[#This Row],[Duration]]&lt;=120,"1 TO 2 hours", TRUE,"More than  2 hours")</f>
        <v>30 TO 60 mins</v>
      </c>
      <c r="P574" s="24">
        <f>ROUND(calls[[#This Row],[Satisfaction Rating]],0)</f>
        <v>5</v>
      </c>
    </row>
    <row r="575" spans="2:16" x14ac:dyDescent="0.3">
      <c r="B575" t="s">
        <v>611</v>
      </c>
      <c r="C575" t="s">
        <v>37</v>
      </c>
      <c r="D575">
        <v>123</v>
      </c>
      <c r="E575" s="17" t="s">
        <v>46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c r="M575">
        <f>IF(MONTH(calls[[#This Row],[Date of Call]])&lt;=6, YEAR(calls[[#This Row],[Date of Call]]), YEAR(calls[[#This Row],[Date of Call]])+1)</f>
        <v>2023</v>
      </c>
      <c r="N575" t="str">
        <f>TEXT(calls[[#This Row],[Date of Call]],"DDDD")</f>
        <v>Sunday</v>
      </c>
      <c r="O575" t="str" cm="1">
        <f t="array" ref="O575">_xlfn.IFS(calls[[#This Row],[Duration]]&lt;=10,"Under 10 mins",calls[[#This Row],[Duration]]&lt;=30,"10 TO 30 mins",calls[[#This Row],[Duration]]&lt;=60,"30 TO 60 mins",calls[[#This Row],[Duration]]&lt;=120,"1 TO 2 hours", TRUE,"More than  2 hours")</f>
        <v>More than  2 hours</v>
      </c>
      <c r="P575" s="24">
        <f>ROUND(calls[[#This Row],[Satisfaction Rating]],0)</f>
        <v>5</v>
      </c>
    </row>
    <row r="576" spans="2:16" x14ac:dyDescent="0.3">
      <c r="B576" t="s">
        <v>612</v>
      </c>
      <c r="C576" t="s">
        <v>23</v>
      </c>
      <c r="D576">
        <v>133</v>
      </c>
      <c r="E576" s="17" t="s">
        <v>33</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c r="M576">
        <f>IF(MONTH(calls[[#This Row],[Date of Call]])&lt;=6, YEAR(calls[[#This Row],[Date of Call]]), YEAR(calls[[#This Row],[Date of Call]])+1)</f>
        <v>2023</v>
      </c>
      <c r="N576" t="str">
        <f>TEXT(calls[[#This Row],[Date of Call]],"DDDD")</f>
        <v>Monday</v>
      </c>
      <c r="O576" t="str" cm="1">
        <f t="array" ref="O576">_xlfn.IFS(calls[[#This Row],[Duration]]&lt;=10,"Under 10 mins",calls[[#This Row],[Duration]]&lt;=30,"10 TO 30 mins",calls[[#This Row],[Duration]]&lt;=60,"30 TO 60 mins",calls[[#This Row],[Duration]]&lt;=120,"1 TO 2 hours", TRUE,"More than  2 hours")</f>
        <v>More than  2 hours</v>
      </c>
      <c r="P576" s="24">
        <f>ROUND(calls[[#This Row],[Satisfaction Rating]],0)</f>
        <v>4</v>
      </c>
    </row>
    <row r="577" spans="2:16" x14ac:dyDescent="0.3">
      <c r="B577" t="s">
        <v>613</v>
      </c>
      <c r="C577" t="s">
        <v>26</v>
      </c>
      <c r="D577">
        <v>126</v>
      </c>
      <c r="E577" s="17" t="s">
        <v>27</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c r="M577">
        <f>IF(MONTH(calls[[#This Row],[Date of Call]])&lt;=6, YEAR(calls[[#This Row],[Date of Call]]), YEAR(calls[[#This Row],[Date of Call]])+1)</f>
        <v>2023</v>
      </c>
      <c r="N577" t="str">
        <f>TEXT(calls[[#This Row],[Date of Call]],"DDDD")</f>
        <v>Monday</v>
      </c>
      <c r="O577" t="str" cm="1">
        <f t="array" ref="O577">_xlfn.IFS(calls[[#This Row],[Duration]]&lt;=10,"Under 10 mins",calls[[#This Row],[Duration]]&lt;=30,"10 TO 30 mins",calls[[#This Row],[Duration]]&lt;=60,"30 TO 60 mins",calls[[#This Row],[Duration]]&lt;=120,"1 TO 2 hours", TRUE,"More than  2 hours")</f>
        <v>More than  2 hours</v>
      </c>
      <c r="P577" s="24">
        <f>ROUND(calls[[#This Row],[Satisfaction Rating]],0)</f>
        <v>2</v>
      </c>
    </row>
    <row r="578" spans="2:16" x14ac:dyDescent="0.3">
      <c r="B578" t="s">
        <v>614</v>
      </c>
      <c r="C578" t="s">
        <v>37</v>
      </c>
      <c r="D578">
        <v>39</v>
      </c>
      <c r="E578" s="17" t="s">
        <v>17</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c r="M578">
        <f>IF(MONTH(calls[[#This Row],[Date of Call]])&lt;=6, YEAR(calls[[#This Row],[Date of Call]]), YEAR(calls[[#This Row],[Date of Call]])+1)</f>
        <v>2023</v>
      </c>
      <c r="N578" t="str">
        <f>TEXT(calls[[#This Row],[Date of Call]],"DDDD")</f>
        <v>Monday</v>
      </c>
      <c r="O578" t="str" cm="1">
        <f t="array" ref="O578">_xlfn.IFS(calls[[#This Row],[Duration]]&lt;=10,"Under 10 mins",calls[[#This Row],[Duration]]&lt;=30,"10 TO 30 mins",calls[[#This Row],[Duration]]&lt;=60,"30 TO 60 mins",calls[[#This Row],[Duration]]&lt;=120,"1 TO 2 hours", TRUE,"More than  2 hours")</f>
        <v>30 TO 60 mins</v>
      </c>
      <c r="P578" s="24">
        <f>ROUND(calls[[#This Row],[Satisfaction Rating]],0)</f>
        <v>4</v>
      </c>
    </row>
    <row r="579" spans="2:16" x14ac:dyDescent="0.3">
      <c r="B579" t="s">
        <v>615</v>
      </c>
      <c r="C579" t="s">
        <v>54</v>
      </c>
      <c r="D579">
        <v>31</v>
      </c>
      <c r="E579" s="17" t="s">
        <v>46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c r="M579">
        <f>IF(MONTH(calls[[#This Row],[Date of Call]])&lt;=6, YEAR(calls[[#This Row],[Date of Call]]), YEAR(calls[[#This Row],[Date of Call]])+1)</f>
        <v>2023</v>
      </c>
      <c r="N579" t="str">
        <f>TEXT(calls[[#This Row],[Date of Call]],"DDDD")</f>
        <v>Monday</v>
      </c>
      <c r="O579" t="str" cm="1">
        <f t="array" ref="O579">_xlfn.IFS(calls[[#This Row],[Duration]]&lt;=10,"Under 10 mins",calls[[#This Row],[Duration]]&lt;=30,"10 TO 30 mins",calls[[#This Row],[Duration]]&lt;=60,"30 TO 60 mins",calls[[#This Row],[Duration]]&lt;=120,"1 TO 2 hours", TRUE,"More than  2 hours")</f>
        <v>30 TO 60 mins</v>
      </c>
      <c r="P579" s="24">
        <f>ROUND(calls[[#This Row],[Satisfaction Rating]],0)</f>
        <v>4</v>
      </c>
    </row>
    <row r="580" spans="2:16" x14ac:dyDescent="0.3">
      <c r="B580" t="s">
        <v>616</v>
      </c>
      <c r="C580" t="s">
        <v>32</v>
      </c>
      <c r="D580">
        <v>25</v>
      </c>
      <c r="E580" s="17" t="s">
        <v>33</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c r="M580">
        <f>IF(MONTH(calls[[#This Row],[Date of Call]])&lt;=6, YEAR(calls[[#This Row],[Date of Call]]), YEAR(calls[[#This Row],[Date of Call]])+1)</f>
        <v>2023</v>
      </c>
      <c r="N580" t="str">
        <f>TEXT(calls[[#This Row],[Date of Call]],"DDDD")</f>
        <v>Monday</v>
      </c>
      <c r="O580" t="str" cm="1">
        <f t="array" ref="O580">_xlfn.IFS(calls[[#This Row],[Duration]]&lt;=10,"Under 10 mins",calls[[#This Row],[Duration]]&lt;=30,"10 TO 30 mins",calls[[#This Row],[Duration]]&lt;=60,"30 TO 60 mins",calls[[#This Row],[Duration]]&lt;=120,"1 TO 2 hours", TRUE,"More than  2 hours")</f>
        <v>10 TO 30 mins</v>
      </c>
      <c r="P580" s="24">
        <f>ROUND(calls[[#This Row],[Satisfaction Rating]],0)</f>
        <v>5</v>
      </c>
    </row>
    <row r="581" spans="2:16" x14ac:dyDescent="0.3">
      <c r="B581" t="s">
        <v>617</v>
      </c>
      <c r="C581" t="s">
        <v>22</v>
      </c>
      <c r="D581">
        <v>132</v>
      </c>
      <c r="E581" s="17" t="s">
        <v>40</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c r="M581">
        <f>IF(MONTH(calls[[#This Row],[Date of Call]])&lt;=6, YEAR(calls[[#This Row],[Date of Call]]), YEAR(calls[[#This Row],[Date of Call]])+1)</f>
        <v>2023</v>
      </c>
      <c r="N581" t="str">
        <f>TEXT(calls[[#This Row],[Date of Call]],"DDDD")</f>
        <v>Tuesday</v>
      </c>
      <c r="O581" t="str" cm="1">
        <f t="array" ref="O581">_xlfn.IFS(calls[[#This Row],[Duration]]&lt;=10,"Under 10 mins",calls[[#This Row],[Duration]]&lt;=30,"10 TO 30 mins",calls[[#This Row],[Duration]]&lt;=60,"30 TO 60 mins",calls[[#This Row],[Duration]]&lt;=120,"1 TO 2 hours", TRUE,"More than  2 hours")</f>
        <v>More than  2 hours</v>
      </c>
      <c r="P581" s="24">
        <f>ROUND(calls[[#This Row],[Satisfaction Rating]],0)</f>
        <v>5</v>
      </c>
    </row>
    <row r="582" spans="2:16" x14ac:dyDescent="0.3">
      <c r="B582" t="s">
        <v>618</v>
      </c>
      <c r="C582" t="s">
        <v>49</v>
      </c>
      <c r="D582">
        <v>63</v>
      </c>
      <c r="E582" s="17" t="s">
        <v>27</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c r="M582">
        <f>IF(MONTH(calls[[#This Row],[Date of Call]])&lt;=6, YEAR(calls[[#This Row],[Date of Call]]), YEAR(calls[[#This Row],[Date of Call]])+1)</f>
        <v>2023</v>
      </c>
      <c r="N582" t="str">
        <f>TEXT(calls[[#This Row],[Date of Call]],"DDDD")</f>
        <v>Tuesday</v>
      </c>
      <c r="O582" t="str" cm="1">
        <f t="array" ref="O582">_xlfn.IFS(calls[[#This Row],[Duration]]&lt;=10,"Under 10 mins",calls[[#This Row],[Duration]]&lt;=30,"10 TO 30 mins",calls[[#This Row],[Duration]]&lt;=60,"30 TO 60 mins",calls[[#This Row],[Duration]]&lt;=120,"1 TO 2 hours", TRUE,"More than  2 hours")</f>
        <v>1 TO 2 hours</v>
      </c>
      <c r="P582" s="24">
        <f>ROUND(calls[[#This Row],[Satisfaction Rating]],0)</f>
        <v>2</v>
      </c>
    </row>
    <row r="583" spans="2:16" x14ac:dyDescent="0.3">
      <c r="B583" t="s">
        <v>619</v>
      </c>
      <c r="C583" t="s">
        <v>43</v>
      </c>
      <c r="D583">
        <v>135</v>
      </c>
      <c r="E583" s="17" t="s">
        <v>40</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c r="M583">
        <f>IF(MONTH(calls[[#This Row],[Date of Call]])&lt;=6, YEAR(calls[[#This Row],[Date of Call]]), YEAR(calls[[#This Row],[Date of Call]])+1)</f>
        <v>2023</v>
      </c>
      <c r="N583" t="str">
        <f>TEXT(calls[[#This Row],[Date of Call]],"DDDD")</f>
        <v>Tuesday</v>
      </c>
      <c r="O583" t="str" cm="1">
        <f t="array" ref="O583">_xlfn.IFS(calls[[#This Row],[Duration]]&lt;=10,"Under 10 mins",calls[[#This Row],[Duration]]&lt;=30,"10 TO 30 mins",calls[[#This Row],[Duration]]&lt;=60,"30 TO 60 mins",calls[[#This Row],[Duration]]&lt;=120,"1 TO 2 hours", TRUE,"More than  2 hours")</f>
        <v>More than  2 hours</v>
      </c>
      <c r="P583" s="24">
        <f>ROUND(calls[[#This Row],[Satisfaction Rating]],0)</f>
        <v>4</v>
      </c>
    </row>
    <row r="584" spans="2:16" x14ac:dyDescent="0.3">
      <c r="B584" t="s">
        <v>620</v>
      </c>
      <c r="C584" t="s">
        <v>45</v>
      </c>
      <c r="D584">
        <v>101</v>
      </c>
      <c r="E584" s="17" t="s">
        <v>27</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c r="M584">
        <f>IF(MONTH(calls[[#This Row],[Date of Call]])&lt;=6, YEAR(calls[[#This Row],[Date of Call]]), YEAR(calls[[#This Row],[Date of Call]])+1)</f>
        <v>2023</v>
      </c>
      <c r="N584" t="str">
        <f>TEXT(calls[[#This Row],[Date of Call]],"DDDD")</f>
        <v>Tuesday</v>
      </c>
      <c r="O584" t="str" cm="1">
        <f t="array" ref="O584">_xlfn.IFS(calls[[#This Row],[Duration]]&lt;=10,"Under 10 mins",calls[[#This Row],[Duration]]&lt;=30,"10 TO 30 mins",calls[[#This Row],[Duration]]&lt;=60,"30 TO 60 mins",calls[[#This Row],[Duration]]&lt;=120,"1 TO 2 hours", TRUE,"More than  2 hours")</f>
        <v>1 TO 2 hours</v>
      </c>
      <c r="P584" s="24">
        <f>ROUND(calls[[#This Row],[Satisfaction Rating]],0)</f>
        <v>4</v>
      </c>
    </row>
    <row r="585" spans="2:16" x14ac:dyDescent="0.3">
      <c r="B585" t="s">
        <v>621</v>
      </c>
      <c r="C585" t="s">
        <v>23</v>
      </c>
      <c r="D585">
        <v>80</v>
      </c>
      <c r="E585" s="17" t="s">
        <v>17</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c r="M585">
        <f>IF(MONTH(calls[[#This Row],[Date of Call]])&lt;=6, YEAR(calls[[#This Row],[Date of Call]]), YEAR(calls[[#This Row],[Date of Call]])+1)</f>
        <v>2023</v>
      </c>
      <c r="N585" t="str">
        <f>TEXT(calls[[#This Row],[Date of Call]],"DDDD")</f>
        <v>Wednesday</v>
      </c>
      <c r="O585" t="str" cm="1">
        <f t="array" ref="O585">_xlfn.IFS(calls[[#This Row],[Duration]]&lt;=10,"Under 10 mins",calls[[#This Row],[Duration]]&lt;=30,"10 TO 30 mins",calls[[#This Row],[Duration]]&lt;=60,"30 TO 60 mins",calls[[#This Row],[Duration]]&lt;=120,"1 TO 2 hours", TRUE,"More than  2 hours")</f>
        <v>1 TO 2 hours</v>
      </c>
      <c r="P585" s="24">
        <f>ROUND(calls[[#This Row],[Satisfaction Rating]],0)</f>
        <v>3</v>
      </c>
    </row>
    <row r="586" spans="2:16" x14ac:dyDescent="0.3">
      <c r="B586" t="s">
        <v>622</v>
      </c>
      <c r="C586" t="s">
        <v>18</v>
      </c>
      <c r="D586">
        <v>28</v>
      </c>
      <c r="E586" s="17" t="s">
        <v>17</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c r="M586">
        <f>IF(MONTH(calls[[#This Row],[Date of Call]])&lt;=6, YEAR(calls[[#This Row],[Date of Call]]), YEAR(calls[[#This Row],[Date of Call]])+1)</f>
        <v>2023</v>
      </c>
      <c r="N586" t="str">
        <f>TEXT(calls[[#This Row],[Date of Call]],"DDDD")</f>
        <v>Wednesday</v>
      </c>
      <c r="O586" t="str" cm="1">
        <f t="array" ref="O586">_xlfn.IFS(calls[[#This Row],[Duration]]&lt;=10,"Under 10 mins",calls[[#This Row],[Duration]]&lt;=30,"10 TO 30 mins",calls[[#This Row],[Duration]]&lt;=60,"30 TO 60 mins",calls[[#This Row],[Duration]]&lt;=120,"1 TO 2 hours", TRUE,"More than  2 hours")</f>
        <v>10 TO 30 mins</v>
      </c>
      <c r="P586" s="24">
        <f>ROUND(calls[[#This Row],[Satisfaction Rating]],0)</f>
        <v>3</v>
      </c>
    </row>
    <row r="587" spans="2:16" x14ac:dyDescent="0.3">
      <c r="B587" t="s">
        <v>623</v>
      </c>
      <c r="C587" t="s">
        <v>45</v>
      </c>
      <c r="D587">
        <v>102</v>
      </c>
      <c r="E587" s="17" t="s">
        <v>40</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c r="M587">
        <f>IF(MONTH(calls[[#This Row],[Date of Call]])&lt;=6, YEAR(calls[[#This Row],[Date of Call]]), YEAR(calls[[#This Row],[Date of Call]])+1)</f>
        <v>2023</v>
      </c>
      <c r="N587" t="str">
        <f>TEXT(calls[[#This Row],[Date of Call]],"DDDD")</f>
        <v>Thursday</v>
      </c>
      <c r="O587" t="str" cm="1">
        <f t="array" ref="O587">_xlfn.IFS(calls[[#This Row],[Duration]]&lt;=10,"Under 10 mins",calls[[#This Row],[Duration]]&lt;=30,"10 TO 30 mins",calls[[#This Row],[Duration]]&lt;=60,"30 TO 60 mins",calls[[#This Row],[Duration]]&lt;=120,"1 TO 2 hours", TRUE,"More than  2 hours")</f>
        <v>1 TO 2 hours</v>
      </c>
      <c r="P587" s="24">
        <f>ROUND(calls[[#This Row],[Satisfaction Rating]],0)</f>
        <v>3</v>
      </c>
    </row>
    <row r="588" spans="2:16" x14ac:dyDescent="0.3">
      <c r="B588" t="s">
        <v>624</v>
      </c>
      <c r="C588" t="s">
        <v>49</v>
      </c>
      <c r="D588">
        <v>60</v>
      </c>
      <c r="E588" s="17" t="s">
        <v>40</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c r="M588">
        <f>IF(MONTH(calls[[#This Row],[Date of Call]])&lt;=6, YEAR(calls[[#This Row],[Date of Call]]), YEAR(calls[[#This Row],[Date of Call]])+1)</f>
        <v>2023</v>
      </c>
      <c r="N588" t="str">
        <f>TEXT(calls[[#This Row],[Date of Call]],"DDDD")</f>
        <v>Friday</v>
      </c>
      <c r="O588" t="str" cm="1">
        <f t="array" ref="O588">_xlfn.IFS(calls[[#This Row],[Duration]]&lt;=10,"Under 10 mins",calls[[#This Row],[Duration]]&lt;=30,"10 TO 30 mins",calls[[#This Row],[Duration]]&lt;=60,"30 TO 60 mins",calls[[#This Row],[Duration]]&lt;=120,"1 TO 2 hours", TRUE,"More than  2 hours")</f>
        <v>30 TO 60 mins</v>
      </c>
      <c r="P588" s="24">
        <f>ROUND(calls[[#This Row],[Satisfaction Rating]],0)</f>
        <v>3</v>
      </c>
    </row>
    <row r="589" spans="2:16" x14ac:dyDescent="0.3">
      <c r="B589" t="s">
        <v>625</v>
      </c>
      <c r="C589" t="s">
        <v>30</v>
      </c>
      <c r="D589">
        <v>103</v>
      </c>
      <c r="E589" s="17" t="s">
        <v>40</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c r="M589">
        <f>IF(MONTH(calls[[#This Row],[Date of Call]])&lt;=6, YEAR(calls[[#This Row],[Date of Call]]), YEAR(calls[[#This Row],[Date of Call]])+1)</f>
        <v>2023</v>
      </c>
      <c r="N589" t="str">
        <f>TEXT(calls[[#This Row],[Date of Call]],"DDDD")</f>
        <v>Friday</v>
      </c>
      <c r="O589" t="str" cm="1">
        <f t="array" ref="O589">_xlfn.IFS(calls[[#This Row],[Duration]]&lt;=10,"Under 10 mins",calls[[#This Row],[Duration]]&lt;=30,"10 TO 30 mins",calls[[#This Row],[Duration]]&lt;=60,"30 TO 60 mins",calls[[#This Row],[Duration]]&lt;=120,"1 TO 2 hours", TRUE,"More than  2 hours")</f>
        <v>1 TO 2 hours</v>
      </c>
      <c r="P589" s="24">
        <f>ROUND(calls[[#This Row],[Satisfaction Rating]],0)</f>
        <v>5</v>
      </c>
    </row>
    <row r="590" spans="2:16" x14ac:dyDescent="0.3">
      <c r="B590" t="s">
        <v>626</v>
      </c>
      <c r="C590" t="s">
        <v>23</v>
      </c>
      <c r="D590">
        <v>90</v>
      </c>
      <c r="E590" s="17" t="s">
        <v>17</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c r="M590">
        <f>IF(MONTH(calls[[#This Row],[Date of Call]])&lt;=6, YEAR(calls[[#This Row],[Date of Call]]), YEAR(calls[[#This Row],[Date of Call]])+1)</f>
        <v>2024</v>
      </c>
      <c r="N590" t="str">
        <f>TEXT(calls[[#This Row],[Date of Call]],"DDDD")</f>
        <v>Saturday</v>
      </c>
      <c r="O590" t="str" cm="1">
        <f t="array" ref="O590">_xlfn.IFS(calls[[#This Row],[Duration]]&lt;=10,"Under 10 mins",calls[[#This Row],[Duration]]&lt;=30,"10 TO 30 mins",calls[[#This Row],[Duration]]&lt;=60,"30 TO 60 mins",calls[[#This Row],[Duration]]&lt;=120,"1 TO 2 hours", TRUE,"More than  2 hours")</f>
        <v>1 TO 2 hours</v>
      </c>
      <c r="P590" s="24">
        <f>ROUND(calls[[#This Row],[Satisfaction Rating]],0)</f>
        <v>4</v>
      </c>
    </row>
    <row r="591" spans="2:16" x14ac:dyDescent="0.3">
      <c r="B591" t="s">
        <v>627</v>
      </c>
      <c r="C591" t="s">
        <v>50</v>
      </c>
      <c r="D591">
        <v>88</v>
      </c>
      <c r="E591" s="17" t="s">
        <v>40</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c r="M591">
        <f>IF(MONTH(calls[[#This Row],[Date of Call]])&lt;=6, YEAR(calls[[#This Row],[Date of Call]]), YEAR(calls[[#This Row],[Date of Call]])+1)</f>
        <v>2024</v>
      </c>
      <c r="N591" t="str">
        <f>TEXT(calls[[#This Row],[Date of Call]],"DDDD")</f>
        <v>Saturday</v>
      </c>
      <c r="O591" t="str" cm="1">
        <f t="array" ref="O591">_xlfn.IFS(calls[[#This Row],[Duration]]&lt;=10,"Under 10 mins",calls[[#This Row],[Duration]]&lt;=30,"10 TO 30 mins",calls[[#This Row],[Duration]]&lt;=60,"30 TO 60 mins",calls[[#This Row],[Duration]]&lt;=120,"1 TO 2 hours", TRUE,"More than  2 hours")</f>
        <v>1 TO 2 hours</v>
      </c>
      <c r="P591" s="24">
        <f>ROUND(calls[[#This Row],[Satisfaction Rating]],0)</f>
        <v>4</v>
      </c>
    </row>
    <row r="592" spans="2:16" x14ac:dyDescent="0.3">
      <c r="B592" t="s">
        <v>628</v>
      </c>
      <c r="C592" t="s">
        <v>30</v>
      </c>
      <c r="D592">
        <v>37</v>
      </c>
      <c r="E592" s="17" t="s">
        <v>40</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c r="M592">
        <f>IF(MONTH(calls[[#This Row],[Date of Call]])&lt;=6, YEAR(calls[[#This Row],[Date of Call]]), YEAR(calls[[#This Row],[Date of Call]])+1)</f>
        <v>2024</v>
      </c>
      <c r="N592" t="str">
        <f>TEXT(calls[[#This Row],[Date of Call]],"DDDD")</f>
        <v>Saturday</v>
      </c>
      <c r="O592" t="str" cm="1">
        <f t="array" ref="O592">_xlfn.IFS(calls[[#This Row],[Duration]]&lt;=10,"Under 10 mins",calls[[#This Row],[Duration]]&lt;=30,"10 TO 30 mins",calls[[#This Row],[Duration]]&lt;=60,"30 TO 60 mins",calls[[#This Row],[Duration]]&lt;=120,"1 TO 2 hours", TRUE,"More than  2 hours")</f>
        <v>30 TO 60 mins</v>
      </c>
      <c r="P592" s="24">
        <f>ROUND(calls[[#This Row],[Satisfaction Rating]],0)</f>
        <v>2</v>
      </c>
    </row>
    <row r="593" spans="2:16" x14ac:dyDescent="0.3">
      <c r="B593" t="s">
        <v>629</v>
      </c>
      <c r="C593" t="s">
        <v>18</v>
      </c>
      <c r="D593">
        <v>142</v>
      </c>
      <c r="E593" s="17" t="s">
        <v>17</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c r="M593">
        <f>IF(MONTH(calls[[#This Row],[Date of Call]])&lt;=6, YEAR(calls[[#This Row],[Date of Call]]), YEAR(calls[[#This Row],[Date of Call]])+1)</f>
        <v>2024</v>
      </c>
      <c r="N593" t="str">
        <f>TEXT(calls[[#This Row],[Date of Call]],"DDDD")</f>
        <v>Saturday</v>
      </c>
      <c r="O593" t="str" cm="1">
        <f t="array" ref="O593">_xlfn.IFS(calls[[#This Row],[Duration]]&lt;=10,"Under 10 mins",calls[[#This Row],[Duration]]&lt;=30,"10 TO 30 mins",calls[[#This Row],[Duration]]&lt;=60,"30 TO 60 mins",calls[[#This Row],[Duration]]&lt;=120,"1 TO 2 hours", TRUE,"More than  2 hours")</f>
        <v>More than  2 hours</v>
      </c>
      <c r="P593" s="24">
        <f>ROUND(calls[[#This Row],[Satisfaction Rating]],0)</f>
        <v>4</v>
      </c>
    </row>
    <row r="594" spans="2:16" x14ac:dyDescent="0.3">
      <c r="B594" t="s">
        <v>630</v>
      </c>
      <c r="C594" t="s">
        <v>18</v>
      </c>
      <c r="D594">
        <v>153</v>
      </c>
      <c r="E594" s="17" t="s">
        <v>33</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c r="M594">
        <f>IF(MONTH(calls[[#This Row],[Date of Call]])&lt;=6, YEAR(calls[[#This Row],[Date of Call]]), YEAR(calls[[#This Row],[Date of Call]])+1)</f>
        <v>2024</v>
      </c>
      <c r="N594" t="str">
        <f>TEXT(calls[[#This Row],[Date of Call]],"DDDD")</f>
        <v>Saturday</v>
      </c>
      <c r="O594" t="str" cm="1">
        <f t="array" ref="O594">_xlfn.IFS(calls[[#This Row],[Duration]]&lt;=10,"Under 10 mins",calls[[#This Row],[Duration]]&lt;=30,"10 TO 30 mins",calls[[#This Row],[Duration]]&lt;=60,"30 TO 60 mins",calls[[#This Row],[Duration]]&lt;=120,"1 TO 2 hours", TRUE,"More than  2 hours")</f>
        <v>More than  2 hours</v>
      </c>
      <c r="P594" s="24">
        <f>ROUND(calls[[#This Row],[Satisfaction Rating]],0)</f>
        <v>3</v>
      </c>
    </row>
    <row r="595" spans="2:16" x14ac:dyDescent="0.3">
      <c r="B595" t="s">
        <v>631</v>
      </c>
      <c r="C595" t="s">
        <v>35</v>
      </c>
      <c r="D595">
        <v>128</v>
      </c>
      <c r="E595" s="17" t="s">
        <v>27</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c r="M595">
        <f>IF(MONTH(calls[[#This Row],[Date of Call]])&lt;=6, YEAR(calls[[#This Row],[Date of Call]]), YEAR(calls[[#This Row],[Date of Call]])+1)</f>
        <v>2024</v>
      </c>
      <c r="N595" t="str">
        <f>TEXT(calls[[#This Row],[Date of Call]],"DDDD")</f>
        <v>Saturday</v>
      </c>
      <c r="O595" t="str" cm="1">
        <f t="array" ref="O595">_xlfn.IFS(calls[[#This Row],[Duration]]&lt;=10,"Under 10 mins",calls[[#This Row],[Duration]]&lt;=30,"10 TO 30 mins",calls[[#This Row],[Duration]]&lt;=60,"30 TO 60 mins",calls[[#This Row],[Duration]]&lt;=120,"1 TO 2 hours", TRUE,"More than  2 hours")</f>
        <v>More than  2 hours</v>
      </c>
      <c r="P595" s="24">
        <f>ROUND(calls[[#This Row],[Satisfaction Rating]],0)</f>
        <v>4</v>
      </c>
    </row>
    <row r="596" spans="2:16" x14ac:dyDescent="0.3">
      <c r="B596" t="s">
        <v>632</v>
      </c>
      <c r="C596" t="s">
        <v>49</v>
      </c>
      <c r="D596">
        <v>110</v>
      </c>
      <c r="E596" s="17" t="s">
        <v>27</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c r="M596">
        <f>IF(MONTH(calls[[#This Row],[Date of Call]])&lt;=6, YEAR(calls[[#This Row],[Date of Call]]), YEAR(calls[[#This Row],[Date of Call]])+1)</f>
        <v>2024</v>
      </c>
      <c r="N596" t="str">
        <f>TEXT(calls[[#This Row],[Date of Call]],"DDDD")</f>
        <v>Sunday</v>
      </c>
      <c r="O596" t="str" cm="1">
        <f t="array" ref="O596">_xlfn.IFS(calls[[#This Row],[Duration]]&lt;=10,"Under 10 mins",calls[[#This Row],[Duration]]&lt;=30,"10 TO 30 mins",calls[[#This Row],[Duration]]&lt;=60,"30 TO 60 mins",calls[[#This Row],[Duration]]&lt;=120,"1 TO 2 hours", TRUE,"More than  2 hours")</f>
        <v>1 TO 2 hours</v>
      </c>
      <c r="P596" s="24">
        <f>ROUND(calls[[#This Row],[Satisfaction Rating]],0)</f>
        <v>4</v>
      </c>
    </row>
    <row r="597" spans="2:16" x14ac:dyDescent="0.3">
      <c r="B597" t="s">
        <v>633</v>
      </c>
      <c r="C597" t="s">
        <v>35</v>
      </c>
      <c r="D597">
        <v>139</v>
      </c>
      <c r="E597" s="17" t="s">
        <v>40</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c r="M597">
        <f>IF(MONTH(calls[[#This Row],[Date of Call]])&lt;=6, YEAR(calls[[#This Row],[Date of Call]]), YEAR(calls[[#This Row],[Date of Call]])+1)</f>
        <v>2024</v>
      </c>
      <c r="N597" t="str">
        <f>TEXT(calls[[#This Row],[Date of Call]],"DDDD")</f>
        <v>Sunday</v>
      </c>
      <c r="O597" t="str" cm="1">
        <f t="array" ref="O597">_xlfn.IFS(calls[[#This Row],[Duration]]&lt;=10,"Under 10 mins",calls[[#This Row],[Duration]]&lt;=30,"10 TO 30 mins",calls[[#This Row],[Duration]]&lt;=60,"30 TO 60 mins",calls[[#This Row],[Duration]]&lt;=120,"1 TO 2 hours", TRUE,"More than  2 hours")</f>
        <v>More than  2 hours</v>
      </c>
      <c r="P597" s="24">
        <f>ROUND(calls[[#This Row],[Satisfaction Rating]],0)</f>
        <v>4</v>
      </c>
    </row>
    <row r="598" spans="2:16" x14ac:dyDescent="0.3">
      <c r="B598" t="s">
        <v>634</v>
      </c>
      <c r="C598" t="s">
        <v>45</v>
      </c>
      <c r="D598">
        <v>109</v>
      </c>
      <c r="E598" s="17" t="s">
        <v>46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c r="M598">
        <f>IF(MONTH(calls[[#This Row],[Date of Call]])&lt;=6, YEAR(calls[[#This Row],[Date of Call]]), YEAR(calls[[#This Row],[Date of Call]])+1)</f>
        <v>2024</v>
      </c>
      <c r="N598" t="str">
        <f>TEXT(calls[[#This Row],[Date of Call]],"DDDD")</f>
        <v>Tuesday</v>
      </c>
      <c r="O598" t="str" cm="1">
        <f t="array" ref="O598">_xlfn.IFS(calls[[#This Row],[Duration]]&lt;=10,"Under 10 mins",calls[[#This Row],[Duration]]&lt;=30,"10 TO 30 mins",calls[[#This Row],[Duration]]&lt;=60,"30 TO 60 mins",calls[[#This Row],[Duration]]&lt;=120,"1 TO 2 hours", TRUE,"More than  2 hours")</f>
        <v>1 TO 2 hours</v>
      </c>
      <c r="P598" s="24">
        <f>ROUND(calls[[#This Row],[Satisfaction Rating]],0)</f>
        <v>2</v>
      </c>
    </row>
    <row r="599" spans="2:16" x14ac:dyDescent="0.3">
      <c r="B599" t="s">
        <v>635</v>
      </c>
      <c r="C599" t="s">
        <v>22</v>
      </c>
      <c r="D599">
        <v>57</v>
      </c>
      <c r="E599" s="17" t="s">
        <v>17</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c r="M599">
        <f>IF(MONTH(calls[[#This Row],[Date of Call]])&lt;=6, YEAR(calls[[#This Row],[Date of Call]]), YEAR(calls[[#This Row],[Date of Call]])+1)</f>
        <v>2024</v>
      </c>
      <c r="N599" t="str">
        <f>TEXT(calls[[#This Row],[Date of Call]],"DDDD")</f>
        <v>Wednesday</v>
      </c>
      <c r="O599" t="str" cm="1">
        <f t="array" ref="O599">_xlfn.IFS(calls[[#This Row],[Duration]]&lt;=10,"Under 10 mins",calls[[#This Row],[Duration]]&lt;=30,"10 TO 30 mins",calls[[#This Row],[Duration]]&lt;=60,"30 TO 60 mins",calls[[#This Row],[Duration]]&lt;=120,"1 TO 2 hours", TRUE,"More than  2 hours")</f>
        <v>30 TO 60 mins</v>
      </c>
      <c r="P599" s="24">
        <f>ROUND(calls[[#This Row],[Satisfaction Rating]],0)</f>
        <v>4</v>
      </c>
    </row>
    <row r="600" spans="2:16" x14ac:dyDescent="0.3">
      <c r="B600" t="s">
        <v>636</v>
      </c>
      <c r="C600" t="s">
        <v>45</v>
      </c>
      <c r="D600">
        <v>68</v>
      </c>
      <c r="E600" s="17" t="s">
        <v>40</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c r="M600">
        <f>IF(MONTH(calls[[#This Row],[Date of Call]])&lt;=6, YEAR(calls[[#This Row],[Date of Call]]), YEAR(calls[[#This Row],[Date of Call]])+1)</f>
        <v>2024</v>
      </c>
      <c r="N600" t="str">
        <f>TEXT(calls[[#This Row],[Date of Call]],"DDDD")</f>
        <v>Wednesday</v>
      </c>
      <c r="O600" t="str" cm="1">
        <f t="array" ref="O600">_xlfn.IFS(calls[[#This Row],[Duration]]&lt;=10,"Under 10 mins",calls[[#This Row],[Duration]]&lt;=30,"10 TO 30 mins",calls[[#This Row],[Duration]]&lt;=60,"30 TO 60 mins",calls[[#This Row],[Duration]]&lt;=120,"1 TO 2 hours", TRUE,"More than  2 hours")</f>
        <v>1 TO 2 hours</v>
      </c>
      <c r="P600" s="24">
        <f>ROUND(calls[[#This Row],[Satisfaction Rating]],0)</f>
        <v>3</v>
      </c>
    </row>
    <row r="601" spans="2:16" x14ac:dyDescent="0.3">
      <c r="B601" t="s">
        <v>637</v>
      </c>
      <c r="C601" t="s">
        <v>32</v>
      </c>
      <c r="D601">
        <v>128</v>
      </c>
      <c r="E601" s="17" t="s">
        <v>40</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c r="M601">
        <f>IF(MONTH(calls[[#This Row],[Date of Call]])&lt;=6, YEAR(calls[[#This Row],[Date of Call]]), YEAR(calls[[#This Row],[Date of Call]])+1)</f>
        <v>2024</v>
      </c>
      <c r="N601" t="str">
        <f>TEXT(calls[[#This Row],[Date of Call]],"DDDD")</f>
        <v>Wednesday</v>
      </c>
      <c r="O601" t="str" cm="1">
        <f t="array" ref="O601">_xlfn.IFS(calls[[#This Row],[Duration]]&lt;=10,"Under 10 mins",calls[[#This Row],[Duration]]&lt;=30,"10 TO 30 mins",calls[[#This Row],[Duration]]&lt;=60,"30 TO 60 mins",calls[[#This Row],[Duration]]&lt;=120,"1 TO 2 hours", TRUE,"More than  2 hours")</f>
        <v>More than  2 hours</v>
      </c>
      <c r="P601" s="24">
        <f>ROUND(calls[[#This Row],[Satisfaction Rating]],0)</f>
        <v>2</v>
      </c>
    </row>
    <row r="602" spans="2:16" x14ac:dyDescent="0.3">
      <c r="B602" t="s">
        <v>638</v>
      </c>
      <c r="C602" t="s">
        <v>16</v>
      </c>
      <c r="D602">
        <v>102</v>
      </c>
      <c r="E602" s="17" t="s">
        <v>17</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c r="M602">
        <f>IF(MONTH(calls[[#This Row],[Date of Call]])&lt;=6, YEAR(calls[[#This Row],[Date of Call]]), YEAR(calls[[#This Row],[Date of Call]])+1)</f>
        <v>2024</v>
      </c>
      <c r="N602" t="str">
        <f>TEXT(calls[[#This Row],[Date of Call]],"DDDD")</f>
        <v>Thursday</v>
      </c>
      <c r="O602" t="str" cm="1">
        <f t="array" ref="O602">_xlfn.IFS(calls[[#This Row],[Duration]]&lt;=10,"Under 10 mins",calls[[#This Row],[Duration]]&lt;=30,"10 TO 30 mins",calls[[#This Row],[Duration]]&lt;=60,"30 TO 60 mins",calls[[#This Row],[Duration]]&lt;=120,"1 TO 2 hours", TRUE,"More than  2 hours")</f>
        <v>1 TO 2 hours</v>
      </c>
      <c r="P602" s="24">
        <f>ROUND(calls[[#This Row],[Satisfaction Rating]],0)</f>
        <v>3</v>
      </c>
    </row>
    <row r="603" spans="2:16" x14ac:dyDescent="0.3">
      <c r="B603" t="s">
        <v>639</v>
      </c>
      <c r="C603" t="s">
        <v>35</v>
      </c>
      <c r="D603">
        <v>52</v>
      </c>
      <c r="E603" s="17" t="s">
        <v>33</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c r="M603">
        <f>IF(MONTH(calls[[#This Row],[Date of Call]])&lt;=6, YEAR(calls[[#This Row],[Date of Call]]), YEAR(calls[[#This Row],[Date of Call]])+1)</f>
        <v>2024</v>
      </c>
      <c r="N603" t="str">
        <f>TEXT(calls[[#This Row],[Date of Call]],"DDDD")</f>
        <v>Thursday</v>
      </c>
      <c r="O603" t="str" cm="1">
        <f t="array" ref="O603">_xlfn.IFS(calls[[#This Row],[Duration]]&lt;=10,"Under 10 mins",calls[[#This Row],[Duration]]&lt;=30,"10 TO 30 mins",calls[[#This Row],[Duration]]&lt;=60,"30 TO 60 mins",calls[[#This Row],[Duration]]&lt;=120,"1 TO 2 hours", TRUE,"More than  2 hours")</f>
        <v>30 TO 60 mins</v>
      </c>
      <c r="P603" s="24">
        <f>ROUND(calls[[#This Row],[Satisfaction Rating]],0)</f>
        <v>5</v>
      </c>
    </row>
    <row r="604" spans="2:16" x14ac:dyDescent="0.3">
      <c r="B604" t="s">
        <v>640</v>
      </c>
      <c r="C604" t="s">
        <v>32</v>
      </c>
      <c r="D604">
        <v>55</v>
      </c>
      <c r="E604" s="17" t="s">
        <v>27</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c r="M604">
        <f>IF(MONTH(calls[[#This Row],[Date of Call]])&lt;=6, YEAR(calls[[#This Row],[Date of Call]]), YEAR(calls[[#This Row],[Date of Call]])+1)</f>
        <v>2024</v>
      </c>
      <c r="N604" t="str">
        <f>TEXT(calls[[#This Row],[Date of Call]],"DDDD")</f>
        <v>Friday</v>
      </c>
      <c r="O604" t="str" cm="1">
        <f t="array" ref="O604">_xlfn.IFS(calls[[#This Row],[Duration]]&lt;=10,"Under 10 mins",calls[[#This Row],[Duration]]&lt;=30,"10 TO 30 mins",calls[[#This Row],[Duration]]&lt;=60,"30 TO 60 mins",calls[[#This Row],[Duration]]&lt;=120,"1 TO 2 hours", TRUE,"More than  2 hours")</f>
        <v>30 TO 60 mins</v>
      </c>
      <c r="P604" s="24">
        <f>ROUND(calls[[#This Row],[Satisfaction Rating]],0)</f>
        <v>5</v>
      </c>
    </row>
    <row r="605" spans="2:16" x14ac:dyDescent="0.3">
      <c r="B605" t="s">
        <v>641</v>
      </c>
      <c r="C605" t="s">
        <v>30</v>
      </c>
      <c r="D605">
        <v>107</v>
      </c>
      <c r="E605" s="17" t="s">
        <v>40</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c r="M605">
        <f>IF(MONTH(calls[[#This Row],[Date of Call]])&lt;=6, YEAR(calls[[#This Row],[Date of Call]]), YEAR(calls[[#This Row],[Date of Call]])+1)</f>
        <v>2024</v>
      </c>
      <c r="N605" t="str">
        <f>TEXT(calls[[#This Row],[Date of Call]],"DDDD")</f>
        <v>Friday</v>
      </c>
      <c r="O605" t="str" cm="1">
        <f t="array" ref="O605">_xlfn.IFS(calls[[#This Row],[Duration]]&lt;=10,"Under 10 mins",calls[[#This Row],[Duration]]&lt;=30,"10 TO 30 mins",calls[[#This Row],[Duration]]&lt;=60,"30 TO 60 mins",calls[[#This Row],[Duration]]&lt;=120,"1 TO 2 hours", TRUE,"More than  2 hours")</f>
        <v>1 TO 2 hours</v>
      </c>
      <c r="P605" s="24">
        <f>ROUND(calls[[#This Row],[Satisfaction Rating]],0)</f>
        <v>5</v>
      </c>
    </row>
    <row r="606" spans="2:16" x14ac:dyDescent="0.3">
      <c r="B606" t="s">
        <v>642</v>
      </c>
      <c r="C606" t="s">
        <v>23</v>
      </c>
      <c r="D606">
        <v>88</v>
      </c>
      <c r="E606" s="17" t="s">
        <v>33</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c r="M606">
        <f>IF(MONTH(calls[[#This Row],[Date of Call]])&lt;=6, YEAR(calls[[#This Row],[Date of Call]]), YEAR(calls[[#This Row],[Date of Call]])+1)</f>
        <v>2024</v>
      </c>
      <c r="N606" t="str">
        <f>TEXT(calls[[#This Row],[Date of Call]],"DDDD")</f>
        <v>Saturday</v>
      </c>
      <c r="O606" t="str" cm="1">
        <f t="array" ref="O606">_xlfn.IFS(calls[[#This Row],[Duration]]&lt;=10,"Under 10 mins",calls[[#This Row],[Duration]]&lt;=30,"10 TO 30 mins",calls[[#This Row],[Duration]]&lt;=60,"30 TO 60 mins",calls[[#This Row],[Duration]]&lt;=120,"1 TO 2 hours", TRUE,"More than  2 hours")</f>
        <v>1 TO 2 hours</v>
      </c>
      <c r="P606" s="24">
        <f>ROUND(calls[[#This Row],[Satisfaction Rating]],0)</f>
        <v>5</v>
      </c>
    </row>
    <row r="607" spans="2:16" x14ac:dyDescent="0.3">
      <c r="B607" t="s">
        <v>643</v>
      </c>
      <c r="C607" t="s">
        <v>37</v>
      </c>
      <c r="D607">
        <v>49</v>
      </c>
      <c r="E607" s="17" t="s">
        <v>33</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c r="M607">
        <f>IF(MONTH(calls[[#This Row],[Date of Call]])&lt;=6, YEAR(calls[[#This Row],[Date of Call]]), YEAR(calls[[#This Row],[Date of Call]])+1)</f>
        <v>2024</v>
      </c>
      <c r="N607" t="str">
        <f>TEXT(calls[[#This Row],[Date of Call]],"DDDD")</f>
        <v>Saturday</v>
      </c>
      <c r="O607" t="str" cm="1">
        <f t="array" ref="O607">_xlfn.IFS(calls[[#This Row],[Duration]]&lt;=10,"Under 10 mins",calls[[#This Row],[Duration]]&lt;=30,"10 TO 30 mins",calls[[#This Row],[Duration]]&lt;=60,"30 TO 60 mins",calls[[#This Row],[Duration]]&lt;=120,"1 TO 2 hours", TRUE,"More than  2 hours")</f>
        <v>30 TO 60 mins</v>
      </c>
      <c r="P607" s="24">
        <f>ROUND(calls[[#This Row],[Satisfaction Rating]],0)</f>
        <v>5</v>
      </c>
    </row>
    <row r="608" spans="2:16" x14ac:dyDescent="0.3">
      <c r="B608" t="s">
        <v>644</v>
      </c>
      <c r="C608" t="s">
        <v>23</v>
      </c>
      <c r="D608">
        <v>72</v>
      </c>
      <c r="E608" s="17" t="s">
        <v>17</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c r="M608">
        <f>IF(MONTH(calls[[#This Row],[Date of Call]])&lt;=6, YEAR(calls[[#This Row],[Date of Call]]), YEAR(calls[[#This Row],[Date of Call]])+1)</f>
        <v>2024</v>
      </c>
      <c r="N608" t="str">
        <f>TEXT(calls[[#This Row],[Date of Call]],"DDDD")</f>
        <v>Saturday</v>
      </c>
      <c r="O608" t="str" cm="1">
        <f t="array" ref="O608">_xlfn.IFS(calls[[#This Row],[Duration]]&lt;=10,"Under 10 mins",calls[[#This Row],[Duration]]&lt;=30,"10 TO 30 mins",calls[[#This Row],[Duration]]&lt;=60,"30 TO 60 mins",calls[[#This Row],[Duration]]&lt;=120,"1 TO 2 hours", TRUE,"More than  2 hours")</f>
        <v>1 TO 2 hours</v>
      </c>
      <c r="P608" s="24">
        <f>ROUND(calls[[#This Row],[Satisfaction Rating]],0)</f>
        <v>5</v>
      </c>
    </row>
    <row r="609" spans="2:16" x14ac:dyDescent="0.3">
      <c r="B609" t="s">
        <v>645</v>
      </c>
      <c r="C609" t="s">
        <v>22</v>
      </c>
      <c r="D609">
        <v>50</v>
      </c>
      <c r="E609" s="17" t="s">
        <v>17</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c r="M609">
        <f>IF(MONTH(calls[[#This Row],[Date of Call]])&lt;=6, YEAR(calls[[#This Row],[Date of Call]]), YEAR(calls[[#This Row],[Date of Call]])+1)</f>
        <v>2024</v>
      </c>
      <c r="N609" t="str">
        <f>TEXT(calls[[#This Row],[Date of Call]],"DDDD")</f>
        <v>Saturday</v>
      </c>
      <c r="O609" t="str" cm="1">
        <f t="array" ref="O609">_xlfn.IFS(calls[[#This Row],[Duration]]&lt;=10,"Under 10 mins",calls[[#This Row],[Duration]]&lt;=30,"10 TO 30 mins",calls[[#This Row],[Duration]]&lt;=60,"30 TO 60 mins",calls[[#This Row],[Duration]]&lt;=120,"1 TO 2 hours", TRUE,"More than  2 hours")</f>
        <v>30 TO 60 mins</v>
      </c>
      <c r="P609" s="24">
        <f>ROUND(calls[[#This Row],[Satisfaction Rating]],0)</f>
        <v>5</v>
      </c>
    </row>
    <row r="610" spans="2:16" x14ac:dyDescent="0.3">
      <c r="B610" t="s">
        <v>646</v>
      </c>
      <c r="C610" t="s">
        <v>23</v>
      </c>
      <c r="D610">
        <v>52</v>
      </c>
      <c r="E610" s="17" t="s">
        <v>40</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c r="M610">
        <f>IF(MONTH(calls[[#This Row],[Date of Call]])&lt;=6, YEAR(calls[[#This Row],[Date of Call]]), YEAR(calls[[#This Row],[Date of Call]])+1)</f>
        <v>2024</v>
      </c>
      <c r="N610" t="str">
        <f>TEXT(calls[[#This Row],[Date of Call]],"DDDD")</f>
        <v>Saturday</v>
      </c>
      <c r="O610" t="str" cm="1">
        <f t="array" ref="O610">_xlfn.IFS(calls[[#This Row],[Duration]]&lt;=10,"Under 10 mins",calls[[#This Row],[Duration]]&lt;=30,"10 TO 30 mins",calls[[#This Row],[Duration]]&lt;=60,"30 TO 60 mins",calls[[#This Row],[Duration]]&lt;=120,"1 TO 2 hours", TRUE,"More than  2 hours")</f>
        <v>30 TO 60 mins</v>
      </c>
      <c r="P610" s="24">
        <f>ROUND(calls[[#This Row],[Satisfaction Rating]],0)</f>
        <v>5</v>
      </c>
    </row>
    <row r="611" spans="2:16" x14ac:dyDescent="0.3">
      <c r="B611" t="s">
        <v>647</v>
      </c>
      <c r="C611" t="s">
        <v>26</v>
      </c>
      <c r="D611">
        <v>85</v>
      </c>
      <c r="E611" s="17" t="s">
        <v>46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c r="M611">
        <f>IF(MONTH(calls[[#This Row],[Date of Call]])&lt;=6, YEAR(calls[[#This Row],[Date of Call]]), YEAR(calls[[#This Row],[Date of Call]])+1)</f>
        <v>2024</v>
      </c>
      <c r="N611" t="str">
        <f>TEXT(calls[[#This Row],[Date of Call]],"DDDD")</f>
        <v>Sunday</v>
      </c>
      <c r="O611" t="str" cm="1">
        <f t="array" ref="O611">_xlfn.IFS(calls[[#This Row],[Duration]]&lt;=10,"Under 10 mins",calls[[#This Row],[Duration]]&lt;=30,"10 TO 30 mins",calls[[#This Row],[Duration]]&lt;=60,"30 TO 60 mins",calls[[#This Row],[Duration]]&lt;=120,"1 TO 2 hours", TRUE,"More than  2 hours")</f>
        <v>1 TO 2 hours</v>
      </c>
      <c r="P611" s="24">
        <f>ROUND(calls[[#This Row],[Satisfaction Rating]],0)</f>
        <v>4</v>
      </c>
    </row>
    <row r="612" spans="2:16" x14ac:dyDescent="0.3">
      <c r="B612" t="s">
        <v>648</v>
      </c>
      <c r="C612" t="s">
        <v>43</v>
      </c>
      <c r="D612">
        <v>98</v>
      </c>
      <c r="E612" s="17" t="s">
        <v>46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c r="M612">
        <f>IF(MONTH(calls[[#This Row],[Date of Call]])&lt;=6, YEAR(calls[[#This Row],[Date of Call]]), YEAR(calls[[#This Row],[Date of Call]])+1)</f>
        <v>2024</v>
      </c>
      <c r="N612" t="str">
        <f>TEXT(calls[[#This Row],[Date of Call]],"DDDD")</f>
        <v>Monday</v>
      </c>
      <c r="O612" t="str" cm="1">
        <f t="array" ref="O612">_xlfn.IFS(calls[[#This Row],[Duration]]&lt;=10,"Under 10 mins",calls[[#This Row],[Duration]]&lt;=30,"10 TO 30 mins",calls[[#This Row],[Duration]]&lt;=60,"30 TO 60 mins",calls[[#This Row],[Duration]]&lt;=120,"1 TO 2 hours", TRUE,"More than  2 hours")</f>
        <v>1 TO 2 hours</v>
      </c>
      <c r="P612" s="24">
        <f>ROUND(calls[[#This Row],[Satisfaction Rating]],0)</f>
        <v>3</v>
      </c>
    </row>
    <row r="613" spans="2:16" x14ac:dyDescent="0.3">
      <c r="B613" t="s">
        <v>649</v>
      </c>
      <c r="C613" t="s">
        <v>54</v>
      </c>
      <c r="D613">
        <v>52</v>
      </c>
      <c r="E613" s="17" t="s">
        <v>46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c r="M613">
        <f>IF(MONTH(calls[[#This Row],[Date of Call]])&lt;=6, YEAR(calls[[#This Row],[Date of Call]]), YEAR(calls[[#This Row],[Date of Call]])+1)</f>
        <v>2024</v>
      </c>
      <c r="N613" t="str">
        <f>TEXT(calls[[#This Row],[Date of Call]],"DDDD")</f>
        <v>Monday</v>
      </c>
      <c r="O613" t="str" cm="1">
        <f t="array" ref="O613">_xlfn.IFS(calls[[#This Row],[Duration]]&lt;=10,"Under 10 mins",calls[[#This Row],[Duration]]&lt;=30,"10 TO 30 mins",calls[[#This Row],[Duration]]&lt;=60,"30 TO 60 mins",calls[[#This Row],[Duration]]&lt;=120,"1 TO 2 hours", TRUE,"More than  2 hours")</f>
        <v>30 TO 60 mins</v>
      </c>
      <c r="P613" s="24">
        <f>ROUND(calls[[#This Row],[Satisfaction Rating]],0)</f>
        <v>3</v>
      </c>
    </row>
    <row r="614" spans="2:16" x14ac:dyDescent="0.3">
      <c r="B614" t="s">
        <v>650</v>
      </c>
      <c r="C614" t="s">
        <v>32</v>
      </c>
      <c r="D614">
        <v>154</v>
      </c>
      <c r="E614" s="17" t="s">
        <v>33</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c r="M614">
        <f>IF(MONTH(calls[[#This Row],[Date of Call]])&lt;=6, YEAR(calls[[#This Row],[Date of Call]]), YEAR(calls[[#This Row],[Date of Call]])+1)</f>
        <v>2024</v>
      </c>
      <c r="N614" t="str">
        <f>TEXT(calls[[#This Row],[Date of Call]],"DDDD")</f>
        <v>Monday</v>
      </c>
      <c r="O614" t="str" cm="1">
        <f t="array" ref="O614">_xlfn.IFS(calls[[#This Row],[Duration]]&lt;=10,"Under 10 mins",calls[[#This Row],[Duration]]&lt;=30,"10 TO 30 mins",calls[[#This Row],[Duration]]&lt;=60,"30 TO 60 mins",calls[[#This Row],[Duration]]&lt;=120,"1 TO 2 hours", TRUE,"More than  2 hours")</f>
        <v>More than  2 hours</v>
      </c>
      <c r="P614" s="24">
        <f>ROUND(calls[[#This Row],[Satisfaction Rating]],0)</f>
        <v>5</v>
      </c>
    </row>
    <row r="615" spans="2:16" x14ac:dyDescent="0.3">
      <c r="B615" t="s">
        <v>651</v>
      </c>
      <c r="C615" t="s">
        <v>41</v>
      </c>
      <c r="D615">
        <v>131</v>
      </c>
      <c r="E615" s="17" t="s">
        <v>27</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c r="M615">
        <f>IF(MONTH(calls[[#This Row],[Date of Call]])&lt;=6, YEAR(calls[[#This Row],[Date of Call]]), YEAR(calls[[#This Row],[Date of Call]])+1)</f>
        <v>2024</v>
      </c>
      <c r="N615" t="str">
        <f>TEXT(calls[[#This Row],[Date of Call]],"DDDD")</f>
        <v>Tuesday</v>
      </c>
      <c r="O615" t="str" cm="1">
        <f t="array" ref="O615">_xlfn.IFS(calls[[#This Row],[Duration]]&lt;=10,"Under 10 mins",calls[[#This Row],[Duration]]&lt;=30,"10 TO 30 mins",calls[[#This Row],[Duration]]&lt;=60,"30 TO 60 mins",calls[[#This Row],[Duration]]&lt;=120,"1 TO 2 hours", TRUE,"More than  2 hours")</f>
        <v>More than  2 hours</v>
      </c>
      <c r="P615" s="24">
        <f>ROUND(calls[[#This Row],[Satisfaction Rating]],0)</f>
        <v>5</v>
      </c>
    </row>
    <row r="616" spans="2:16" x14ac:dyDescent="0.3">
      <c r="B616" t="s">
        <v>652</v>
      </c>
      <c r="C616" t="s">
        <v>26</v>
      </c>
      <c r="D616">
        <v>73</v>
      </c>
      <c r="E616" s="17" t="s">
        <v>27</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c r="M616">
        <f>IF(MONTH(calls[[#This Row],[Date of Call]])&lt;=6, YEAR(calls[[#This Row],[Date of Call]]), YEAR(calls[[#This Row],[Date of Call]])+1)</f>
        <v>2024</v>
      </c>
      <c r="N616" t="str">
        <f>TEXT(calls[[#This Row],[Date of Call]],"DDDD")</f>
        <v>Wednesday</v>
      </c>
      <c r="O616" t="str" cm="1">
        <f t="array" ref="O616">_xlfn.IFS(calls[[#This Row],[Duration]]&lt;=10,"Under 10 mins",calls[[#This Row],[Duration]]&lt;=30,"10 TO 30 mins",calls[[#This Row],[Duration]]&lt;=60,"30 TO 60 mins",calls[[#This Row],[Duration]]&lt;=120,"1 TO 2 hours", TRUE,"More than  2 hours")</f>
        <v>1 TO 2 hours</v>
      </c>
      <c r="P616" s="24">
        <f>ROUND(calls[[#This Row],[Satisfaction Rating]],0)</f>
        <v>5</v>
      </c>
    </row>
    <row r="617" spans="2:16" x14ac:dyDescent="0.3">
      <c r="B617" t="s">
        <v>653</v>
      </c>
      <c r="C617" t="s">
        <v>49</v>
      </c>
      <c r="D617">
        <v>45</v>
      </c>
      <c r="E617" s="17" t="s">
        <v>46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c r="M617">
        <f>IF(MONTH(calls[[#This Row],[Date of Call]])&lt;=6, YEAR(calls[[#This Row],[Date of Call]]), YEAR(calls[[#This Row],[Date of Call]])+1)</f>
        <v>2024</v>
      </c>
      <c r="N617" t="str">
        <f>TEXT(calls[[#This Row],[Date of Call]],"DDDD")</f>
        <v>Wednesday</v>
      </c>
      <c r="O617" t="str" cm="1">
        <f t="array" ref="O617">_xlfn.IFS(calls[[#This Row],[Duration]]&lt;=10,"Under 10 mins",calls[[#This Row],[Duration]]&lt;=30,"10 TO 30 mins",calls[[#This Row],[Duration]]&lt;=60,"30 TO 60 mins",calls[[#This Row],[Duration]]&lt;=120,"1 TO 2 hours", TRUE,"More than  2 hours")</f>
        <v>30 TO 60 mins</v>
      </c>
      <c r="P617" s="24">
        <f>ROUND(calls[[#This Row],[Satisfaction Rating]],0)</f>
        <v>5</v>
      </c>
    </row>
    <row r="618" spans="2:16" x14ac:dyDescent="0.3">
      <c r="B618" t="s">
        <v>654</v>
      </c>
      <c r="C618" t="s">
        <v>35</v>
      </c>
      <c r="D618">
        <v>114</v>
      </c>
      <c r="E618" s="17" t="s">
        <v>40</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c r="M618">
        <f>IF(MONTH(calls[[#This Row],[Date of Call]])&lt;=6, YEAR(calls[[#This Row],[Date of Call]]), YEAR(calls[[#This Row],[Date of Call]])+1)</f>
        <v>2024</v>
      </c>
      <c r="N618" t="str">
        <f>TEXT(calls[[#This Row],[Date of Call]],"DDDD")</f>
        <v>Wednesday</v>
      </c>
      <c r="O618" t="str" cm="1">
        <f t="array" ref="O618">_xlfn.IFS(calls[[#This Row],[Duration]]&lt;=10,"Under 10 mins",calls[[#This Row],[Duration]]&lt;=30,"10 TO 30 mins",calls[[#This Row],[Duration]]&lt;=60,"30 TO 60 mins",calls[[#This Row],[Duration]]&lt;=120,"1 TO 2 hours", TRUE,"More than  2 hours")</f>
        <v>1 TO 2 hours</v>
      </c>
      <c r="P618" s="24">
        <f>ROUND(calls[[#This Row],[Satisfaction Rating]],0)</f>
        <v>4</v>
      </c>
    </row>
    <row r="619" spans="2:16" x14ac:dyDescent="0.3">
      <c r="B619" t="s">
        <v>655</v>
      </c>
      <c r="C619" t="s">
        <v>43</v>
      </c>
      <c r="D619">
        <v>69</v>
      </c>
      <c r="E619" s="17" t="s">
        <v>27</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c r="M619">
        <f>IF(MONTH(calls[[#This Row],[Date of Call]])&lt;=6, YEAR(calls[[#This Row],[Date of Call]]), YEAR(calls[[#This Row],[Date of Call]])+1)</f>
        <v>2024</v>
      </c>
      <c r="N619" t="str">
        <f>TEXT(calls[[#This Row],[Date of Call]],"DDDD")</f>
        <v>Thursday</v>
      </c>
      <c r="O619" t="str" cm="1">
        <f t="array" ref="O619">_xlfn.IFS(calls[[#This Row],[Duration]]&lt;=10,"Under 10 mins",calls[[#This Row],[Duration]]&lt;=30,"10 TO 30 mins",calls[[#This Row],[Duration]]&lt;=60,"30 TO 60 mins",calls[[#This Row],[Duration]]&lt;=120,"1 TO 2 hours", TRUE,"More than  2 hours")</f>
        <v>1 TO 2 hours</v>
      </c>
      <c r="P619" s="24">
        <f>ROUND(calls[[#This Row],[Satisfaction Rating]],0)</f>
        <v>4</v>
      </c>
    </row>
    <row r="620" spans="2:16" x14ac:dyDescent="0.3">
      <c r="B620" t="s">
        <v>656</v>
      </c>
      <c r="C620" t="s">
        <v>41</v>
      </c>
      <c r="D620">
        <v>33</v>
      </c>
      <c r="E620" s="17" t="s">
        <v>33</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c r="M620">
        <f>IF(MONTH(calls[[#This Row],[Date of Call]])&lt;=6, YEAR(calls[[#This Row],[Date of Call]]), YEAR(calls[[#This Row],[Date of Call]])+1)</f>
        <v>2024</v>
      </c>
      <c r="N620" t="str">
        <f>TEXT(calls[[#This Row],[Date of Call]],"DDDD")</f>
        <v>Thursday</v>
      </c>
      <c r="O620" t="str" cm="1">
        <f t="array" ref="O620">_xlfn.IFS(calls[[#This Row],[Duration]]&lt;=10,"Under 10 mins",calls[[#This Row],[Duration]]&lt;=30,"10 TO 30 mins",calls[[#This Row],[Duration]]&lt;=60,"30 TO 60 mins",calls[[#This Row],[Duration]]&lt;=120,"1 TO 2 hours", TRUE,"More than  2 hours")</f>
        <v>30 TO 60 mins</v>
      </c>
      <c r="P620" s="24">
        <f>ROUND(calls[[#This Row],[Satisfaction Rating]],0)</f>
        <v>4</v>
      </c>
    </row>
    <row r="621" spans="2:16" x14ac:dyDescent="0.3">
      <c r="B621" t="s">
        <v>657</v>
      </c>
      <c r="C621" t="s">
        <v>22</v>
      </c>
      <c r="D621">
        <v>31</v>
      </c>
      <c r="E621" s="17" t="s">
        <v>17</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c r="M621">
        <f>IF(MONTH(calls[[#This Row],[Date of Call]])&lt;=6, YEAR(calls[[#This Row],[Date of Call]]), YEAR(calls[[#This Row],[Date of Call]])+1)</f>
        <v>2024</v>
      </c>
      <c r="N621" t="str">
        <f>TEXT(calls[[#This Row],[Date of Call]],"DDDD")</f>
        <v>Friday</v>
      </c>
      <c r="O621" t="str" cm="1">
        <f t="array" ref="O621">_xlfn.IFS(calls[[#This Row],[Duration]]&lt;=10,"Under 10 mins",calls[[#This Row],[Duration]]&lt;=30,"10 TO 30 mins",calls[[#This Row],[Duration]]&lt;=60,"30 TO 60 mins",calls[[#This Row],[Duration]]&lt;=120,"1 TO 2 hours", TRUE,"More than  2 hours")</f>
        <v>30 TO 60 mins</v>
      </c>
      <c r="P621" s="24">
        <f>ROUND(calls[[#This Row],[Satisfaction Rating]],0)</f>
        <v>5</v>
      </c>
    </row>
    <row r="622" spans="2:16" x14ac:dyDescent="0.3">
      <c r="B622" t="s">
        <v>658</v>
      </c>
      <c r="C622" t="s">
        <v>49</v>
      </c>
      <c r="D622">
        <v>168</v>
      </c>
      <c r="E622" s="17" t="s">
        <v>33</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c r="M622">
        <f>IF(MONTH(calls[[#This Row],[Date of Call]])&lt;=6, YEAR(calls[[#This Row],[Date of Call]]), YEAR(calls[[#This Row],[Date of Call]])+1)</f>
        <v>2024</v>
      </c>
      <c r="N622" t="str">
        <f>TEXT(calls[[#This Row],[Date of Call]],"DDDD")</f>
        <v>Friday</v>
      </c>
      <c r="O622" t="str" cm="1">
        <f t="array" ref="O622">_xlfn.IFS(calls[[#This Row],[Duration]]&lt;=10,"Under 10 mins",calls[[#This Row],[Duration]]&lt;=30,"10 TO 30 mins",calls[[#This Row],[Duration]]&lt;=60,"30 TO 60 mins",calls[[#This Row],[Duration]]&lt;=120,"1 TO 2 hours", TRUE,"More than  2 hours")</f>
        <v>More than  2 hours</v>
      </c>
      <c r="P622" s="24">
        <f>ROUND(calls[[#This Row],[Satisfaction Rating]],0)</f>
        <v>4</v>
      </c>
    </row>
    <row r="623" spans="2:16" x14ac:dyDescent="0.3">
      <c r="B623" t="s">
        <v>659</v>
      </c>
      <c r="C623" t="s">
        <v>26</v>
      </c>
      <c r="D623">
        <v>111</v>
      </c>
      <c r="E623" s="17" t="s">
        <v>40</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c r="M623">
        <f>IF(MONTH(calls[[#This Row],[Date of Call]])&lt;=6, YEAR(calls[[#This Row],[Date of Call]]), YEAR(calls[[#This Row],[Date of Call]])+1)</f>
        <v>2024</v>
      </c>
      <c r="N623" t="str">
        <f>TEXT(calls[[#This Row],[Date of Call]],"DDDD")</f>
        <v>Saturday</v>
      </c>
      <c r="O623" t="str" cm="1">
        <f t="array" ref="O623">_xlfn.IFS(calls[[#This Row],[Duration]]&lt;=10,"Under 10 mins",calls[[#This Row],[Duration]]&lt;=30,"10 TO 30 mins",calls[[#This Row],[Duration]]&lt;=60,"30 TO 60 mins",calls[[#This Row],[Duration]]&lt;=120,"1 TO 2 hours", TRUE,"More than  2 hours")</f>
        <v>1 TO 2 hours</v>
      </c>
      <c r="P623" s="24">
        <f>ROUND(calls[[#This Row],[Satisfaction Rating]],0)</f>
        <v>4</v>
      </c>
    </row>
    <row r="624" spans="2:16" x14ac:dyDescent="0.3">
      <c r="B624" t="s">
        <v>660</v>
      </c>
      <c r="C624" t="s">
        <v>22</v>
      </c>
      <c r="D624">
        <v>80</v>
      </c>
      <c r="E624" s="17" t="s">
        <v>33</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c r="M624">
        <f>IF(MONTH(calls[[#This Row],[Date of Call]])&lt;=6, YEAR(calls[[#This Row],[Date of Call]]), YEAR(calls[[#This Row],[Date of Call]])+1)</f>
        <v>2024</v>
      </c>
      <c r="N624" t="str">
        <f>TEXT(calls[[#This Row],[Date of Call]],"DDDD")</f>
        <v>Sunday</v>
      </c>
      <c r="O624" t="str" cm="1">
        <f t="array" ref="O624">_xlfn.IFS(calls[[#This Row],[Duration]]&lt;=10,"Under 10 mins",calls[[#This Row],[Duration]]&lt;=30,"10 TO 30 mins",calls[[#This Row],[Duration]]&lt;=60,"30 TO 60 mins",calls[[#This Row],[Duration]]&lt;=120,"1 TO 2 hours", TRUE,"More than  2 hours")</f>
        <v>1 TO 2 hours</v>
      </c>
      <c r="P624" s="24">
        <f>ROUND(calls[[#This Row],[Satisfaction Rating]],0)</f>
        <v>5</v>
      </c>
    </row>
    <row r="625" spans="2:16" x14ac:dyDescent="0.3">
      <c r="B625" t="s">
        <v>661</v>
      </c>
      <c r="C625" t="s">
        <v>16</v>
      </c>
      <c r="D625">
        <v>37</v>
      </c>
      <c r="E625" s="17" t="s">
        <v>33</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c r="M625">
        <f>IF(MONTH(calls[[#This Row],[Date of Call]])&lt;=6, YEAR(calls[[#This Row],[Date of Call]]), YEAR(calls[[#This Row],[Date of Call]])+1)</f>
        <v>2024</v>
      </c>
      <c r="N625" t="str">
        <f>TEXT(calls[[#This Row],[Date of Call]],"DDDD")</f>
        <v>Sunday</v>
      </c>
      <c r="O625" t="str" cm="1">
        <f t="array" ref="O625">_xlfn.IFS(calls[[#This Row],[Duration]]&lt;=10,"Under 10 mins",calls[[#This Row],[Duration]]&lt;=30,"10 TO 30 mins",calls[[#This Row],[Duration]]&lt;=60,"30 TO 60 mins",calls[[#This Row],[Duration]]&lt;=120,"1 TO 2 hours", TRUE,"More than  2 hours")</f>
        <v>30 TO 60 mins</v>
      </c>
      <c r="P625" s="24">
        <f>ROUND(calls[[#This Row],[Satisfaction Rating]],0)</f>
        <v>5</v>
      </c>
    </row>
    <row r="626" spans="2:16" x14ac:dyDescent="0.3">
      <c r="B626" t="s">
        <v>662</v>
      </c>
      <c r="C626" t="s">
        <v>18</v>
      </c>
      <c r="D626">
        <v>137</v>
      </c>
      <c r="E626" s="17" t="s">
        <v>33</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c r="M626">
        <f>IF(MONTH(calls[[#This Row],[Date of Call]])&lt;=6, YEAR(calls[[#This Row],[Date of Call]]), YEAR(calls[[#This Row],[Date of Call]])+1)</f>
        <v>2024</v>
      </c>
      <c r="N626" t="str">
        <f>TEXT(calls[[#This Row],[Date of Call]],"DDDD")</f>
        <v>Monday</v>
      </c>
      <c r="O626" t="str" cm="1">
        <f t="array" ref="O626">_xlfn.IFS(calls[[#This Row],[Duration]]&lt;=10,"Under 10 mins",calls[[#This Row],[Duration]]&lt;=30,"10 TO 30 mins",calls[[#This Row],[Duration]]&lt;=60,"30 TO 60 mins",calls[[#This Row],[Duration]]&lt;=120,"1 TO 2 hours", TRUE,"More than  2 hours")</f>
        <v>More than  2 hours</v>
      </c>
      <c r="P626" s="24">
        <f>ROUND(calls[[#This Row],[Satisfaction Rating]],0)</f>
        <v>3</v>
      </c>
    </row>
    <row r="627" spans="2:16" x14ac:dyDescent="0.3">
      <c r="B627" t="s">
        <v>663</v>
      </c>
      <c r="C627" t="s">
        <v>43</v>
      </c>
      <c r="D627">
        <v>123</v>
      </c>
      <c r="E627" s="17" t="s">
        <v>40</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c r="M627">
        <f>IF(MONTH(calls[[#This Row],[Date of Call]])&lt;=6, YEAR(calls[[#This Row],[Date of Call]]), YEAR(calls[[#This Row],[Date of Call]])+1)</f>
        <v>2024</v>
      </c>
      <c r="N627" t="str">
        <f>TEXT(calls[[#This Row],[Date of Call]],"DDDD")</f>
        <v>Monday</v>
      </c>
      <c r="O627" t="str" cm="1">
        <f t="array" ref="O627">_xlfn.IFS(calls[[#This Row],[Duration]]&lt;=10,"Under 10 mins",calls[[#This Row],[Duration]]&lt;=30,"10 TO 30 mins",calls[[#This Row],[Duration]]&lt;=60,"30 TO 60 mins",calls[[#This Row],[Duration]]&lt;=120,"1 TO 2 hours", TRUE,"More than  2 hours")</f>
        <v>More than  2 hours</v>
      </c>
      <c r="P627" s="24">
        <f>ROUND(calls[[#This Row],[Satisfaction Rating]],0)</f>
        <v>3</v>
      </c>
    </row>
    <row r="628" spans="2:16" x14ac:dyDescent="0.3">
      <c r="B628" t="s">
        <v>664</v>
      </c>
      <c r="C628" t="s">
        <v>50</v>
      </c>
      <c r="D628">
        <v>105</v>
      </c>
      <c r="E628" s="17" t="s">
        <v>40</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c r="M628">
        <f>IF(MONTH(calls[[#This Row],[Date of Call]])&lt;=6, YEAR(calls[[#This Row],[Date of Call]]), YEAR(calls[[#This Row],[Date of Call]])+1)</f>
        <v>2024</v>
      </c>
      <c r="N628" t="str">
        <f>TEXT(calls[[#This Row],[Date of Call]],"DDDD")</f>
        <v>Tuesday</v>
      </c>
      <c r="O628" t="str" cm="1">
        <f t="array" ref="O628">_xlfn.IFS(calls[[#This Row],[Duration]]&lt;=10,"Under 10 mins",calls[[#This Row],[Duration]]&lt;=30,"10 TO 30 mins",calls[[#This Row],[Duration]]&lt;=60,"30 TO 60 mins",calls[[#This Row],[Duration]]&lt;=120,"1 TO 2 hours", TRUE,"More than  2 hours")</f>
        <v>1 TO 2 hours</v>
      </c>
      <c r="P628" s="24">
        <f>ROUND(calls[[#This Row],[Satisfaction Rating]],0)</f>
        <v>5</v>
      </c>
    </row>
    <row r="629" spans="2:16" x14ac:dyDescent="0.3">
      <c r="B629" t="s">
        <v>665</v>
      </c>
      <c r="C629" t="s">
        <v>16</v>
      </c>
      <c r="D629">
        <v>76</v>
      </c>
      <c r="E629" s="17" t="s">
        <v>46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c r="M629">
        <f>IF(MONTH(calls[[#This Row],[Date of Call]])&lt;=6, YEAR(calls[[#This Row],[Date of Call]]), YEAR(calls[[#This Row],[Date of Call]])+1)</f>
        <v>2024</v>
      </c>
      <c r="N629" t="str">
        <f>TEXT(calls[[#This Row],[Date of Call]],"DDDD")</f>
        <v>Wednesday</v>
      </c>
      <c r="O629" t="str" cm="1">
        <f t="array" ref="O629">_xlfn.IFS(calls[[#This Row],[Duration]]&lt;=10,"Under 10 mins",calls[[#This Row],[Duration]]&lt;=30,"10 TO 30 mins",calls[[#This Row],[Duration]]&lt;=60,"30 TO 60 mins",calls[[#This Row],[Duration]]&lt;=120,"1 TO 2 hours", TRUE,"More than  2 hours")</f>
        <v>1 TO 2 hours</v>
      </c>
      <c r="P629" s="24">
        <f>ROUND(calls[[#This Row],[Satisfaction Rating]],0)</f>
        <v>4</v>
      </c>
    </row>
    <row r="630" spans="2:16" x14ac:dyDescent="0.3">
      <c r="B630" t="s">
        <v>666</v>
      </c>
      <c r="C630" t="s">
        <v>22</v>
      </c>
      <c r="D630">
        <v>144</v>
      </c>
      <c r="E630" s="17" t="s">
        <v>46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c r="M630">
        <f>IF(MONTH(calls[[#This Row],[Date of Call]])&lt;=6, YEAR(calls[[#This Row],[Date of Call]]), YEAR(calls[[#This Row],[Date of Call]])+1)</f>
        <v>2024</v>
      </c>
      <c r="N630" t="str">
        <f>TEXT(calls[[#This Row],[Date of Call]],"DDDD")</f>
        <v>Wednesday</v>
      </c>
      <c r="O630" t="str" cm="1">
        <f t="array" ref="O630">_xlfn.IFS(calls[[#This Row],[Duration]]&lt;=10,"Under 10 mins",calls[[#This Row],[Duration]]&lt;=30,"10 TO 30 mins",calls[[#This Row],[Duration]]&lt;=60,"30 TO 60 mins",calls[[#This Row],[Duration]]&lt;=120,"1 TO 2 hours", TRUE,"More than  2 hours")</f>
        <v>More than  2 hours</v>
      </c>
      <c r="P630" s="24">
        <f>ROUND(calls[[#This Row],[Satisfaction Rating]],0)</f>
        <v>3</v>
      </c>
    </row>
    <row r="631" spans="2:16" x14ac:dyDescent="0.3">
      <c r="B631" t="s">
        <v>667</v>
      </c>
      <c r="C631" t="s">
        <v>41</v>
      </c>
      <c r="D631">
        <v>109</v>
      </c>
      <c r="E631" s="17" t="s">
        <v>17</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c r="M631">
        <f>IF(MONTH(calls[[#This Row],[Date of Call]])&lt;=6, YEAR(calls[[#This Row],[Date of Call]]), YEAR(calls[[#This Row],[Date of Call]])+1)</f>
        <v>2024</v>
      </c>
      <c r="N631" t="str">
        <f>TEXT(calls[[#This Row],[Date of Call]],"DDDD")</f>
        <v>Wednesday</v>
      </c>
      <c r="O631" t="str" cm="1">
        <f t="array" ref="O631">_xlfn.IFS(calls[[#This Row],[Duration]]&lt;=10,"Under 10 mins",calls[[#This Row],[Duration]]&lt;=30,"10 TO 30 mins",calls[[#This Row],[Duration]]&lt;=60,"30 TO 60 mins",calls[[#This Row],[Duration]]&lt;=120,"1 TO 2 hours", TRUE,"More than  2 hours")</f>
        <v>1 TO 2 hours</v>
      </c>
      <c r="P631" s="24">
        <f>ROUND(calls[[#This Row],[Satisfaction Rating]],0)</f>
        <v>3</v>
      </c>
    </row>
    <row r="632" spans="2:16" x14ac:dyDescent="0.3">
      <c r="B632" t="s">
        <v>668</v>
      </c>
      <c r="C632" t="s">
        <v>43</v>
      </c>
      <c r="D632">
        <v>172</v>
      </c>
      <c r="E632" s="17" t="s">
        <v>33</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c r="M632">
        <f>IF(MONTH(calls[[#This Row],[Date of Call]])&lt;=6, YEAR(calls[[#This Row],[Date of Call]]), YEAR(calls[[#This Row],[Date of Call]])+1)</f>
        <v>2024</v>
      </c>
      <c r="N632" t="str">
        <f>TEXT(calls[[#This Row],[Date of Call]],"DDDD")</f>
        <v>Thursday</v>
      </c>
      <c r="O632" t="str" cm="1">
        <f t="array" ref="O632">_xlfn.IFS(calls[[#This Row],[Duration]]&lt;=10,"Under 10 mins",calls[[#This Row],[Duration]]&lt;=30,"10 TO 30 mins",calls[[#This Row],[Duration]]&lt;=60,"30 TO 60 mins",calls[[#This Row],[Duration]]&lt;=120,"1 TO 2 hours", TRUE,"More than  2 hours")</f>
        <v>More than  2 hours</v>
      </c>
      <c r="P632" s="24">
        <f>ROUND(calls[[#This Row],[Satisfaction Rating]],0)</f>
        <v>4</v>
      </c>
    </row>
    <row r="633" spans="2:16" x14ac:dyDescent="0.3">
      <c r="B633" t="s">
        <v>669</v>
      </c>
      <c r="C633" t="s">
        <v>22</v>
      </c>
      <c r="D633">
        <v>56</v>
      </c>
      <c r="E633" s="17" t="s">
        <v>40</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c r="M633">
        <f>IF(MONTH(calls[[#This Row],[Date of Call]])&lt;=6, YEAR(calls[[#This Row],[Date of Call]]), YEAR(calls[[#This Row],[Date of Call]])+1)</f>
        <v>2024</v>
      </c>
      <c r="N633" t="str">
        <f>TEXT(calls[[#This Row],[Date of Call]],"DDDD")</f>
        <v>Thursday</v>
      </c>
      <c r="O633" t="str" cm="1">
        <f t="array" ref="O633">_xlfn.IFS(calls[[#This Row],[Duration]]&lt;=10,"Under 10 mins",calls[[#This Row],[Duration]]&lt;=30,"10 TO 30 mins",calls[[#This Row],[Duration]]&lt;=60,"30 TO 60 mins",calls[[#This Row],[Duration]]&lt;=120,"1 TO 2 hours", TRUE,"More than  2 hours")</f>
        <v>30 TO 60 mins</v>
      </c>
      <c r="P633" s="24">
        <f>ROUND(calls[[#This Row],[Satisfaction Rating]],0)</f>
        <v>4</v>
      </c>
    </row>
    <row r="634" spans="2:16" x14ac:dyDescent="0.3">
      <c r="B634" t="s">
        <v>670</v>
      </c>
      <c r="C634" t="s">
        <v>22</v>
      </c>
      <c r="D634">
        <v>121</v>
      </c>
      <c r="E634" s="17" t="s">
        <v>27</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c r="M634">
        <f>IF(MONTH(calls[[#This Row],[Date of Call]])&lt;=6, YEAR(calls[[#This Row],[Date of Call]]), YEAR(calls[[#This Row],[Date of Call]])+1)</f>
        <v>2024</v>
      </c>
      <c r="N634" t="str">
        <f>TEXT(calls[[#This Row],[Date of Call]],"DDDD")</f>
        <v>Thursday</v>
      </c>
      <c r="O634" t="str" cm="1">
        <f t="array" ref="O634">_xlfn.IFS(calls[[#This Row],[Duration]]&lt;=10,"Under 10 mins",calls[[#This Row],[Duration]]&lt;=30,"10 TO 30 mins",calls[[#This Row],[Duration]]&lt;=60,"30 TO 60 mins",calls[[#This Row],[Duration]]&lt;=120,"1 TO 2 hours", TRUE,"More than  2 hours")</f>
        <v>More than  2 hours</v>
      </c>
      <c r="P634" s="24">
        <f>ROUND(calls[[#This Row],[Satisfaction Rating]],0)</f>
        <v>3</v>
      </c>
    </row>
    <row r="635" spans="2:16" x14ac:dyDescent="0.3">
      <c r="B635" t="s">
        <v>671</v>
      </c>
      <c r="C635" t="s">
        <v>43</v>
      </c>
      <c r="D635">
        <v>41</v>
      </c>
      <c r="E635" s="17" t="s">
        <v>40</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c r="M635">
        <f>IF(MONTH(calls[[#This Row],[Date of Call]])&lt;=6, YEAR(calls[[#This Row],[Date of Call]]), YEAR(calls[[#This Row],[Date of Call]])+1)</f>
        <v>2024</v>
      </c>
      <c r="N635" t="str">
        <f>TEXT(calls[[#This Row],[Date of Call]],"DDDD")</f>
        <v>Friday</v>
      </c>
      <c r="O635" t="str" cm="1">
        <f t="array" ref="O635">_xlfn.IFS(calls[[#This Row],[Duration]]&lt;=10,"Under 10 mins",calls[[#This Row],[Duration]]&lt;=30,"10 TO 30 mins",calls[[#This Row],[Duration]]&lt;=60,"30 TO 60 mins",calls[[#This Row],[Duration]]&lt;=120,"1 TO 2 hours", TRUE,"More than  2 hours")</f>
        <v>30 TO 60 mins</v>
      </c>
      <c r="P635" s="24">
        <f>ROUND(calls[[#This Row],[Satisfaction Rating]],0)</f>
        <v>2</v>
      </c>
    </row>
    <row r="636" spans="2:16" x14ac:dyDescent="0.3">
      <c r="B636" t="s">
        <v>672</v>
      </c>
      <c r="C636" t="s">
        <v>30</v>
      </c>
      <c r="D636">
        <v>60</v>
      </c>
      <c r="E636" s="17" t="s">
        <v>33</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c r="M636">
        <f>IF(MONTH(calls[[#This Row],[Date of Call]])&lt;=6, YEAR(calls[[#This Row],[Date of Call]]), YEAR(calls[[#This Row],[Date of Call]])+1)</f>
        <v>2024</v>
      </c>
      <c r="N636" t="str">
        <f>TEXT(calls[[#This Row],[Date of Call]],"DDDD")</f>
        <v>Friday</v>
      </c>
      <c r="O636" t="str" cm="1">
        <f t="array" ref="O636">_xlfn.IFS(calls[[#This Row],[Duration]]&lt;=10,"Under 10 mins",calls[[#This Row],[Duration]]&lt;=30,"10 TO 30 mins",calls[[#This Row],[Duration]]&lt;=60,"30 TO 60 mins",calls[[#This Row],[Duration]]&lt;=120,"1 TO 2 hours", TRUE,"More than  2 hours")</f>
        <v>30 TO 60 mins</v>
      </c>
      <c r="P636" s="24">
        <f>ROUND(calls[[#This Row],[Satisfaction Rating]],0)</f>
        <v>2</v>
      </c>
    </row>
    <row r="637" spans="2:16" x14ac:dyDescent="0.3">
      <c r="B637" t="s">
        <v>673</v>
      </c>
      <c r="C637" t="s">
        <v>30</v>
      </c>
      <c r="D637">
        <v>144</v>
      </c>
      <c r="E637" s="17" t="s">
        <v>33</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c r="M637">
        <f>IF(MONTH(calls[[#This Row],[Date of Call]])&lt;=6, YEAR(calls[[#This Row],[Date of Call]]), YEAR(calls[[#This Row],[Date of Call]])+1)</f>
        <v>2024</v>
      </c>
      <c r="N637" t="str">
        <f>TEXT(calls[[#This Row],[Date of Call]],"DDDD")</f>
        <v>Saturday</v>
      </c>
      <c r="O637" t="str" cm="1">
        <f t="array" ref="O637">_xlfn.IFS(calls[[#This Row],[Duration]]&lt;=10,"Under 10 mins",calls[[#This Row],[Duration]]&lt;=30,"10 TO 30 mins",calls[[#This Row],[Duration]]&lt;=60,"30 TO 60 mins",calls[[#This Row],[Duration]]&lt;=120,"1 TO 2 hours", TRUE,"More than  2 hours")</f>
        <v>More than  2 hours</v>
      </c>
      <c r="P637" s="24">
        <f>ROUND(calls[[#This Row],[Satisfaction Rating]],0)</f>
        <v>3</v>
      </c>
    </row>
    <row r="638" spans="2:16" x14ac:dyDescent="0.3">
      <c r="B638" t="s">
        <v>674</v>
      </c>
      <c r="C638" t="s">
        <v>32</v>
      </c>
      <c r="D638">
        <v>67</v>
      </c>
      <c r="E638" s="17" t="s">
        <v>33</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c r="M638">
        <f>IF(MONTH(calls[[#This Row],[Date of Call]])&lt;=6, YEAR(calls[[#This Row],[Date of Call]]), YEAR(calls[[#This Row],[Date of Call]])+1)</f>
        <v>2024</v>
      </c>
      <c r="N638" t="str">
        <f>TEXT(calls[[#This Row],[Date of Call]],"DDDD")</f>
        <v>Saturday</v>
      </c>
      <c r="O638" t="str" cm="1">
        <f t="array" ref="O638">_xlfn.IFS(calls[[#This Row],[Duration]]&lt;=10,"Under 10 mins",calls[[#This Row],[Duration]]&lt;=30,"10 TO 30 mins",calls[[#This Row],[Duration]]&lt;=60,"30 TO 60 mins",calls[[#This Row],[Duration]]&lt;=120,"1 TO 2 hours", TRUE,"More than  2 hours")</f>
        <v>1 TO 2 hours</v>
      </c>
      <c r="P638" s="24">
        <f>ROUND(calls[[#This Row],[Satisfaction Rating]],0)</f>
        <v>4</v>
      </c>
    </row>
    <row r="639" spans="2:16" x14ac:dyDescent="0.3">
      <c r="B639" t="s">
        <v>675</v>
      </c>
      <c r="C639" t="s">
        <v>43</v>
      </c>
      <c r="D639">
        <v>162</v>
      </c>
      <c r="E639" s="17" t="s">
        <v>17</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c r="M639">
        <f>IF(MONTH(calls[[#This Row],[Date of Call]])&lt;=6, YEAR(calls[[#This Row],[Date of Call]]), YEAR(calls[[#This Row],[Date of Call]])+1)</f>
        <v>2024</v>
      </c>
      <c r="N639" t="str">
        <f>TEXT(calls[[#This Row],[Date of Call]],"DDDD")</f>
        <v>Saturday</v>
      </c>
      <c r="O639" t="str" cm="1">
        <f t="array" ref="O639">_xlfn.IFS(calls[[#This Row],[Duration]]&lt;=10,"Under 10 mins",calls[[#This Row],[Duration]]&lt;=30,"10 TO 30 mins",calls[[#This Row],[Duration]]&lt;=60,"30 TO 60 mins",calls[[#This Row],[Duration]]&lt;=120,"1 TO 2 hours", TRUE,"More than  2 hours")</f>
        <v>More than  2 hours</v>
      </c>
      <c r="P639" s="24">
        <f>ROUND(calls[[#This Row],[Satisfaction Rating]],0)</f>
        <v>5</v>
      </c>
    </row>
    <row r="640" spans="2:16" x14ac:dyDescent="0.3">
      <c r="B640" t="s">
        <v>676</v>
      </c>
      <c r="C640" t="s">
        <v>30</v>
      </c>
      <c r="D640">
        <v>87</v>
      </c>
      <c r="E640" s="17" t="s">
        <v>27</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c r="M640">
        <f>IF(MONTH(calls[[#This Row],[Date of Call]])&lt;=6, YEAR(calls[[#This Row],[Date of Call]]), YEAR(calls[[#This Row],[Date of Call]])+1)</f>
        <v>2024</v>
      </c>
      <c r="N640" t="str">
        <f>TEXT(calls[[#This Row],[Date of Call]],"DDDD")</f>
        <v>Tuesday</v>
      </c>
      <c r="O640" t="str" cm="1">
        <f t="array" ref="O640">_xlfn.IFS(calls[[#This Row],[Duration]]&lt;=10,"Under 10 mins",calls[[#This Row],[Duration]]&lt;=30,"10 TO 30 mins",calls[[#This Row],[Duration]]&lt;=60,"30 TO 60 mins",calls[[#This Row],[Duration]]&lt;=120,"1 TO 2 hours", TRUE,"More than  2 hours")</f>
        <v>1 TO 2 hours</v>
      </c>
      <c r="P640" s="24">
        <f>ROUND(calls[[#This Row],[Satisfaction Rating]],0)</f>
        <v>5</v>
      </c>
    </row>
    <row r="641" spans="2:16" x14ac:dyDescent="0.3">
      <c r="B641" t="s">
        <v>677</v>
      </c>
      <c r="C641" t="s">
        <v>54</v>
      </c>
      <c r="D641">
        <v>10</v>
      </c>
      <c r="E641" s="17" t="s">
        <v>46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c r="M641">
        <f>IF(MONTH(calls[[#This Row],[Date of Call]])&lt;=6, YEAR(calls[[#This Row],[Date of Call]]), YEAR(calls[[#This Row],[Date of Call]])+1)</f>
        <v>2024</v>
      </c>
      <c r="N641" t="str">
        <f>TEXT(calls[[#This Row],[Date of Call]],"DDDD")</f>
        <v>Wednesday</v>
      </c>
      <c r="O641" t="str" cm="1">
        <f t="array" ref="O641">_xlfn.IFS(calls[[#This Row],[Duration]]&lt;=10,"Under 10 mins",calls[[#This Row],[Duration]]&lt;=30,"10 TO 30 mins",calls[[#This Row],[Duration]]&lt;=60,"30 TO 60 mins",calls[[#This Row],[Duration]]&lt;=120,"1 TO 2 hours", TRUE,"More than  2 hours")</f>
        <v>Under 10 mins</v>
      </c>
      <c r="P641" s="24">
        <f>ROUND(calls[[#This Row],[Satisfaction Rating]],0)</f>
        <v>4</v>
      </c>
    </row>
    <row r="642" spans="2:16" x14ac:dyDescent="0.3">
      <c r="B642" t="s">
        <v>678</v>
      </c>
      <c r="C642" t="s">
        <v>22</v>
      </c>
      <c r="D642">
        <v>138</v>
      </c>
      <c r="E642" s="17" t="s">
        <v>46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c r="M642">
        <f>IF(MONTH(calls[[#This Row],[Date of Call]])&lt;=6, YEAR(calls[[#This Row],[Date of Call]]), YEAR(calls[[#This Row],[Date of Call]])+1)</f>
        <v>2024</v>
      </c>
      <c r="N642" t="str">
        <f>TEXT(calls[[#This Row],[Date of Call]],"DDDD")</f>
        <v>Wednesday</v>
      </c>
      <c r="O642" t="str" cm="1">
        <f t="array" ref="O642">_xlfn.IFS(calls[[#This Row],[Duration]]&lt;=10,"Under 10 mins",calls[[#This Row],[Duration]]&lt;=30,"10 TO 30 mins",calls[[#This Row],[Duration]]&lt;=60,"30 TO 60 mins",calls[[#This Row],[Duration]]&lt;=120,"1 TO 2 hours", TRUE,"More than  2 hours")</f>
        <v>More than  2 hours</v>
      </c>
      <c r="P642" s="24">
        <f>ROUND(calls[[#This Row],[Satisfaction Rating]],0)</f>
        <v>4</v>
      </c>
    </row>
    <row r="643" spans="2:16" x14ac:dyDescent="0.3">
      <c r="B643" t="s">
        <v>679</v>
      </c>
      <c r="C643" t="s">
        <v>43</v>
      </c>
      <c r="D643">
        <v>31</v>
      </c>
      <c r="E643" s="17" t="s">
        <v>46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c r="M643">
        <f>IF(MONTH(calls[[#This Row],[Date of Call]])&lt;=6, YEAR(calls[[#This Row],[Date of Call]]), YEAR(calls[[#This Row],[Date of Call]])+1)</f>
        <v>2024</v>
      </c>
      <c r="N643" t="str">
        <f>TEXT(calls[[#This Row],[Date of Call]],"DDDD")</f>
        <v>Thursday</v>
      </c>
      <c r="O643" t="str" cm="1">
        <f t="array" ref="O643">_xlfn.IFS(calls[[#This Row],[Duration]]&lt;=10,"Under 10 mins",calls[[#This Row],[Duration]]&lt;=30,"10 TO 30 mins",calls[[#This Row],[Duration]]&lt;=60,"30 TO 60 mins",calls[[#This Row],[Duration]]&lt;=120,"1 TO 2 hours", TRUE,"More than  2 hours")</f>
        <v>30 TO 60 mins</v>
      </c>
      <c r="P643" s="24">
        <f>ROUND(calls[[#This Row],[Satisfaction Rating]],0)</f>
        <v>3</v>
      </c>
    </row>
    <row r="644" spans="2:16" x14ac:dyDescent="0.3">
      <c r="B644" t="s">
        <v>680</v>
      </c>
      <c r="C644" t="s">
        <v>50</v>
      </c>
      <c r="D644">
        <v>75</v>
      </c>
      <c r="E644" s="17" t="s">
        <v>17</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c r="M644">
        <f>IF(MONTH(calls[[#This Row],[Date of Call]])&lt;=6, YEAR(calls[[#This Row],[Date of Call]]), YEAR(calls[[#This Row],[Date of Call]])+1)</f>
        <v>2024</v>
      </c>
      <c r="N644" t="str">
        <f>TEXT(calls[[#This Row],[Date of Call]],"DDDD")</f>
        <v>Thursday</v>
      </c>
      <c r="O644" t="str" cm="1">
        <f t="array" ref="O644">_xlfn.IFS(calls[[#This Row],[Duration]]&lt;=10,"Under 10 mins",calls[[#This Row],[Duration]]&lt;=30,"10 TO 30 mins",calls[[#This Row],[Duration]]&lt;=60,"30 TO 60 mins",calls[[#This Row],[Duration]]&lt;=120,"1 TO 2 hours", TRUE,"More than  2 hours")</f>
        <v>1 TO 2 hours</v>
      </c>
      <c r="P644" s="24">
        <f>ROUND(calls[[#This Row],[Satisfaction Rating]],0)</f>
        <v>3</v>
      </c>
    </row>
    <row r="645" spans="2:16" x14ac:dyDescent="0.3">
      <c r="B645" t="s">
        <v>681</v>
      </c>
      <c r="C645" t="s">
        <v>16</v>
      </c>
      <c r="D645">
        <v>65</v>
      </c>
      <c r="E645" s="17" t="s">
        <v>17</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c r="M645">
        <f>IF(MONTH(calls[[#This Row],[Date of Call]])&lt;=6, YEAR(calls[[#This Row],[Date of Call]]), YEAR(calls[[#This Row],[Date of Call]])+1)</f>
        <v>2024</v>
      </c>
      <c r="N645" t="str">
        <f>TEXT(calls[[#This Row],[Date of Call]],"DDDD")</f>
        <v>Friday</v>
      </c>
      <c r="O645" t="str" cm="1">
        <f t="array" ref="O645">_xlfn.IFS(calls[[#This Row],[Duration]]&lt;=10,"Under 10 mins",calls[[#This Row],[Duration]]&lt;=30,"10 TO 30 mins",calls[[#This Row],[Duration]]&lt;=60,"30 TO 60 mins",calls[[#This Row],[Duration]]&lt;=120,"1 TO 2 hours", TRUE,"More than  2 hours")</f>
        <v>1 TO 2 hours</v>
      </c>
      <c r="P645" s="24">
        <f>ROUND(calls[[#This Row],[Satisfaction Rating]],0)</f>
        <v>4</v>
      </c>
    </row>
    <row r="646" spans="2:16" x14ac:dyDescent="0.3">
      <c r="B646" t="s">
        <v>682</v>
      </c>
      <c r="C646" t="s">
        <v>26</v>
      </c>
      <c r="D646">
        <v>106</v>
      </c>
      <c r="E646" s="17" t="s">
        <v>40</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c r="M646">
        <f>IF(MONTH(calls[[#This Row],[Date of Call]])&lt;=6, YEAR(calls[[#This Row],[Date of Call]]), YEAR(calls[[#This Row],[Date of Call]])+1)</f>
        <v>2024</v>
      </c>
      <c r="N646" t="str">
        <f>TEXT(calls[[#This Row],[Date of Call]],"DDDD")</f>
        <v>Friday</v>
      </c>
      <c r="O646" t="str" cm="1">
        <f t="array" ref="O646">_xlfn.IFS(calls[[#This Row],[Duration]]&lt;=10,"Under 10 mins",calls[[#This Row],[Duration]]&lt;=30,"10 TO 30 mins",calls[[#This Row],[Duration]]&lt;=60,"30 TO 60 mins",calls[[#This Row],[Duration]]&lt;=120,"1 TO 2 hours", TRUE,"More than  2 hours")</f>
        <v>1 TO 2 hours</v>
      </c>
      <c r="P646" s="24">
        <f>ROUND(calls[[#This Row],[Satisfaction Rating]],0)</f>
        <v>4</v>
      </c>
    </row>
    <row r="647" spans="2:16" x14ac:dyDescent="0.3">
      <c r="B647" t="s">
        <v>683</v>
      </c>
      <c r="C647" t="s">
        <v>16</v>
      </c>
      <c r="D647">
        <v>107</v>
      </c>
      <c r="E647" s="17" t="s">
        <v>40</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c r="M647">
        <f>IF(MONTH(calls[[#This Row],[Date of Call]])&lt;=6, YEAR(calls[[#This Row],[Date of Call]]), YEAR(calls[[#This Row],[Date of Call]])+1)</f>
        <v>2024</v>
      </c>
      <c r="N647" t="str">
        <f>TEXT(calls[[#This Row],[Date of Call]],"DDDD")</f>
        <v>Saturday</v>
      </c>
      <c r="O647" t="str" cm="1">
        <f t="array" ref="O647">_xlfn.IFS(calls[[#This Row],[Duration]]&lt;=10,"Under 10 mins",calls[[#This Row],[Duration]]&lt;=30,"10 TO 30 mins",calls[[#This Row],[Duration]]&lt;=60,"30 TO 60 mins",calls[[#This Row],[Duration]]&lt;=120,"1 TO 2 hours", TRUE,"More than  2 hours")</f>
        <v>1 TO 2 hours</v>
      </c>
      <c r="P647" s="24">
        <f>ROUND(calls[[#This Row],[Satisfaction Rating]],0)</f>
        <v>3</v>
      </c>
    </row>
    <row r="648" spans="2:16" x14ac:dyDescent="0.3">
      <c r="B648" t="s">
        <v>684</v>
      </c>
      <c r="C648" t="s">
        <v>18</v>
      </c>
      <c r="D648">
        <v>78</v>
      </c>
      <c r="E648" s="17" t="s">
        <v>40</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c r="M648">
        <f>IF(MONTH(calls[[#This Row],[Date of Call]])&lt;=6, YEAR(calls[[#This Row],[Date of Call]]), YEAR(calls[[#This Row],[Date of Call]])+1)</f>
        <v>2024</v>
      </c>
      <c r="N648" t="str">
        <f>TEXT(calls[[#This Row],[Date of Call]],"DDDD")</f>
        <v>Monday</v>
      </c>
      <c r="O648" t="str" cm="1">
        <f t="array" ref="O648">_xlfn.IFS(calls[[#This Row],[Duration]]&lt;=10,"Under 10 mins",calls[[#This Row],[Duration]]&lt;=30,"10 TO 30 mins",calls[[#This Row],[Duration]]&lt;=60,"30 TO 60 mins",calls[[#This Row],[Duration]]&lt;=120,"1 TO 2 hours", TRUE,"More than  2 hours")</f>
        <v>1 TO 2 hours</v>
      </c>
      <c r="P648" s="24">
        <f>ROUND(calls[[#This Row],[Satisfaction Rating]],0)</f>
        <v>4</v>
      </c>
    </row>
    <row r="649" spans="2:16" x14ac:dyDescent="0.3">
      <c r="B649" t="s">
        <v>685</v>
      </c>
      <c r="C649" t="s">
        <v>23</v>
      </c>
      <c r="D649">
        <v>122</v>
      </c>
      <c r="E649" s="17" t="s">
        <v>40</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c r="M649">
        <f>IF(MONTH(calls[[#This Row],[Date of Call]])&lt;=6, YEAR(calls[[#This Row],[Date of Call]]), YEAR(calls[[#This Row],[Date of Call]])+1)</f>
        <v>2024</v>
      </c>
      <c r="N649" t="str">
        <f>TEXT(calls[[#This Row],[Date of Call]],"DDDD")</f>
        <v>Monday</v>
      </c>
      <c r="O649" t="str" cm="1">
        <f t="array" ref="O649">_xlfn.IFS(calls[[#This Row],[Duration]]&lt;=10,"Under 10 mins",calls[[#This Row],[Duration]]&lt;=30,"10 TO 30 mins",calls[[#This Row],[Duration]]&lt;=60,"30 TO 60 mins",calls[[#This Row],[Duration]]&lt;=120,"1 TO 2 hours", TRUE,"More than  2 hours")</f>
        <v>More than  2 hours</v>
      </c>
      <c r="P649" s="24">
        <f>ROUND(calls[[#This Row],[Satisfaction Rating]],0)</f>
        <v>3</v>
      </c>
    </row>
    <row r="650" spans="2:16" x14ac:dyDescent="0.3">
      <c r="B650" t="s">
        <v>686</v>
      </c>
      <c r="C650" t="s">
        <v>22</v>
      </c>
      <c r="D650">
        <v>58</v>
      </c>
      <c r="E650" s="17" t="s">
        <v>46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c r="M650">
        <f>IF(MONTH(calls[[#This Row],[Date of Call]])&lt;=6, YEAR(calls[[#This Row],[Date of Call]]), YEAR(calls[[#This Row],[Date of Call]])+1)</f>
        <v>2024</v>
      </c>
      <c r="N650" t="str">
        <f>TEXT(calls[[#This Row],[Date of Call]],"DDDD")</f>
        <v>Monday</v>
      </c>
      <c r="O650" t="str" cm="1">
        <f t="array" ref="O650">_xlfn.IFS(calls[[#This Row],[Duration]]&lt;=10,"Under 10 mins",calls[[#This Row],[Duration]]&lt;=30,"10 TO 30 mins",calls[[#This Row],[Duration]]&lt;=60,"30 TO 60 mins",calls[[#This Row],[Duration]]&lt;=120,"1 TO 2 hours", TRUE,"More than  2 hours")</f>
        <v>30 TO 60 mins</v>
      </c>
      <c r="P650" s="24">
        <f>ROUND(calls[[#This Row],[Satisfaction Rating]],0)</f>
        <v>5</v>
      </c>
    </row>
    <row r="651" spans="2:16" x14ac:dyDescent="0.3">
      <c r="B651" t="s">
        <v>687</v>
      </c>
      <c r="C651" t="s">
        <v>18</v>
      </c>
      <c r="D651">
        <v>33</v>
      </c>
      <c r="E651" s="17" t="s">
        <v>33</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c r="M651">
        <f>IF(MONTH(calls[[#This Row],[Date of Call]])&lt;=6, YEAR(calls[[#This Row],[Date of Call]]), YEAR(calls[[#This Row],[Date of Call]])+1)</f>
        <v>2024</v>
      </c>
      <c r="N651" t="str">
        <f>TEXT(calls[[#This Row],[Date of Call]],"DDDD")</f>
        <v>Monday</v>
      </c>
      <c r="O651" t="str" cm="1">
        <f t="array" ref="O651">_xlfn.IFS(calls[[#This Row],[Duration]]&lt;=10,"Under 10 mins",calls[[#This Row],[Duration]]&lt;=30,"10 TO 30 mins",calls[[#This Row],[Duration]]&lt;=60,"30 TO 60 mins",calls[[#This Row],[Duration]]&lt;=120,"1 TO 2 hours", TRUE,"More than  2 hours")</f>
        <v>30 TO 60 mins</v>
      </c>
      <c r="P651" s="24">
        <f>ROUND(calls[[#This Row],[Satisfaction Rating]],0)</f>
        <v>2</v>
      </c>
    </row>
    <row r="652" spans="2:16" x14ac:dyDescent="0.3">
      <c r="B652" t="s">
        <v>688</v>
      </c>
      <c r="C652" t="s">
        <v>41</v>
      </c>
      <c r="D652">
        <v>164</v>
      </c>
      <c r="E652" s="17" t="s">
        <v>17</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c r="M652">
        <f>IF(MONTH(calls[[#This Row],[Date of Call]])&lt;=6, YEAR(calls[[#This Row],[Date of Call]]), YEAR(calls[[#This Row],[Date of Call]])+1)</f>
        <v>2024</v>
      </c>
      <c r="N652" t="str">
        <f>TEXT(calls[[#This Row],[Date of Call]],"DDDD")</f>
        <v>Monday</v>
      </c>
      <c r="O652" t="str" cm="1">
        <f t="array" ref="O652">_xlfn.IFS(calls[[#This Row],[Duration]]&lt;=10,"Under 10 mins",calls[[#This Row],[Duration]]&lt;=30,"10 TO 30 mins",calls[[#This Row],[Duration]]&lt;=60,"30 TO 60 mins",calls[[#This Row],[Duration]]&lt;=120,"1 TO 2 hours", TRUE,"More than  2 hours")</f>
        <v>More than  2 hours</v>
      </c>
      <c r="P652" s="24">
        <f>ROUND(calls[[#This Row],[Satisfaction Rating]],0)</f>
        <v>5</v>
      </c>
    </row>
    <row r="653" spans="2:16" x14ac:dyDescent="0.3">
      <c r="B653" t="s">
        <v>689</v>
      </c>
      <c r="C653" t="s">
        <v>50</v>
      </c>
      <c r="D653">
        <v>163</v>
      </c>
      <c r="E653" s="17" t="s">
        <v>27</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c r="M653">
        <f>IF(MONTH(calls[[#This Row],[Date of Call]])&lt;=6, YEAR(calls[[#This Row],[Date of Call]]), YEAR(calls[[#This Row],[Date of Call]])+1)</f>
        <v>2024</v>
      </c>
      <c r="N653" t="str">
        <f>TEXT(calls[[#This Row],[Date of Call]],"DDDD")</f>
        <v>Monday</v>
      </c>
      <c r="O653" t="str" cm="1">
        <f t="array" ref="O653">_xlfn.IFS(calls[[#This Row],[Duration]]&lt;=10,"Under 10 mins",calls[[#This Row],[Duration]]&lt;=30,"10 TO 30 mins",calls[[#This Row],[Duration]]&lt;=60,"30 TO 60 mins",calls[[#This Row],[Duration]]&lt;=120,"1 TO 2 hours", TRUE,"More than  2 hours")</f>
        <v>More than  2 hours</v>
      </c>
      <c r="P653" s="24">
        <f>ROUND(calls[[#This Row],[Satisfaction Rating]],0)</f>
        <v>4</v>
      </c>
    </row>
    <row r="654" spans="2:16" x14ac:dyDescent="0.3">
      <c r="B654" t="s">
        <v>690</v>
      </c>
      <c r="C654" t="s">
        <v>37</v>
      </c>
      <c r="D654">
        <v>71</v>
      </c>
      <c r="E654" s="17" t="s">
        <v>17</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c r="M654">
        <f>IF(MONTH(calls[[#This Row],[Date of Call]])&lt;=6, YEAR(calls[[#This Row],[Date of Call]]), YEAR(calls[[#This Row],[Date of Call]])+1)</f>
        <v>2024</v>
      </c>
      <c r="N654" t="str">
        <f>TEXT(calls[[#This Row],[Date of Call]],"DDDD")</f>
        <v>Wednesday</v>
      </c>
      <c r="O654" t="str" cm="1">
        <f t="array" ref="O654">_xlfn.IFS(calls[[#This Row],[Duration]]&lt;=10,"Under 10 mins",calls[[#This Row],[Duration]]&lt;=30,"10 TO 30 mins",calls[[#This Row],[Duration]]&lt;=60,"30 TO 60 mins",calls[[#This Row],[Duration]]&lt;=120,"1 TO 2 hours", TRUE,"More than  2 hours")</f>
        <v>1 TO 2 hours</v>
      </c>
      <c r="P654" s="24">
        <f>ROUND(calls[[#This Row],[Satisfaction Rating]],0)</f>
        <v>4</v>
      </c>
    </row>
    <row r="655" spans="2:16" x14ac:dyDescent="0.3">
      <c r="B655" t="s">
        <v>691</v>
      </c>
      <c r="C655" t="s">
        <v>18</v>
      </c>
      <c r="D655">
        <v>103</v>
      </c>
      <c r="E655" s="17" t="s">
        <v>46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c r="M655">
        <f>IF(MONTH(calls[[#This Row],[Date of Call]])&lt;=6, YEAR(calls[[#This Row],[Date of Call]]), YEAR(calls[[#This Row],[Date of Call]])+1)</f>
        <v>2024</v>
      </c>
      <c r="N655" t="str">
        <f>TEXT(calls[[#This Row],[Date of Call]],"DDDD")</f>
        <v>Thursday</v>
      </c>
      <c r="O655" t="str" cm="1">
        <f t="array" ref="O655">_xlfn.IFS(calls[[#This Row],[Duration]]&lt;=10,"Under 10 mins",calls[[#This Row],[Duration]]&lt;=30,"10 TO 30 mins",calls[[#This Row],[Duration]]&lt;=60,"30 TO 60 mins",calls[[#This Row],[Duration]]&lt;=120,"1 TO 2 hours", TRUE,"More than  2 hours")</f>
        <v>1 TO 2 hours</v>
      </c>
      <c r="P655" s="24">
        <f>ROUND(calls[[#This Row],[Satisfaction Rating]],0)</f>
        <v>5</v>
      </c>
    </row>
    <row r="656" spans="2:16" x14ac:dyDescent="0.3">
      <c r="B656" t="s">
        <v>692</v>
      </c>
      <c r="C656" t="s">
        <v>35</v>
      </c>
      <c r="D656">
        <v>69</v>
      </c>
      <c r="E656" s="17" t="s">
        <v>27</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c r="M656">
        <f>IF(MONTH(calls[[#This Row],[Date of Call]])&lt;=6, YEAR(calls[[#This Row],[Date of Call]]), YEAR(calls[[#This Row],[Date of Call]])+1)</f>
        <v>2024</v>
      </c>
      <c r="N656" t="str">
        <f>TEXT(calls[[#This Row],[Date of Call]],"DDDD")</f>
        <v>Thursday</v>
      </c>
      <c r="O656" t="str" cm="1">
        <f t="array" ref="O656">_xlfn.IFS(calls[[#This Row],[Duration]]&lt;=10,"Under 10 mins",calls[[#This Row],[Duration]]&lt;=30,"10 TO 30 mins",calls[[#This Row],[Duration]]&lt;=60,"30 TO 60 mins",calls[[#This Row],[Duration]]&lt;=120,"1 TO 2 hours", TRUE,"More than  2 hours")</f>
        <v>1 TO 2 hours</v>
      </c>
      <c r="P656" s="24">
        <f>ROUND(calls[[#This Row],[Satisfaction Rating]],0)</f>
        <v>4</v>
      </c>
    </row>
    <row r="657" spans="2:16" x14ac:dyDescent="0.3">
      <c r="B657" t="s">
        <v>693</v>
      </c>
      <c r="C657" t="s">
        <v>50</v>
      </c>
      <c r="D657">
        <v>111</v>
      </c>
      <c r="E657" s="17" t="s">
        <v>46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c r="M657">
        <f>IF(MONTH(calls[[#This Row],[Date of Call]])&lt;=6, YEAR(calls[[#This Row],[Date of Call]]), YEAR(calls[[#This Row],[Date of Call]])+1)</f>
        <v>2024</v>
      </c>
      <c r="N657" t="str">
        <f>TEXT(calls[[#This Row],[Date of Call]],"DDDD")</f>
        <v>Thursday</v>
      </c>
      <c r="O657" t="str" cm="1">
        <f t="array" ref="O657">_xlfn.IFS(calls[[#This Row],[Duration]]&lt;=10,"Under 10 mins",calls[[#This Row],[Duration]]&lt;=30,"10 TO 30 mins",calls[[#This Row],[Duration]]&lt;=60,"30 TO 60 mins",calls[[#This Row],[Duration]]&lt;=120,"1 TO 2 hours", TRUE,"More than  2 hours")</f>
        <v>1 TO 2 hours</v>
      </c>
      <c r="P657" s="24">
        <f>ROUND(calls[[#This Row],[Satisfaction Rating]],0)</f>
        <v>4</v>
      </c>
    </row>
    <row r="658" spans="2:16" x14ac:dyDescent="0.3">
      <c r="B658" t="s">
        <v>694</v>
      </c>
      <c r="C658" t="s">
        <v>45</v>
      </c>
      <c r="D658">
        <v>97</v>
      </c>
      <c r="E658" s="17" t="s">
        <v>27</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c r="M658">
        <f>IF(MONTH(calls[[#This Row],[Date of Call]])&lt;=6, YEAR(calls[[#This Row],[Date of Call]]), YEAR(calls[[#This Row],[Date of Call]])+1)</f>
        <v>2024</v>
      </c>
      <c r="N658" t="str">
        <f>TEXT(calls[[#This Row],[Date of Call]],"DDDD")</f>
        <v>Friday</v>
      </c>
      <c r="O658" t="str" cm="1">
        <f t="array" ref="O658">_xlfn.IFS(calls[[#This Row],[Duration]]&lt;=10,"Under 10 mins",calls[[#This Row],[Duration]]&lt;=30,"10 TO 30 mins",calls[[#This Row],[Duration]]&lt;=60,"30 TO 60 mins",calls[[#This Row],[Duration]]&lt;=120,"1 TO 2 hours", TRUE,"More than  2 hours")</f>
        <v>1 TO 2 hours</v>
      </c>
      <c r="P658" s="24">
        <f>ROUND(calls[[#This Row],[Satisfaction Rating]],0)</f>
        <v>3</v>
      </c>
    </row>
    <row r="659" spans="2:16" x14ac:dyDescent="0.3">
      <c r="B659" t="s">
        <v>695</v>
      </c>
      <c r="C659" t="s">
        <v>49</v>
      </c>
      <c r="D659">
        <v>144</v>
      </c>
      <c r="E659" s="17" t="s">
        <v>40</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c r="M659">
        <f>IF(MONTH(calls[[#This Row],[Date of Call]])&lt;=6, YEAR(calls[[#This Row],[Date of Call]]), YEAR(calls[[#This Row],[Date of Call]])+1)</f>
        <v>2024</v>
      </c>
      <c r="N659" t="str">
        <f>TEXT(calls[[#This Row],[Date of Call]],"DDDD")</f>
        <v>Friday</v>
      </c>
      <c r="O659" t="str" cm="1">
        <f t="array" ref="O659">_xlfn.IFS(calls[[#This Row],[Duration]]&lt;=10,"Under 10 mins",calls[[#This Row],[Duration]]&lt;=30,"10 TO 30 mins",calls[[#This Row],[Duration]]&lt;=60,"30 TO 60 mins",calls[[#This Row],[Duration]]&lt;=120,"1 TO 2 hours", TRUE,"More than  2 hours")</f>
        <v>More than  2 hours</v>
      </c>
      <c r="P659" s="24">
        <f>ROUND(calls[[#This Row],[Satisfaction Rating]],0)</f>
        <v>3</v>
      </c>
    </row>
    <row r="660" spans="2:16" x14ac:dyDescent="0.3">
      <c r="B660" t="s">
        <v>696</v>
      </c>
      <c r="C660" t="s">
        <v>26</v>
      </c>
      <c r="D660">
        <v>56</v>
      </c>
      <c r="E660" s="17" t="s">
        <v>27</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c r="M660">
        <f>IF(MONTH(calls[[#This Row],[Date of Call]])&lt;=6, YEAR(calls[[#This Row],[Date of Call]]), YEAR(calls[[#This Row],[Date of Call]])+1)</f>
        <v>2024</v>
      </c>
      <c r="N660" t="str">
        <f>TEXT(calls[[#This Row],[Date of Call]],"DDDD")</f>
        <v>Saturday</v>
      </c>
      <c r="O660" t="str" cm="1">
        <f t="array" ref="O660">_xlfn.IFS(calls[[#This Row],[Duration]]&lt;=10,"Under 10 mins",calls[[#This Row],[Duration]]&lt;=30,"10 TO 30 mins",calls[[#This Row],[Duration]]&lt;=60,"30 TO 60 mins",calls[[#This Row],[Duration]]&lt;=120,"1 TO 2 hours", TRUE,"More than  2 hours")</f>
        <v>30 TO 60 mins</v>
      </c>
      <c r="P660" s="24">
        <f>ROUND(calls[[#This Row],[Satisfaction Rating]],0)</f>
        <v>5</v>
      </c>
    </row>
    <row r="661" spans="2:16" x14ac:dyDescent="0.3">
      <c r="B661" t="s">
        <v>697</v>
      </c>
      <c r="C661" t="s">
        <v>49</v>
      </c>
      <c r="D661">
        <v>132</v>
      </c>
      <c r="E661" s="17" t="s">
        <v>40</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c r="M661">
        <f>IF(MONTH(calls[[#This Row],[Date of Call]])&lt;=6, YEAR(calls[[#This Row],[Date of Call]]), YEAR(calls[[#This Row],[Date of Call]])+1)</f>
        <v>2024</v>
      </c>
      <c r="N661" t="str">
        <f>TEXT(calls[[#This Row],[Date of Call]],"DDDD")</f>
        <v>Sunday</v>
      </c>
      <c r="O661" t="str" cm="1">
        <f t="array" ref="O661">_xlfn.IFS(calls[[#This Row],[Duration]]&lt;=10,"Under 10 mins",calls[[#This Row],[Duration]]&lt;=30,"10 TO 30 mins",calls[[#This Row],[Duration]]&lt;=60,"30 TO 60 mins",calls[[#This Row],[Duration]]&lt;=120,"1 TO 2 hours", TRUE,"More than  2 hours")</f>
        <v>More than  2 hours</v>
      </c>
      <c r="P661" s="24">
        <f>ROUND(calls[[#This Row],[Satisfaction Rating]],0)</f>
        <v>5</v>
      </c>
    </row>
    <row r="662" spans="2:16" x14ac:dyDescent="0.3">
      <c r="B662" t="s">
        <v>698</v>
      </c>
      <c r="C662" t="s">
        <v>37</v>
      </c>
      <c r="D662">
        <v>72</v>
      </c>
      <c r="E662" s="17" t="s">
        <v>33</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c r="M662">
        <f>IF(MONTH(calls[[#This Row],[Date of Call]])&lt;=6, YEAR(calls[[#This Row],[Date of Call]]), YEAR(calls[[#This Row],[Date of Call]])+1)</f>
        <v>2024</v>
      </c>
      <c r="N662" t="str">
        <f>TEXT(calls[[#This Row],[Date of Call]],"DDDD")</f>
        <v>Sunday</v>
      </c>
      <c r="O662" t="str" cm="1">
        <f t="array" ref="O662">_xlfn.IFS(calls[[#This Row],[Duration]]&lt;=10,"Under 10 mins",calls[[#This Row],[Duration]]&lt;=30,"10 TO 30 mins",calls[[#This Row],[Duration]]&lt;=60,"30 TO 60 mins",calls[[#This Row],[Duration]]&lt;=120,"1 TO 2 hours", TRUE,"More than  2 hours")</f>
        <v>1 TO 2 hours</v>
      </c>
      <c r="P662" s="24">
        <f>ROUND(calls[[#This Row],[Satisfaction Rating]],0)</f>
        <v>4</v>
      </c>
    </row>
    <row r="663" spans="2:16" x14ac:dyDescent="0.3">
      <c r="B663" t="s">
        <v>699</v>
      </c>
      <c r="C663" t="s">
        <v>50</v>
      </c>
      <c r="D663">
        <v>18</v>
      </c>
      <c r="E663" s="17" t="s">
        <v>33</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c r="M663">
        <f>IF(MONTH(calls[[#This Row],[Date of Call]])&lt;=6, YEAR(calls[[#This Row],[Date of Call]]), YEAR(calls[[#This Row],[Date of Call]])+1)</f>
        <v>2024</v>
      </c>
      <c r="N663" t="str">
        <f>TEXT(calls[[#This Row],[Date of Call]],"DDDD")</f>
        <v>Sunday</v>
      </c>
      <c r="O663" t="str" cm="1">
        <f t="array" ref="O663">_xlfn.IFS(calls[[#This Row],[Duration]]&lt;=10,"Under 10 mins",calls[[#This Row],[Duration]]&lt;=30,"10 TO 30 mins",calls[[#This Row],[Duration]]&lt;=60,"30 TO 60 mins",calls[[#This Row],[Duration]]&lt;=120,"1 TO 2 hours", TRUE,"More than  2 hours")</f>
        <v>10 TO 30 mins</v>
      </c>
      <c r="P663" s="24">
        <f>ROUND(calls[[#This Row],[Satisfaction Rating]],0)</f>
        <v>4</v>
      </c>
    </row>
    <row r="664" spans="2:16" x14ac:dyDescent="0.3">
      <c r="B664" t="s">
        <v>700</v>
      </c>
      <c r="C664" t="s">
        <v>32</v>
      </c>
      <c r="D664">
        <v>115</v>
      </c>
      <c r="E664" s="17" t="s">
        <v>46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c r="M664">
        <f>IF(MONTH(calls[[#This Row],[Date of Call]])&lt;=6, YEAR(calls[[#This Row],[Date of Call]]), YEAR(calls[[#This Row],[Date of Call]])+1)</f>
        <v>2024</v>
      </c>
      <c r="N664" t="str">
        <f>TEXT(calls[[#This Row],[Date of Call]],"DDDD")</f>
        <v>Monday</v>
      </c>
      <c r="O664" t="str" cm="1">
        <f t="array" ref="O664">_xlfn.IFS(calls[[#This Row],[Duration]]&lt;=10,"Under 10 mins",calls[[#This Row],[Duration]]&lt;=30,"10 TO 30 mins",calls[[#This Row],[Duration]]&lt;=60,"30 TO 60 mins",calls[[#This Row],[Duration]]&lt;=120,"1 TO 2 hours", TRUE,"More than  2 hours")</f>
        <v>1 TO 2 hours</v>
      </c>
      <c r="P664" s="24">
        <f>ROUND(calls[[#This Row],[Satisfaction Rating]],0)</f>
        <v>3</v>
      </c>
    </row>
    <row r="665" spans="2:16" x14ac:dyDescent="0.3">
      <c r="B665" t="s">
        <v>701</v>
      </c>
      <c r="C665" t="s">
        <v>32</v>
      </c>
      <c r="D665">
        <v>124</v>
      </c>
      <c r="E665" s="17" t="s">
        <v>27</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c r="M665">
        <f>IF(MONTH(calls[[#This Row],[Date of Call]])&lt;=6, YEAR(calls[[#This Row],[Date of Call]]), YEAR(calls[[#This Row],[Date of Call]])+1)</f>
        <v>2024</v>
      </c>
      <c r="N665" t="str">
        <f>TEXT(calls[[#This Row],[Date of Call]],"DDDD")</f>
        <v>Tuesday</v>
      </c>
      <c r="O665" t="str" cm="1">
        <f t="array" ref="O665">_xlfn.IFS(calls[[#This Row],[Duration]]&lt;=10,"Under 10 mins",calls[[#This Row],[Duration]]&lt;=30,"10 TO 30 mins",calls[[#This Row],[Duration]]&lt;=60,"30 TO 60 mins",calls[[#This Row],[Duration]]&lt;=120,"1 TO 2 hours", TRUE,"More than  2 hours")</f>
        <v>More than  2 hours</v>
      </c>
      <c r="P665" s="24">
        <f>ROUND(calls[[#This Row],[Satisfaction Rating]],0)</f>
        <v>4</v>
      </c>
    </row>
    <row r="666" spans="2:16" x14ac:dyDescent="0.3">
      <c r="B666" t="s">
        <v>702</v>
      </c>
      <c r="C666" t="s">
        <v>22</v>
      </c>
      <c r="D666">
        <v>130</v>
      </c>
      <c r="E666" s="17" t="s">
        <v>27</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c r="M666">
        <f>IF(MONTH(calls[[#This Row],[Date of Call]])&lt;=6, YEAR(calls[[#This Row],[Date of Call]]), YEAR(calls[[#This Row],[Date of Call]])+1)</f>
        <v>2024</v>
      </c>
      <c r="N666" t="str">
        <f>TEXT(calls[[#This Row],[Date of Call]],"DDDD")</f>
        <v>Tuesday</v>
      </c>
      <c r="O666" t="str" cm="1">
        <f t="array" ref="O666">_xlfn.IFS(calls[[#This Row],[Duration]]&lt;=10,"Under 10 mins",calls[[#This Row],[Duration]]&lt;=30,"10 TO 30 mins",calls[[#This Row],[Duration]]&lt;=60,"30 TO 60 mins",calls[[#This Row],[Duration]]&lt;=120,"1 TO 2 hours", TRUE,"More than  2 hours")</f>
        <v>More than  2 hours</v>
      </c>
      <c r="P666" s="24">
        <f>ROUND(calls[[#This Row],[Satisfaction Rating]],0)</f>
        <v>3</v>
      </c>
    </row>
    <row r="667" spans="2:16" x14ac:dyDescent="0.3">
      <c r="B667" t="s">
        <v>703</v>
      </c>
      <c r="C667" t="s">
        <v>54</v>
      </c>
      <c r="D667">
        <v>120</v>
      </c>
      <c r="E667" s="17" t="s">
        <v>17</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c r="M667">
        <f>IF(MONTH(calls[[#This Row],[Date of Call]])&lt;=6, YEAR(calls[[#This Row],[Date of Call]]), YEAR(calls[[#This Row],[Date of Call]])+1)</f>
        <v>2024</v>
      </c>
      <c r="N667" t="str">
        <f>TEXT(calls[[#This Row],[Date of Call]],"DDDD")</f>
        <v>Thursday</v>
      </c>
      <c r="O667" t="str" cm="1">
        <f t="array" ref="O667">_xlfn.IFS(calls[[#This Row],[Duration]]&lt;=10,"Under 10 mins",calls[[#This Row],[Duration]]&lt;=30,"10 TO 30 mins",calls[[#This Row],[Duration]]&lt;=60,"30 TO 60 mins",calls[[#This Row],[Duration]]&lt;=120,"1 TO 2 hours", TRUE,"More than  2 hours")</f>
        <v>1 TO 2 hours</v>
      </c>
      <c r="P667" s="24">
        <f>ROUND(calls[[#This Row],[Satisfaction Rating]],0)</f>
        <v>5</v>
      </c>
    </row>
    <row r="668" spans="2:16" x14ac:dyDescent="0.3">
      <c r="B668" t="s">
        <v>704</v>
      </c>
      <c r="C668" t="s">
        <v>45</v>
      </c>
      <c r="D668">
        <v>75</v>
      </c>
      <c r="E668" s="17" t="s">
        <v>46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c r="M668">
        <f>IF(MONTH(calls[[#This Row],[Date of Call]])&lt;=6, YEAR(calls[[#This Row],[Date of Call]]), YEAR(calls[[#This Row],[Date of Call]])+1)</f>
        <v>2024</v>
      </c>
      <c r="N668" t="str">
        <f>TEXT(calls[[#This Row],[Date of Call]],"DDDD")</f>
        <v>Thursday</v>
      </c>
      <c r="O668" t="str" cm="1">
        <f t="array" ref="O668">_xlfn.IFS(calls[[#This Row],[Duration]]&lt;=10,"Under 10 mins",calls[[#This Row],[Duration]]&lt;=30,"10 TO 30 mins",calls[[#This Row],[Duration]]&lt;=60,"30 TO 60 mins",calls[[#This Row],[Duration]]&lt;=120,"1 TO 2 hours", TRUE,"More than  2 hours")</f>
        <v>1 TO 2 hours</v>
      </c>
      <c r="P668" s="24">
        <f>ROUND(calls[[#This Row],[Satisfaction Rating]],0)</f>
        <v>5</v>
      </c>
    </row>
    <row r="669" spans="2:16" x14ac:dyDescent="0.3">
      <c r="B669" t="s">
        <v>705</v>
      </c>
      <c r="C669" t="s">
        <v>16</v>
      </c>
      <c r="D669">
        <v>63</v>
      </c>
      <c r="E669" s="17" t="s">
        <v>46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c r="M669">
        <f>IF(MONTH(calls[[#This Row],[Date of Call]])&lt;=6, YEAR(calls[[#This Row],[Date of Call]]), YEAR(calls[[#This Row],[Date of Call]])+1)</f>
        <v>2024</v>
      </c>
      <c r="N669" t="str">
        <f>TEXT(calls[[#This Row],[Date of Call]],"DDDD")</f>
        <v>Thursday</v>
      </c>
      <c r="O669" t="str" cm="1">
        <f t="array" ref="O669">_xlfn.IFS(calls[[#This Row],[Duration]]&lt;=10,"Under 10 mins",calls[[#This Row],[Duration]]&lt;=30,"10 TO 30 mins",calls[[#This Row],[Duration]]&lt;=60,"30 TO 60 mins",calls[[#This Row],[Duration]]&lt;=120,"1 TO 2 hours", TRUE,"More than  2 hours")</f>
        <v>1 TO 2 hours</v>
      </c>
      <c r="P669" s="24">
        <f>ROUND(calls[[#This Row],[Satisfaction Rating]],0)</f>
        <v>4</v>
      </c>
    </row>
    <row r="670" spans="2:16" x14ac:dyDescent="0.3">
      <c r="B670" t="s">
        <v>706</v>
      </c>
      <c r="C670" t="s">
        <v>49</v>
      </c>
      <c r="D670">
        <v>74</v>
      </c>
      <c r="E670" s="17" t="s">
        <v>46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c r="M670">
        <f>IF(MONTH(calls[[#This Row],[Date of Call]])&lt;=6, YEAR(calls[[#This Row],[Date of Call]]), YEAR(calls[[#This Row],[Date of Call]])+1)</f>
        <v>2024</v>
      </c>
      <c r="N670" t="str">
        <f>TEXT(calls[[#This Row],[Date of Call]],"DDDD")</f>
        <v>Saturday</v>
      </c>
      <c r="O670" t="str" cm="1">
        <f t="array" ref="O670">_xlfn.IFS(calls[[#This Row],[Duration]]&lt;=10,"Under 10 mins",calls[[#This Row],[Duration]]&lt;=30,"10 TO 30 mins",calls[[#This Row],[Duration]]&lt;=60,"30 TO 60 mins",calls[[#This Row],[Duration]]&lt;=120,"1 TO 2 hours", TRUE,"More than  2 hours")</f>
        <v>1 TO 2 hours</v>
      </c>
      <c r="P670" s="24">
        <f>ROUND(calls[[#This Row],[Satisfaction Rating]],0)</f>
        <v>4</v>
      </c>
    </row>
    <row r="671" spans="2:16" x14ac:dyDescent="0.3">
      <c r="B671" t="s">
        <v>707</v>
      </c>
      <c r="C671" t="s">
        <v>35</v>
      </c>
      <c r="D671">
        <v>134</v>
      </c>
      <c r="E671" s="17" t="s">
        <v>40</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c r="M671">
        <f>IF(MONTH(calls[[#This Row],[Date of Call]])&lt;=6, YEAR(calls[[#This Row],[Date of Call]]), YEAR(calls[[#This Row],[Date of Call]])+1)</f>
        <v>2024</v>
      </c>
      <c r="N671" t="str">
        <f>TEXT(calls[[#This Row],[Date of Call]],"DDDD")</f>
        <v>Sunday</v>
      </c>
      <c r="O671" t="str" cm="1">
        <f t="array" ref="O671">_xlfn.IFS(calls[[#This Row],[Duration]]&lt;=10,"Under 10 mins",calls[[#This Row],[Duration]]&lt;=30,"10 TO 30 mins",calls[[#This Row],[Duration]]&lt;=60,"30 TO 60 mins",calls[[#This Row],[Duration]]&lt;=120,"1 TO 2 hours", TRUE,"More than  2 hours")</f>
        <v>More than  2 hours</v>
      </c>
      <c r="P671" s="24">
        <f>ROUND(calls[[#This Row],[Satisfaction Rating]],0)</f>
        <v>5</v>
      </c>
    </row>
    <row r="672" spans="2:16" x14ac:dyDescent="0.3">
      <c r="B672" t="s">
        <v>708</v>
      </c>
      <c r="C672" t="s">
        <v>50</v>
      </c>
      <c r="D672">
        <v>103</v>
      </c>
      <c r="E672" s="17" t="s">
        <v>27</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c r="M672">
        <f>IF(MONTH(calls[[#This Row],[Date of Call]])&lt;=6, YEAR(calls[[#This Row],[Date of Call]]), YEAR(calls[[#This Row],[Date of Call]])+1)</f>
        <v>2024</v>
      </c>
      <c r="N672" t="str">
        <f>TEXT(calls[[#This Row],[Date of Call]],"DDDD")</f>
        <v>Sunday</v>
      </c>
      <c r="O672" t="str" cm="1">
        <f t="array" ref="O672">_xlfn.IFS(calls[[#This Row],[Duration]]&lt;=10,"Under 10 mins",calls[[#This Row],[Duration]]&lt;=30,"10 TO 30 mins",calls[[#This Row],[Duration]]&lt;=60,"30 TO 60 mins",calls[[#This Row],[Duration]]&lt;=120,"1 TO 2 hours", TRUE,"More than  2 hours")</f>
        <v>1 TO 2 hours</v>
      </c>
      <c r="P672" s="24">
        <f>ROUND(calls[[#This Row],[Satisfaction Rating]],0)</f>
        <v>5</v>
      </c>
    </row>
    <row r="673" spans="2:16" x14ac:dyDescent="0.3">
      <c r="B673" t="s">
        <v>709</v>
      </c>
      <c r="C673" t="s">
        <v>50</v>
      </c>
      <c r="D673">
        <v>155</v>
      </c>
      <c r="E673" s="17" t="s">
        <v>17</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c r="M673">
        <f>IF(MONTH(calls[[#This Row],[Date of Call]])&lt;=6, YEAR(calls[[#This Row],[Date of Call]]), YEAR(calls[[#This Row],[Date of Call]])+1)</f>
        <v>2024</v>
      </c>
      <c r="N673" t="str">
        <f>TEXT(calls[[#This Row],[Date of Call]],"DDDD")</f>
        <v>Wednesday</v>
      </c>
      <c r="O673" t="str" cm="1">
        <f t="array" ref="O673">_xlfn.IFS(calls[[#This Row],[Duration]]&lt;=10,"Under 10 mins",calls[[#This Row],[Duration]]&lt;=30,"10 TO 30 mins",calls[[#This Row],[Duration]]&lt;=60,"30 TO 60 mins",calls[[#This Row],[Duration]]&lt;=120,"1 TO 2 hours", TRUE,"More than  2 hours")</f>
        <v>More than  2 hours</v>
      </c>
      <c r="P673" s="24">
        <f>ROUND(calls[[#This Row],[Satisfaction Rating]],0)</f>
        <v>5</v>
      </c>
    </row>
    <row r="674" spans="2:16" x14ac:dyDescent="0.3">
      <c r="B674" t="s">
        <v>710</v>
      </c>
      <c r="C674" t="s">
        <v>16</v>
      </c>
      <c r="D674">
        <v>128</v>
      </c>
      <c r="E674" s="17" t="s">
        <v>27</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c r="M674">
        <f>IF(MONTH(calls[[#This Row],[Date of Call]])&lt;=6, YEAR(calls[[#This Row],[Date of Call]]), YEAR(calls[[#This Row],[Date of Call]])+1)</f>
        <v>2024</v>
      </c>
      <c r="N674" t="str">
        <f>TEXT(calls[[#This Row],[Date of Call]],"DDDD")</f>
        <v>Thursday</v>
      </c>
      <c r="O674" t="str" cm="1">
        <f t="array" ref="O674">_xlfn.IFS(calls[[#This Row],[Duration]]&lt;=10,"Under 10 mins",calls[[#This Row],[Duration]]&lt;=30,"10 TO 30 mins",calls[[#This Row],[Duration]]&lt;=60,"30 TO 60 mins",calls[[#This Row],[Duration]]&lt;=120,"1 TO 2 hours", TRUE,"More than  2 hours")</f>
        <v>More than  2 hours</v>
      </c>
      <c r="P674" s="24">
        <f>ROUND(calls[[#This Row],[Satisfaction Rating]],0)</f>
        <v>2</v>
      </c>
    </row>
    <row r="675" spans="2:16" x14ac:dyDescent="0.3">
      <c r="B675" t="s">
        <v>711</v>
      </c>
      <c r="C675" t="s">
        <v>45</v>
      </c>
      <c r="D675">
        <v>89</v>
      </c>
      <c r="E675" s="17" t="s">
        <v>40</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c r="M675">
        <f>IF(MONTH(calls[[#This Row],[Date of Call]])&lt;=6, YEAR(calls[[#This Row],[Date of Call]]), YEAR(calls[[#This Row],[Date of Call]])+1)</f>
        <v>2024</v>
      </c>
      <c r="N675" t="str">
        <f>TEXT(calls[[#This Row],[Date of Call]],"DDDD")</f>
        <v>Friday</v>
      </c>
      <c r="O675" t="str" cm="1">
        <f t="array" ref="O675">_xlfn.IFS(calls[[#This Row],[Duration]]&lt;=10,"Under 10 mins",calls[[#This Row],[Duration]]&lt;=30,"10 TO 30 mins",calls[[#This Row],[Duration]]&lt;=60,"30 TO 60 mins",calls[[#This Row],[Duration]]&lt;=120,"1 TO 2 hours", TRUE,"More than  2 hours")</f>
        <v>1 TO 2 hours</v>
      </c>
      <c r="P675" s="24">
        <f>ROUND(calls[[#This Row],[Satisfaction Rating]],0)</f>
        <v>5</v>
      </c>
    </row>
    <row r="676" spans="2:16" x14ac:dyDescent="0.3">
      <c r="B676" t="s">
        <v>712</v>
      </c>
      <c r="C676" t="s">
        <v>32</v>
      </c>
      <c r="D676">
        <v>81</v>
      </c>
      <c r="E676" s="17" t="s">
        <v>17</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c r="M676">
        <f>IF(MONTH(calls[[#This Row],[Date of Call]])&lt;=6, YEAR(calls[[#This Row],[Date of Call]]), YEAR(calls[[#This Row],[Date of Call]])+1)</f>
        <v>2024</v>
      </c>
      <c r="N676" t="str">
        <f>TEXT(calls[[#This Row],[Date of Call]],"DDDD")</f>
        <v>Friday</v>
      </c>
      <c r="O676" t="str" cm="1">
        <f t="array" ref="O676">_xlfn.IFS(calls[[#This Row],[Duration]]&lt;=10,"Under 10 mins",calls[[#This Row],[Duration]]&lt;=30,"10 TO 30 mins",calls[[#This Row],[Duration]]&lt;=60,"30 TO 60 mins",calls[[#This Row],[Duration]]&lt;=120,"1 TO 2 hours", TRUE,"More than  2 hours")</f>
        <v>1 TO 2 hours</v>
      </c>
      <c r="P676" s="24">
        <f>ROUND(calls[[#This Row],[Satisfaction Rating]],0)</f>
        <v>5</v>
      </c>
    </row>
    <row r="677" spans="2:16" x14ac:dyDescent="0.3">
      <c r="B677" t="s">
        <v>713</v>
      </c>
      <c r="C677" t="s">
        <v>45</v>
      </c>
      <c r="D677">
        <v>66</v>
      </c>
      <c r="E677" s="17" t="s">
        <v>40</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c r="M677">
        <f>IF(MONTH(calls[[#This Row],[Date of Call]])&lt;=6, YEAR(calls[[#This Row],[Date of Call]]), YEAR(calls[[#This Row],[Date of Call]])+1)</f>
        <v>2024</v>
      </c>
      <c r="N677" t="str">
        <f>TEXT(calls[[#This Row],[Date of Call]],"DDDD")</f>
        <v>Saturday</v>
      </c>
      <c r="O677" t="str" cm="1">
        <f t="array" ref="O677">_xlfn.IFS(calls[[#This Row],[Duration]]&lt;=10,"Under 10 mins",calls[[#This Row],[Duration]]&lt;=30,"10 TO 30 mins",calls[[#This Row],[Duration]]&lt;=60,"30 TO 60 mins",calls[[#This Row],[Duration]]&lt;=120,"1 TO 2 hours", TRUE,"More than  2 hours")</f>
        <v>1 TO 2 hours</v>
      </c>
      <c r="P677" s="24">
        <f>ROUND(calls[[#This Row],[Satisfaction Rating]],0)</f>
        <v>5</v>
      </c>
    </row>
    <row r="678" spans="2:16" x14ac:dyDescent="0.3">
      <c r="B678" t="s">
        <v>714</v>
      </c>
      <c r="C678" t="s">
        <v>37</v>
      </c>
      <c r="D678">
        <v>61</v>
      </c>
      <c r="E678" s="17" t="s">
        <v>33</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c r="M678">
        <f>IF(MONTH(calls[[#This Row],[Date of Call]])&lt;=6, YEAR(calls[[#This Row],[Date of Call]]), YEAR(calls[[#This Row],[Date of Call]])+1)</f>
        <v>2024</v>
      </c>
      <c r="N678" t="str">
        <f>TEXT(calls[[#This Row],[Date of Call]],"DDDD")</f>
        <v>Saturday</v>
      </c>
      <c r="O678" t="str" cm="1">
        <f t="array" ref="O678">_xlfn.IFS(calls[[#This Row],[Duration]]&lt;=10,"Under 10 mins",calls[[#This Row],[Duration]]&lt;=30,"10 TO 30 mins",calls[[#This Row],[Duration]]&lt;=60,"30 TO 60 mins",calls[[#This Row],[Duration]]&lt;=120,"1 TO 2 hours", TRUE,"More than  2 hours")</f>
        <v>1 TO 2 hours</v>
      </c>
      <c r="P678" s="24">
        <f>ROUND(calls[[#This Row],[Satisfaction Rating]],0)</f>
        <v>3</v>
      </c>
    </row>
    <row r="679" spans="2:16" x14ac:dyDescent="0.3">
      <c r="B679" t="s">
        <v>715</v>
      </c>
      <c r="C679" t="s">
        <v>32</v>
      </c>
      <c r="D679">
        <v>128</v>
      </c>
      <c r="E679" s="17" t="s">
        <v>33</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c r="M679">
        <f>IF(MONTH(calls[[#This Row],[Date of Call]])&lt;=6, YEAR(calls[[#This Row],[Date of Call]]), YEAR(calls[[#This Row],[Date of Call]])+1)</f>
        <v>2024</v>
      </c>
      <c r="N679" t="str">
        <f>TEXT(calls[[#This Row],[Date of Call]],"DDDD")</f>
        <v>Saturday</v>
      </c>
      <c r="O679" t="str" cm="1">
        <f t="array" ref="O679">_xlfn.IFS(calls[[#This Row],[Duration]]&lt;=10,"Under 10 mins",calls[[#This Row],[Duration]]&lt;=30,"10 TO 30 mins",calls[[#This Row],[Duration]]&lt;=60,"30 TO 60 mins",calls[[#This Row],[Duration]]&lt;=120,"1 TO 2 hours", TRUE,"More than  2 hours")</f>
        <v>More than  2 hours</v>
      </c>
      <c r="P679" s="24">
        <f>ROUND(calls[[#This Row],[Satisfaction Rating]],0)</f>
        <v>2</v>
      </c>
    </row>
    <row r="680" spans="2:16" x14ac:dyDescent="0.3">
      <c r="B680" t="s">
        <v>716</v>
      </c>
      <c r="C680" t="s">
        <v>50</v>
      </c>
      <c r="D680">
        <v>30</v>
      </c>
      <c r="E680" s="17" t="s">
        <v>17</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c r="M680">
        <f>IF(MONTH(calls[[#This Row],[Date of Call]])&lt;=6, YEAR(calls[[#This Row],[Date of Call]]), YEAR(calls[[#This Row],[Date of Call]])+1)</f>
        <v>2024</v>
      </c>
      <c r="N680" t="str">
        <f>TEXT(calls[[#This Row],[Date of Call]],"DDDD")</f>
        <v>Saturday</v>
      </c>
      <c r="O680" t="str" cm="1">
        <f t="array" ref="O680">_xlfn.IFS(calls[[#This Row],[Duration]]&lt;=10,"Under 10 mins",calls[[#This Row],[Duration]]&lt;=30,"10 TO 30 mins",calls[[#This Row],[Duration]]&lt;=60,"30 TO 60 mins",calls[[#This Row],[Duration]]&lt;=120,"1 TO 2 hours", TRUE,"More than  2 hours")</f>
        <v>10 TO 30 mins</v>
      </c>
      <c r="P680" s="24">
        <f>ROUND(calls[[#This Row],[Satisfaction Rating]],0)</f>
        <v>4</v>
      </c>
    </row>
    <row r="681" spans="2:16" x14ac:dyDescent="0.3">
      <c r="B681" t="s">
        <v>717</v>
      </c>
      <c r="C681" t="s">
        <v>41</v>
      </c>
      <c r="D681">
        <v>63</v>
      </c>
      <c r="E681" s="17" t="s">
        <v>33</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c r="M681">
        <f>IF(MONTH(calls[[#This Row],[Date of Call]])&lt;=6, YEAR(calls[[#This Row],[Date of Call]]), YEAR(calls[[#This Row],[Date of Call]])+1)</f>
        <v>2024</v>
      </c>
      <c r="N681" t="str">
        <f>TEXT(calls[[#This Row],[Date of Call]],"DDDD")</f>
        <v>Sunday</v>
      </c>
      <c r="O681" t="str" cm="1">
        <f t="array" ref="O681">_xlfn.IFS(calls[[#This Row],[Duration]]&lt;=10,"Under 10 mins",calls[[#This Row],[Duration]]&lt;=30,"10 TO 30 mins",calls[[#This Row],[Duration]]&lt;=60,"30 TO 60 mins",calls[[#This Row],[Duration]]&lt;=120,"1 TO 2 hours", TRUE,"More than  2 hours")</f>
        <v>1 TO 2 hours</v>
      </c>
      <c r="P681" s="24">
        <f>ROUND(calls[[#This Row],[Satisfaction Rating]],0)</f>
        <v>5</v>
      </c>
    </row>
    <row r="682" spans="2:16" x14ac:dyDescent="0.3">
      <c r="B682" t="s">
        <v>718</v>
      </c>
      <c r="C682" t="s">
        <v>23</v>
      </c>
      <c r="D682">
        <v>64</v>
      </c>
      <c r="E682" s="17" t="s">
        <v>46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c r="M682">
        <f>IF(MONTH(calls[[#This Row],[Date of Call]])&lt;=6, YEAR(calls[[#This Row],[Date of Call]]), YEAR(calls[[#This Row],[Date of Call]])+1)</f>
        <v>2024</v>
      </c>
      <c r="N682" t="str">
        <f>TEXT(calls[[#This Row],[Date of Call]],"DDDD")</f>
        <v>Sunday</v>
      </c>
      <c r="O682" t="str" cm="1">
        <f t="array" ref="O682">_xlfn.IFS(calls[[#This Row],[Duration]]&lt;=10,"Under 10 mins",calls[[#This Row],[Duration]]&lt;=30,"10 TO 30 mins",calls[[#This Row],[Duration]]&lt;=60,"30 TO 60 mins",calls[[#This Row],[Duration]]&lt;=120,"1 TO 2 hours", TRUE,"More than  2 hours")</f>
        <v>1 TO 2 hours</v>
      </c>
      <c r="P682" s="24">
        <f>ROUND(calls[[#This Row],[Satisfaction Rating]],0)</f>
        <v>4</v>
      </c>
    </row>
    <row r="683" spans="2:16" x14ac:dyDescent="0.3">
      <c r="B683" t="s">
        <v>719</v>
      </c>
      <c r="C683" t="s">
        <v>30</v>
      </c>
      <c r="D683">
        <v>151</v>
      </c>
      <c r="E683" s="17" t="s">
        <v>27</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c r="M683">
        <f>IF(MONTH(calls[[#This Row],[Date of Call]])&lt;=6, YEAR(calls[[#This Row],[Date of Call]]), YEAR(calls[[#This Row],[Date of Call]])+1)</f>
        <v>2024</v>
      </c>
      <c r="N683" t="str">
        <f>TEXT(calls[[#This Row],[Date of Call]],"DDDD")</f>
        <v>Monday</v>
      </c>
      <c r="O683" t="str" cm="1">
        <f t="array" ref="O683">_xlfn.IFS(calls[[#This Row],[Duration]]&lt;=10,"Under 10 mins",calls[[#This Row],[Duration]]&lt;=30,"10 TO 30 mins",calls[[#This Row],[Duration]]&lt;=60,"30 TO 60 mins",calls[[#This Row],[Duration]]&lt;=120,"1 TO 2 hours", TRUE,"More than  2 hours")</f>
        <v>More than  2 hours</v>
      </c>
      <c r="P683" s="24">
        <f>ROUND(calls[[#This Row],[Satisfaction Rating]],0)</f>
        <v>4</v>
      </c>
    </row>
    <row r="684" spans="2:16" x14ac:dyDescent="0.3">
      <c r="B684" t="s">
        <v>720</v>
      </c>
      <c r="C684" t="s">
        <v>18</v>
      </c>
      <c r="D684">
        <v>116</v>
      </c>
      <c r="E684" s="17" t="s">
        <v>40</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c r="M684">
        <f>IF(MONTH(calls[[#This Row],[Date of Call]])&lt;=6, YEAR(calls[[#This Row],[Date of Call]]), YEAR(calls[[#This Row],[Date of Call]])+1)</f>
        <v>2024</v>
      </c>
      <c r="N684" t="str">
        <f>TEXT(calls[[#This Row],[Date of Call]],"DDDD")</f>
        <v>Monday</v>
      </c>
      <c r="O684" t="str" cm="1">
        <f t="array" ref="O684">_xlfn.IFS(calls[[#This Row],[Duration]]&lt;=10,"Under 10 mins",calls[[#This Row],[Duration]]&lt;=30,"10 TO 30 mins",calls[[#This Row],[Duration]]&lt;=60,"30 TO 60 mins",calls[[#This Row],[Duration]]&lt;=120,"1 TO 2 hours", TRUE,"More than  2 hours")</f>
        <v>1 TO 2 hours</v>
      </c>
      <c r="P684" s="24">
        <f>ROUND(calls[[#This Row],[Satisfaction Rating]],0)</f>
        <v>4</v>
      </c>
    </row>
    <row r="685" spans="2:16" x14ac:dyDescent="0.3">
      <c r="B685" t="s">
        <v>721</v>
      </c>
      <c r="C685" t="s">
        <v>30</v>
      </c>
      <c r="D685">
        <v>111</v>
      </c>
      <c r="E685" s="17" t="s">
        <v>40</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c r="M685">
        <f>IF(MONTH(calls[[#This Row],[Date of Call]])&lt;=6, YEAR(calls[[#This Row],[Date of Call]]), YEAR(calls[[#This Row],[Date of Call]])+1)</f>
        <v>2024</v>
      </c>
      <c r="N685" t="str">
        <f>TEXT(calls[[#This Row],[Date of Call]],"DDDD")</f>
        <v>Wednesday</v>
      </c>
      <c r="O685" t="str" cm="1">
        <f t="array" ref="O685">_xlfn.IFS(calls[[#This Row],[Duration]]&lt;=10,"Under 10 mins",calls[[#This Row],[Duration]]&lt;=30,"10 TO 30 mins",calls[[#This Row],[Duration]]&lt;=60,"30 TO 60 mins",calls[[#This Row],[Duration]]&lt;=120,"1 TO 2 hours", TRUE,"More than  2 hours")</f>
        <v>1 TO 2 hours</v>
      </c>
      <c r="P685" s="24">
        <f>ROUND(calls[[#This Row],[Satisfaction Rating]],0)</f>
        <v>2</v>
      </c>
    </row>
    <row r="686" spans="2:16" x14ac:dyDescent="0.3">
      <c r="B686" t="s">
        <v>722</v>
      </c>
      <c r="C686" t="s">
        <v>32</v>
      </c>
      <c r="D686">
        <v>15</v>
      </c>
      <c r="E686" s="17" t="s">
        <v>40</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c r="M686">
        <f>IF(MONTH(calls[[#This Row],[Date of Call]])&lt;=6, YEAR(calls[[#This Row],[Date of Call]]), YEAR(calls[[#This Row],[Date of Call]])+1)</f>
        <v>2024</v>
      </c>
      <c r="N686" t="str">
        <f>TEXT(calls[[#This Row],[Date of Call]],"DDDD")</f>
        <v>Wednesday</v>
      </c>
      <c r="O686" t="str" cm="1">
        <f t="array" ref="O686">_xlfn.IFS(calls[[#This Row],[Duration]]&lt;=10,"Under 10 mins",calls[[#This Row],[Duration]]&lt;=30,"10 TO 30 mins",calls[[#This Row],[Duration]]&lt;=60,"30 TO 60 mins",calls[[#This Row],[Duration]]&lt;=120,"1 TO 2 hours", TRUE,"More than  2 hours")</f>
        <v>10 TO 30 mins</v>
      </c>
      <c r="P686" s="24">
        <f>ROUND(calls[[#This Row],[Satisfaction Rating]],0)</f>
        <v>4</v>
      </c>
    </row>
    <row r="687" spans="2:16" x14ac:dyDescent="0.3">
      <c r="B687" t="s">
        <v>723</v>
      </c>
      <c r="C687" t="s">
        <v>23</v>
      </c>
      <c r="D687">
        <v>18</v>
      </c>
      <c r="E687" s="17" t="s">
        <v>27</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c r="M687">
        <f>IF(MONTH(calls[[#This Row],[Date of Call]])&lt;=6, YEAR(calls[[#This Row],[Date of Call]]), YEAR(calls[[#This Row],[Date of Call]])+1)</f>
        <v>2024</v>
      </c>
      <c r="N687" t="str">
        <f>TEXT(calls[[#This Row],[Date of Call]],"DDDD")</f>
        <v>Thursday</v>
      </c>
      <c r="O687" t="str" cm="1">
        <f t="array" ref="O687">_xlfn.IFS(calls[[#This Row],[Duration]]&lt;=10,"Under 10 mins",calls[[#This Row],[Duration]]&lt;=30,"10 TO 30 mins",calls[[#This Row],[Duration]]&lt;=60,"30 TO 60 mins",calls[[#This Row],[Duration]]&lt;=120,"1 TO 2 hours", TRUE,"More than  2 hours")</f>
        <v>10 TO 30 mins</v>
      </c>
      <c r="P687" s="24">
        <f>ROUND(calls[[#This Row],[Satisfaction Rating]],0)</f>
        <v>4</v>
      </c>
    </row>
    <row r="688" spans="2:16" x14ac:dyDescent="0.3">
      <c r="B688" t="s">
        <v>724</v>
      </c>
      <c r="C688" t="s">
        <v>37</v>
      </c>
      <c r="D688">
        <v>146</v>
      </c>
      <c r="E688" s="17" t="s">
        <v>33</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c r="M688">
        <f>IF(MONTH(calls[[#This Row],[Date of Call]])&lt;=6, YEAR(calls[[#This Row],[Date of Call]]), YEAR(calls[[#This Row],[Date of Call]])+1)</f>
        <v>2024</v>
      </c>
      <c r="N688" t="str">
        <f>TEXT(calls[[#This Row],[Date of Call]],"DDDD")</f>
        <v>Thursday</v>
      </c>
      <c r="O688" t="str" cm="1">
        <f t="array" ref="O688">_xlfn.IFS(calls[[#This Row],[Duration]]&lt;=10,"Under 10 mins",calls[[#This Row],[Duration]]&lt;=30,"10 TO 30 mins",calls[[#This Row],[Duration]]&lt;=60,"30 TO 60 mins",calls[[#This Row],[Duration]]&lt;=120,"1 TO 2 hours", TRUE,"More than  2 hours")</f>
        <v>More than  2 hours</v>
      </c>
      <c r="P688" s="24">
        <f>ROUND(calls[[#This Row],[Satisfaction Rating]],0)</f>
        <v>4</v>
      </c>
    </row>
    <row r="689" spans="2:16" x14ac:dyDescent="0.3">
      <c r="B689" t="s">
        <v>725</v>
      </c>
      <c r="C689" t="s">
        <v>50</v>
      </c>
      <c r="D689">
        <v>73</v>
      </c>
      <c r="E689" s="17" t="s">
        <v>40</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c r="M689">
        <f>IF(MONTH(calls[[#This Row],[Date of Call]])&lt;=6, YEAR(calls[[#This Row],[Date of Call]]), YEAR(calls[[#This Row],[Date of Call]])+1)</f>
        <v>2024</v>
      </c>
      <c r="N689" t="str">
        <f>TEXT(calls[[#This Row],[Date of Call]],"DDDD")</f>
        <v>Friday</v>
      </c>
      <c r="O689" t="str" cm="1">
        <f t="array" ref="O689">_xlfn.IFS(calls[[#This Row],[Duration]]&lt;=10,"Under 10 mins",calls[[#This Row],[Duration]]&lt;=30,"10 TO 30 mins",calls[[#This Row],[Duration]]&lt;=60,"30 TO 60 mins",calls[[#This Row],[Duration]]&lt;=120,"1 TO 2 hours", TRUE,"More than  2 hours")</f>
        <v>1 TO 2 hours</v>
      </c>
      <c r="P689" s="24">
        <f>ROUND(calls[[#This Row],[Satisfaction Rating]],0)</f>
        <v>4</v>
      </c>
    </row>
    <row r="690" spans="2:16" x14ac:dyDescent="0.3">
      <c r="B690" t="s">
        <v>726</v>
      </c>
      <c r="C690" t="s">
        <v>30</v>
      </c>
      <c r="D690">
        <v>108</v>
      </c>
      <c r="E690" s="17" t="s">
        <v>27</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c r="M690">
        <f>IF(MONTH(calls[[#This Row],[Date of Call]])&lt;=6, YEAR(calls[[#This Row],[Date of Call]]), YEAR(calls[[#This Row],[Date of Call]])+1)</f>
        <v>2024</v>
      </c>
      <c r="N690" t="str">
        <f>TEXT(calls[[#This Row],[Date of Call]],"DDDD")</f>
        <v>Friday</v>
      </c>
      <c r="O690" t="str" cm="1">
        <f t="array" ref="O690">_xlfn.IFS(calls[[#This Row],[Duration]]&lt;=10,"Under 10 mins",calls[[#This Row],[Duration]]&lt;=30,"10 TO 30 mins",calls[[#This Row],[Duration]]&lt;=60,"30 TO 60 mins",calls[[#This Row],[Duration]]&lt;=120,"1 TO 2 hours", TRUE,"More than  2 hours")</f>
        <v>1 TO 2 hours</v>
      </c>
      <c r="P690" s="24">
        <f>ROUND(calls[[#This Row],[Satisfaction Rating]],0)</f>
        <v>4</v>
      </c>
    </row>
    <row r="691" spans="2:16" x14ac:dyDescent="0.3">
      <c r="B691" t="s">
        <v>727</v>
      </c>
      <c r="C691" t="s">
        <v>35</v>
      </c>
      <c r="D691">
        <v>52</v>
      </c>
      <c r="E691" s="17" t="s">
        <v>27</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c r="M691">
        <f>IF(MONTH(calls[[#This Row],[Date of Call]])&lt;=6, YEAR(calls[[#This Row],[Date of Call]]), YEAR(calls[[#This Row],[Date of Call]])+1)</f>
        <v>2024</v>
      </c>
      <c r="N691" t="str">
        <f>TEXT(calls[[#This Row],[Date of Call]],"DDDD")</f>
        <v>Saturday</v>
      </c>
      <c r="O691" t="str" cm="1">
        <f t="array" ref="O691">_xlfn.IFS(calls[[#This Row],[Duration]]&lt;=10,"Under 10 mins",calls[[#This Row],[Duration]]&lt;=30,"10 TO 30 mins",calls[[#This Row],[Duration]]&lt;=60,"30 TO 60 mins",calls[[#This Row],[Duration]]&lt;=120,"1 TO 2 hours", TRUE,"More than  2 hours")</f>
        <v>30 TO 60 mins</v>
      </c>
      <c r="P691" s="24">
        <f>ROUND(calls[[#This Row],[Satisfaction Rating]],0)</f>
        <v>5</v>
      </c>
    </row>
    <row r="692" spans="2:16" x14ac:dyDescent="0.3">
      <c r="B692" t="s">
        <v>728</v>
      </c>
      <c r="C692" t="s">
        <v>18</v>
      </c>
      <c r="D692">
        <v>165</v>
      </c>
      <c r="E692" s="17" t="s">
        <v>46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c r="M692">
        <f>IF(MONTH(calls[[#This Row],[Date of Call]])&lt;=6, YEAR(calls[[#This Row],[Date of Call]]), YEAR(calls[[#This Row],[Date of Call]])+1)</f>
        <v>2024</v>
      </c>
      <c r="N692" t="str">
        <f>TEXT(calls[[#This Row],[Date of Call]],"DDDD")</f>
        <v>Saturday</v>
      </c>
      <c r="O692" t="str" cm="1">
        <f t="array" ref="O692">_xlfn.IFS(calls[[#This Row],[Duration]]&lt;=10,"Under 10 mins",calls[[#This Row],[Duration]]&lt;=30,"10 TO 30 mins",calls[[#This Row],[Duration]]&lt;=60,"30 TO 60 mins",calls[[#This Row],[Duration]]&lt;=120,"1 TO 2 hours", TRUE,"More than  2 hours")</f>
        <v>More than  2 hours</v>
      </c>
      <c r="P692" s="24">
        <f>ROUND(calls[[#This Row],[Satisfaction Rating]],0)</f>
        <v>3</v>
      </c>
    </row>
    <row r="693" spans="2:16" x14ac:dyDescent="0.3">
      <c r="B693" t="s">
        <v>729</v>
      </c>
      <c r="C693" t="s">
        <v>37</v>
      </c>
      <c r="D693">
        <v>104</v>
      </c>
      <c r="E693" s="17" t="s">
        <v>40</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c r="M693">
        <f>IF(MONTH(calls[[#This Row],[Date of Call]])&lt;=6, YEAR(calls[[#This Row],[Date of Call]]), YEAR(calls[[#This Row],[Date of Call]])+1)</f>
        <v>2024</v>
      </c>
      <c r="N693" t="str">
        <f>TEXT(calls[[#This Row],[Date of Call]],"DDDD")</f>
        <v>Saturday</v>
      </c>
      <c r="O693" t="str" cm="1">
        <f t="array" ref="O693">_xlfn.IFS(calls[[#This Row],[Duration]]&lt;=10,"Under 10 mins",calls[[#This Row],[Duration]]&lt;=30,"10 TO 30 mins",calls[[#This Row],[Duration]]&lt;=60,"30 TO 60 mins",calls[[#This Row],[Duration]]&lt;=120,"1 TO 2 hours", TRUE,"More than  2 hours")</f>
        <v>1 TO 2 hours</v>
      </c>
      <c r="P693" s="24">
        <f>ROUND(calls[[#This Row],[Satisfaction Rating]],0)</f>
        <v>5</v>
      </c>
    </row>
    <row r="694" spans="2:16" x14ac:dyDescent="0.3">
      <c r="B694" t="s">
        <v>730</v>
      </c>
      <c r="C694" t="s">
        <v>50</v>
      </c>
      <c r="D694">
        <v>131</v>
      </c>
      <c r="E694" s="17" t="s">
        <v>33</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c r="M694">
        <f>IF(MONTH(calls[[#This Row],[Date of Call]])&lt;=6, YEAR(calls[[#This Row],[Date of Call]]), YEAR(calls[[#This Row],[Date of Call]])+1)</f>
        <v>2024</v>
      </c>
      <c r="N694" t="str">
        <f>TEXT(calls[[#This Row],[Date of Call]],"DDDD")</f>
        <v>Saturday</v>
      </c>
      <c r="O694" t="str" cm="1">
        <f t="array" ref="O694">_xlfn.IFS(calls[[#This Row],[Duration]]&lt;=10,"Under 10 mins",calls[[#This Row],[Duration]]&lt;=30,"10 TO 30 mins",calls[[#This Row],[Duration]]&lt;=60,"30 TO 60 mins",calls[[#This Row],[Duration]]&lt;=120,"1 TO 2 hours", TRUE,"More than  2 hours")</f>
        <v>More than  2 hours</v>
      </c>
      <c r="P694" s="24">
        <f>ROUND(calls[[#This Row],[Satisfaction Rating]],0)</f>
        <v>5</v>
      </c>
    </row>
    <row r="695" spans="2:16" x14ac:dyDescent="0.3">
      <c r="B695" t="s">
        <v>731</v>
      </c>
      <c r="C695" t="s">
        <v>54</v>
      </c>
      <c r="D695">
        <v>80</v>
      </c>
      <c r="E695" s="17" t="s">
        <v>46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c r="M695">
        <f>IF(MONTH(calls[[#This Row],[Date of Call]])&lt;=6, YEAR(calls[[#This Row],[Date of Call]]), YEAR(calls[[#This Row],[Date of Call]])+1)</f>
        <v>2024</v>
      </c>
      <c r="N695" t="str">
        <f>TEXT(calls[[#This Row],[Date of Call]],"DDDD")</f>
        <v>Sunday</v>
      </c>
      <c r="O695" t="str" cm="1">
        <f t="array" ref="O695">_xlfn.IFS(calls[[#This Row],[Duration]]&lt;=10,"Under 10 mins",calls[[#This Row],[Duration]]&lt;=30,"10 TO 30 mins",calls[[#This Row],[Duration]]&lt;=60,"30 TO 60 mins",calls[[#This Row],[Duration]]&lt;=120,"1 TO 2 hours", TRUE,"More than  2 hours")</f>
        <v>1 TO 2 hours</v>
      </c>
      <c r="P695" s="24">
        <f>ROUND(calls[[#This Row],[Satisfaction Rating]],0)</f>
        <v>5</v>
      </c>
    </row>
    <row r="696" spans="2:16" x14ac:dyDescent="0.3">
      <c r="B696" t="s">
        <v>732</v>
      </c>
      <c r="C696" t="s">
        <v>32</v>
      </c>
      <c r="D696">
        <v>49</v>
      </c>
      <c r="E696" s="17" t="s">
        <v>40</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c r="M696">
        <f>IF(MONTH(calls[[#This Row],[Date of Call]])&lt;=6, YEAR(calls[[#This Row],[Date of Call]]), YEAR(calls[[#This Row],[Date of Call]])+1)</f>
        <v>2024</v>
      </c>
      <c r="N696" t="str">
        <f>TEXT(calls[[#This Row],[Date of Call]],"DDDD")</f>
        <v>Sunday</v>
      </c>
      <c r="O696" t="str" cm="1">
        <f t="array" ref="O696">_xlfn.IFS(calls[[#This Row],[Duration]]&lt;=10,"Under 10 mins",calls[[#This Row],[Duration]]&lt;=30,"10 TO 30 mins",calls[[#This Row],[Duration]]&lt;=60,"30 TO 60 mins",calls[[#This Row],[Duration]]&lt;=120,"1 TO 2 hours", TRUE,"More than  2 hours")</f>
        <v>30 TO 60 mins</v>
      </c>
      <c r="P696" s="24">
        <f>ROUND(calls[[#This Row],[Satisfaction Rating]],0)</f>
        <v>3</v>
      </c>
    </row>
    <row r="697" spans="2:16" x14ac:dyDescent="0.3">
      <c r="B697" t="s">
        <v>733</v>
      </c>
      <c r="C697" t="s">
        <v>18</v>
      </c>
      <c r="D697">
        <v>73</v>
      </c>
      <c r="E697" s="17" t="s">
        <v>40</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c r="M697">
        <f>IF(MONTH(calls[[#This Row],[Date of Call]])&lt;=6, YEAR(calls[[#This Row],[Date of Call]]), YEAR(calls[[#This Row],[Date of Call]])+1)</f>
        <v>2024</v>
      </c>
      <c r="N697" t="str">
        <f>TEXT(calls[[#This Row],[Date of Call]],"DDDD")</f>
        <v>Sunday</v>
      </c>
      <c r="O697" t="str" cm="1">
        <f t="array" ref="O697">_xlfn.IFS(calls[[#This Row],[Duration]]&lt;=10,"Under 10 mins",calls[[#This Row],[Duration]]&lt;=30,"10 TO 30 mins",calls[[#This Row],[Duration]]&lt;=60,"30 TO 60 mins",calls[[#This Row],[Duration]]&lt;=120,"1 TO 2 hours", TRUE,"More than  2 hours")</f>
        <v>1 TO 2 hours</v>
      </c>
      <c r="P697" s="24">
        <f>ROUND(calls[[#This Row],[Satisfaction Rating]],0)</f>
        <v>3</v>
      </c>
    </row>
    <row r="698" spans="2:16" x14ac:dyDescent="0.3">
      <c r="B698" t="s">
        <v>734</v>
      </c>
      <c r="C698" t="s">
        <v>37</v>
      </c>
      <c r="D698">
        <v>117</v>
      </c>
      <c r="E698" s="17" t="s">
        <v>46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c r="M698">
        <f>IF(MONTH(calls[[#This Row],[Date of Call]])&lt;=6, YEAR(calls[[#This Row],[Date of Call]]), YEAR(calls[[#This Row],[Date of Call]])+1)</f>
        <v>2024</v>
      </c>
      <c r="N698" t="str">
        <f>TEXT(calls[[#This Row],[Date of Call]],"DDDD")</f>
        <v>Sunday</v>
      </c>
      <c r="O698" t="str" cm="1">
        <f t="array" ref="O698">_xlfn.IFS(calls[[#This Row],[Duration]]&lt;=10,"Under 10 mins",calls[[#This Row],[Duration]]&lt;=30,"10 TO 30 mins",calls[[#This Row],[Duration]]&lt;=60,"30 TO 60 mins",calls[[#This Row],[Duration]]&lt;=120,"1 TO 2 hours", TRUE,"More than  2 hours")</f>
        <v>1 TO 2 hours</v>
      </c>
      <c r="P698" s="24">
        <f>ROUND(calls[[#This Row],[Satisfaction Rating]],0)</f>
        <v>4</v>
      </c>
    </row>
    <row r="699" spans="2:16" x14ac:dyDescent="0.3">
      <c r="B699" t="s">
        <v>735</v>
      </c>
      <c r="C699" t="s">
        <v>26</v>
      </c>
      <c r="D699">
        <v>38</v>
      </c>
      <c r="E699" s="17" t="s">
        <v>17</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c r="M699">
        <f>IF(MONTH(calls[[#This Row],[Date of Call]])&lt;=6, YEAR(calls[[#This Row],[Date of Call]]), YEAR(calls[[#This Row],[Date of Call]])+1)</f>
        <v>2024</v>
      </c>
      <c r="N699" t="str">
        <f>TEXT(calls[[#This Row],[Date of Call]],"DDDD")</f>
        <v>Sunday</v>
      </c>
      <c r="O699" t="str" cm="1">
        <f t="array" ref="O699">_xlfn.IFS(calls[[#This Row],[Duration]]&lt;=10,"Under 10 mins",calls[[#This Row],[Duration]]&lt;=30,"10 TO 30 mins",calls[[#This Row],[Duration]]&lt;=60,"30 TO 60 mins",calls[[#This Row],[Duration]]&lt;=120,"1 TO 2 hours", TRUE,"More than  2 hours")</f>
        <v>30 TO 60 mins</v>
      </c>
      <c r="P699" s="24">
        <f>ROUND(calls[[#This Row],[Satisfaction Rating]],0)</f>
        <v>4</v>
      </c>
    </row>
    <row r="700" spans="2:16" x14ac:dyDescent="0.3">
      <c r="B700" t="s">
        <v>736</v>
      </c>
      <c r="C700" t="s">
        <v>35</v>
      </c>
      <c r="D700">
        <v>109</v>
      </c>
      <c r="E700" s="17" t="s">
        <v>46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c r="M700">
        <f>IF(MONTH(calls[[#This Row],[Date of Call]])&lt;=6, YEAR(calls[[#This Row],[Date of Call]]), YEAR(calls[[#This Row],[Date of Call]])+1)</f>
        <v>2024</v>
      </c>
      <c r="N700" t="str">
        <f>TEXT(calls[[#This Row],[Date of Call]],"DDDD")</f>
        <v>Tuesday</v>
      </c>
      <c r="O700" t="str" cm="1">
        <f t="array" ref="O700">_xlfn.IFS(calls[[#This Row],[Duration]]&lt;=10,"Under 10 mins",calls[[#This Row],[Duration]]&lt;=30,"10 TO 30 mins",calls[[#This Row],[Duration]]&lt;=60,"30 TO 60 mins",calls[[#This Row],[Duration]]&lt;=120,"1 TO 2 hours", TRUE,"More than  2 hours")</f>
        <v>1 TO 2 hours</v>
      </c>
      <c r="P700" s="24">
        <f>ROUND(calls[[#This Row],[Satisfaction Rating]],0)</f>
        <v>2</v>
      </c>
    </row>
    <row r="701" spans="2:16" x14ac:dyDescent="0.3">
      <c r="B701" t="s">
        <v>737</v>
      </c>
      <c r="C701" t="s">
        <v>32</v>
      </c>
      <c r="D701">
        <v>70</v>
      </c>
      <c r="E701" s="17" t="s">
        <v>27</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c r="M701">
        <f>IF(MONTH(calls[[#This Row],[Date of Call]])&lt;=6, YEAR(calls[[#This Row],[Date of Call]]), YEAR(calls[[#This Row],[Date of Call]])+1)</f>
        <v>2024</v>
      </c>
      <c r="N701" t="str">
        <f>TEXT(calls[[#This Row],[Date of Call]],"DDDD")</f>
        <v>Wednesday</v>
      </c>
      <c r="O701" t="str" cm="1">
        <f t="array" ref="O701">_xlfn.IFS(calls[[#This Row],[Duration]]&lt;=10,"Under 10 mins",calls[[#This Row],[Duration]]&lt;=30,"10 TO 30 mins",calls[[#This Row],[Duration]]&lt;=60,"30 TO 60 mins",calls[[#This Row],[Duration]]&lt;=120,"1 TO 2 hours", TRUE,"More than  2 hours")</f>
        <v>1 TO 2 hours</v>
      </c>
      <c r="P701" s="24">
        <f>ROUND(calls[[#This Row],[Satisfaction Rating]],0)</f>
        <v>4</v>
      </c>
    </row>
    <row r="702" spans="2:16" x14ac:dyDescent="0.3">
      <c r="B702" t="s">
        <v>738</v>
      </c>
      <c r="C702" t="s">
        <v>22</v>
      </c>
      <c r="D702">
        <v>51</v>
      </c>
      <c r="E702" s="17" t="s">
        <v>17</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c r="M702">
        <f>IF(MONTH(calls[[#This Row],[Date of Call]])&lt;=6, YEAR(calls[[#This Row],[Date of Call]]), YEAR(calls[[#This Row],[Date of Call]])+1)</f>
        <v>2024</v>
      </c>
      <c r="N702" t="str">
        <f>TEXT(calls[[#This Row],[Date of Call]],"DDDD")</f>
        <v>Wednesday</v>
      </c>
      <c r="O702" t="str" cm="1">
        <f t="array" ref="O702">_xlfn.IFS(calls[[#This Row],[Duration]]&lt;=10,"Under 10 mins",calls[[#This Row],[Duration]]&lt;=30,"10 TO 30 mins",calls[[#This Row],[Duration]]&lt;=60,"30 TO 60 mins",calls[[#This Row],[Duration]]&lt;=120,"1 TO 2 hours", TRUE,"More than  2 hours")</f>
        <v>30 TO 60 mins</v>
      </c>
      <c r="P702" s="24">
        <f>ROUND(calls[[#This Row],[Satisfaction Rating]],0)</f>
        <v>4</v>
      </c>
    </row>
    <row r="703" spans="2:16" x14ac:dyDescent="0.3">
      <c r="B703" t="s">
        <v>739</v>
      </c>
      <c r="C703" t="s">
        <v>22</v>
      </c>
      <c r="D703">
        <v>100</v>
      </c>
      <c r="E703" s="17" t="s">
        <v>27</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c r="M703">
        <f>IF(MONTH(calls[[#This Row],[Date of Call]])&lt;=6, YEAR(calls[[#This Row],[Date of Call]]), YEAR(calls[[#This Row],[Date of Call]])+1)</f>
        <v>2024</v>
      </c>
      <c r="N703" t="str">
        <f>TEXT(calls[[#This Row],[Date of Call]],"DDDD")</f>
        <v>Thursday</v>
      </c>
      <c r="O703" t="str" cm="1">
        <f t="array" ref="O703">_xlfn.IFS(calls[[#This Row],[Duration]]&lt;=10,"Under 10 mins",calls[[#This Row],[Duration]]&lt;=30,"10 TO 30 mins",calls[[#This Row],[Duration]]&lt;=60,"30 TO 60 mins",calls[[#This Row],[Duration]]&lt;=120,"1 TO 2 hours", TRUE,"More than  2 hours")</f>
        <v>1 TO 2 hours</v>
      </c>
      <c r="P703" s="24">
        <f>ROUND(calls[[#This Row],[Satisfaction Rating]],0)</f>
        <v>5</v>
      </c>
    </row>
    <row r="704" spans="2:16" x14ac:dyDescent="0.3">
      <c r="B704" t="s">
        <v>740</v>
      </c>
      <c r="C704" t="s">
        <v>49</v>
      </c>
      <c r="D704">
        <v>124</v>
      </c>
      <c r="E704" s="17" t="s">
        <v>17</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c r="M704">
        <f>IF(MONTH(calls[[#This Row],[Date of Call]])&lt;=6, YEAR(calls[[#This Row],[Date of Call]]), YEAR(calls[[#This Row],[Date of Call]])+1)</f>
        <v>2024</v>
      </c>
      <c r="N704" t="str">
        <f>TEXT(calls[[#This Row],[Date of Call]],"DDDD")</f>
        <v>Friday</v>
      </c>
      <c r="O704" t="str" cm="1">
        <f t="array" ref="O704">_xlfn.IFS(calls[[#This Row],[Duration]]&lt;=10,"Under 10 mins",calls[[#This Row],[Duration]]&lt;=30,"10 TO 30 mins",calls[[#This Row],[Duration]]&lt;=60,"30 TO 60 mins",calls[[#This Row],[Duration]]&lt;=120,"1 TO 2 hours", TRUE,"More than  2 hours")</f>
        <v>More than  2 hours</v>
      </c>
      <c r="P704" s="24">
        <f>ROUND(calls[[#This Row],[Satisfaction Rating]],0)</f>
        <v>4</v>
      </c>
    </row>
    <row r="705" spans="2:16" x14ac:dyDescent="0.3">
      <c r="B705" t="s">
        <v>741</v>
      </c>
      <c r="C705" t="s">
        <v>16</v>
      </c>
      <c r="D705">
        <v>143</v>
      </c>
      <c r="E705" s="17" t="s">
        <v>46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c r="M705">
        <f>IF(MONTH(calls[[#This Row],[Date of Call]])&lt;=6, YEAR(calls[[#This Row],[Date of Call]]), YEAR(calls[[#This Row],[Date of Call]])+1)</f>
        <v>2024</v>
      </c>
      <c r="N705" t="str">
        <f>TEXT(calls[[#This Row],[Date of Call]],"DDDD")</f>
        <v>Friday</v>
      </c>
      <c r="O705" t="str" cm="1">
        <f t="array" ref="O705">_xlfn.IFS(calls[[#This Row],[Duration]]&lt;=10,"Under 10 mins",calls[[#This Row],[Duration]]&lt;=30,"10 TO 30 mins",calls[[#This Row],[Duration]]&lt;=60,"30 TO 60 mins",calls[[#This Row],[Duration]]&lt;=120,"1 TO 2 hours", TRUE,"More than  2 hours")</f>
        <v>More than  2 hours</v>
      </c>
      <c r="P705" s="24">
        <f>ROUND(calls[[#This Row],[Satisfaction Rating]],0)</f>
        <v>5</v>
      </c>
    </row>
    <row r="706" spans="2:16" x14ac:dyDescent="0.3">
      <c r="B706" t="s">
        <v>742</v>
      </c>
      <c r="C706" t="s">
        <v>45</v>
      </c>
      <c r="D706">
        <v>96</v>
      </c>
      <c r="E706" s="17" t="s">
        <v>40</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c r="M706">
        <f>IF(MONTH(calls[[#This Row],[Date of Call]])&lt;=6, YEAR(calls[[#This Row],[Date of Call]]), YEAR(calls[[#This Row],[Date of Call]])+1)</f>
        <v>2024</v>
      </c>
      <c r="N706" t="str">
        <f>TEXT(calls[[#This Row],[Date of Call]],"DDDD")</f>
        <v>Friday</v>
      </c>
      <c r="O706" t="str" cm="1">
        <f t="array" ref="O706">_xlfn.IFS(calls[[#This Row],[Duration]]&lt;=10,"Under 10 mins",calls[[#This Row],[Duration]]&lt;=30,"10 TO 30 mins",calls[[#This Row],[Duration]]&lt;=60,"30 TO 60 mins",calls[[#This Row],[Duration]]&lt;=120,"1 TO 2 hours", TRUE,"More than  2 hours")</f>
        <v>1 TO 2 hours</v>
      </c>
      <c r="P706" s="24">
        <f>ROUND(calls[[#This Row],[Satisfaction Rating]],0)</f>
        <v>3</v>
      </c>
    </row>
    <row r="707" spans="2:16" x14ac:dyDescent="0.3">
      <c r="B707" t="s">
        <v>743</v>
      </c>
      <c r="C707" t="s">
        <v>18</v>
      </c>
      <c r="D707">
        <v>84</v>
      </c>
      <c r="E707" s="17" t="s">
        <v>27</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c r="M707">
        <f>IF(MONTH(calls[[#This Row],[Date of Call]])&lt;=6, YEAR(calls[[#This Row],[Date of Call]]), YEAR(calls[[#This Row],[Date of Call]])+1)</f>
        <v>2024</v>
      </c>
      <c r="N707" t="str">
        <f>TEXT(calls[[#This Row],[Date of Call]],"DDDD")</f>
        <v>Sunday</v>
      </c>
      <c r="O707" t="str" cm="1">
        <f t="array" ref="O707">_xlfn.IFS(calls[[#This Row],[Duration]]&lt;=10,"Under 10 mins",calls[[#This Row],[Duration]]&lt;=30,"10 TO 30 mins",calls[[#This Row],[Duration]]&lt;=60,"30 TO 60 mins",calls[[#This Row],[Duration]]&lt;=120,"1 TO 2 hours", TRUE,"More than  2 hours")</f>
        <v>1 TO 2 hours</v>
      </c>
      <c r="P707" s="24">
        <f>ROUND(calls[[#This Row],[Satisfaction Rating]],0)</f>
        <v>4</v>
      </c>
    </row>
    <row r="708" spans="2:16" x14ac:dyDescent="0.3">
      <c r="B708" t="s">
        <v>744</v>
      </c>
      <c r="C708" t="s">
        <v>43</v>
      </c>
      <c r="D708">
        <v>111</v>
      </c>
      <c r="E708" s="17" t="s">
        <v>27</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c r="M708">
        <f>IF(MONTH(calls[[#This Row],[Date of Call]])&lt;=6, YEAR(calls[[#This Row],[Date of Call]]), YEAR(calls[[#This Row],[Date of Call]])+1)</f>
        <v>2024</v>
      </c>
      <c r="N708" t="str">
        <f>TEXT(calls[[#This Row],[Date of Call]],"DDDD")</f>
        <v>Sunday</v>
      </c>
      <c r="O708" t="str" cm="1">
        <f t="array" ref="O708">_xlfn.IFS(calls[[#This Row],[Duration]]&lt;=10,"Under 10 mins",calls[[#This Row],[Duration]]&lt;=30,"10 TO 30 mins",calls[[#This Row],[Duration]]&lt;=60,"30 TO 60 mins",calls[[#This Row],[Duration]]&lt;=120,"1 TO 2 hours", TRUE,"More than  2 hours")</f>
        <v>1 TO 2 hours</v>
      </c>
      <c r="P708" s="24">
        <f>ROUND(calls[[#This Row],[Satisfaction Rating]],0)</f>
        <v>5</v>
      </c>
    </row>
    <row r="709" spans="2:16" x14ac:dyDescent="0.3">
      <c r="B709" t="s">
        <v>745</v>
      </c>
      <c r="C709" t="s">
        <v>43</v>
      </c>
      <c r="D709">
        <v>103</v>
      </c>
      <c r="E709" s="17" t="s">
        <v>17</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c r="M709">
        <f>IF(MONTH(calls[[#This Row],[Date of Call]])&lt;=6, YEAR(calls[[#This Row],[Date of Call]]), YEAR(calls[[#This Row],[Date of Call]])+1)</f>
        <v>2024</v>
      </c>
      <c r="N709" t="str">
        <f>TEXT(calls[[#This Row],[Date of Call]],"DDDD")</f>
        <v>Monday</v>
      </c>
      <c r="O709" t="str" cm="1">
        <f t="array" ref="O709">_xlfn.IFS(calls[[#This Row],[Duration]]&lt;=10,"Under 10 mins",calls[[#This Row],[Duration]]&lt;=30,"10 TO 30 mins",calls[[#This Row],[Duration]]&lt;=60,"30 TO 60 mins",calls[[#This Row],[Duration]]&lt;=120,"1 TO 2 hours", TRUE,"More than  2 hours")</f>
        <v>1 TO 2 hours</v>
      </c>
      <c r="P709" s="24">
        <f>ROUND(calls[[#This Row],[Satisfaction Rating]],0)</f>
        <v>5</v>
      </c>
    </row>
    <row r="710" spans="2:16" x14ac:dyDescent="0.3">
      <c r="B710" t="s">
        <v>746</v>
      </c>
      <c r="C710" t="s">
        <v>16</v>
      </c>
      <c r="D710">
        <v>61</v>
      </c>
      <c r="E710" s="17" t="s">
        <v>33</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c r="M710">
        <f>IF(MONTH(calls[[#This Row],[Date of Call]])&lt;=6, YEAR(calls[[#This Row],[Date of Call]]), YEAR(calls[[#This Row],[Date of Call]])+1)</f>
        <v>2024</v>
      </c>
      <c r="N710" t="str">
        <f>TEXT(calls[[#This Row],[Date of Call]],"DDDD")</f>
        <v>Monday</v>
      </c>
      <c r="O710" t="str" cm="1">
        <f t="array" ref="O710">_xlfn.IFS(calls[[#This Row],[Duration]]&lt;=10,"Under 10 mins",calls[[#This Row],[Duration]]&lt;=30,"10 TO 30 mins",calls[[#This Row],[Duration]]&lt;=60,"30 TO 60 mins",calls[[#This Row],[Duration]]&lt;=120,"1 TO 2 hours", TRUE,"More than  2 hours")</f>
        <v>1 TO 2 hours</v>
      </c>
      <c r="P710" s="24">
        <f>ROUND(calls[[#This Row],[Satisfaction Rating]],0)</f>
        <v>5</v>
      </c>
    </row>
    <row r="711" spans="2:16" x14ac:dyDescent="0.3">
      <c r="B711" t="s">
        <v>747</v>
      </c>
      <c r="C711" t="s">
        <v>50</v>
      </c>
      <c r="D711">
        <v>113</v>
      </c>
      <c r="E711" s="17" t="s">
        <v>40</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c r="M711">
        <f>IF(MONTH(calls[[#This Row],[Date of Call]])&lt;=6, YEAR(calls[[#This Row],[Date of Call]]), YEAR(calls[[#This Row],[Date of Call]])+1)</f>
        <v>2024</v>
      </c>
      <c r="N711" t="str">
        <f>TEXT(calls[[#This Row],[Date of Call]],"DDDD")</f>
        <v>Monday</v>
      </c>
      <c r="O711" t="str" cm="1">
        <f t="array" ref="O711">_xlfn.IFS(calls[[#This Row],[Duration]]&lt;=10,"Under 10 mins",calls[[#This Row],[Duration]]&lt;=30,"10 TO 30 mins",calls[[#This Row],[Duration]]&lt;=60,"30 TO 60 mins",calls[[#This Row],[Duration]]&lt;=120,"1 TO 2 hours", TRUE,"More than  2 hours")</f>
        <v>1 TO 2 hours</v>
      </c>
      <c r="P711" s="24">
        <f>ROUND(calls[[#This Row],[Satisfaction Rating]],0)</f>
        <v>4</v>
      </c>
    </row>
    <row r="712" spans="2:16" x14ac:dyDescent="0.3">
      <c r="B712" t="s">
        <v>748</v>
      </c>
      <c r="C712" t="s">
        <v>50</v>
      </c>
      <c r="D712">
        <v>96</v>
      </c>
      <c r="E712" s="17" t="s">
        <v>40</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c r="M712">
        <f>IF(MONTH(calls[[#This Row],[Date of Call]])&lt;=6, YEAR(calls[[#This Row],[Date of Call]]), YEAR(calls[[#This Row],[Date of Call]])+1)</f>
        <v>2024</v>
      </c>
      <c r="N712" t="str">
        <f>TEXT(calls[[#This Row],[Date of Call]],"DDDD")</f>
        <v>Monday</v>
      </c>
      <c r="O712" t="str" cm="1">
        <f t="array" ref="O712">_xlfn.IFS(calls[[#This Row],[Duration]]&lt;=10,"Under 10 mins",calls[[#This Row],[Duration]]&lt;=30,"10 TO 30 mins",calls[[#This Row],[Duration]]&lt;=60,"30 TO 60 mins",calls[[#This Row],[Duration]]&lt;=120,"1 TO 2 hours", TRUE,"More than  2 hours")</f>
        <v>1 TO 2 hours</v>
      </c>
      <c r="P712" s="24">
        <f>ROUND(calls[[#This Row],[Satisfaction Rating]],0)</f>
        <v>3</v>
      </c>
    </row>
    <row r="713" spans="2:16" x14ac:dyDescent="0.3">
      <c r="B713" t="s">
        <v>749</v>
      </c>
      <c r="C713" t="s">
        <v>23</v>
      </c>
      <c r="D713">
        <v>131</v>
      </c>
      <c r="E713" s="17" t="s">
        <v>17</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c r="M713">
        <f>IF(MONTH(calls[[#This Row],[Date of Call]])&lt;=6, YEAR(calls[[#This Row],[Date of Call]]), YEAR(calls[[#This Row],[Date of Call]])+1)</f>
        <v>2024</v>
      </c>
      <c r="N713" t="str">
        <f>TEXT(calls[[#This Row],[Date of Call]],"DDDD")</f>
        <v>Tuesday</v>
      </c>
      <c r="O713" t="str" cm="1">
        <f t="array" ref="O713">_xlfn.IFS(calls[[#This Row],[Duration]]&lt;=10,"Under 10 mins",calls[[#This Row],[Duration]]&lt;=30,"10 TO 30 mins",calls[[#This Row],[Duration]]&lt;=60,"30 TO 60 mins",calls[[#This Row],[Duration]]&lt;=120,"1 TO 2 hours", TRUE,"More than  2 hours")</f>
        <v>More than  2 hours</v>
      </c>
      <c r="P713" s="24">
        <f>ROUND(calls[[#This Row],[Satisfaction Rating]],0)</f>
        <v>4</v>
      </c>
    </row>
    <row r="714" spans="2:16" x14ac:dyDescent="0.3">
      <c r="B714" t="s">
        <v>750</v>
      </c>
      <c r="C714" t="s">
        <v>37</v>
      </c>
      <c r="D714">
        <v>52</v>
      </c>
      <c r="E714" s="17" t="s">
        <v>40</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c r="M714">
        <f>IF(MONTH(calls[[#This Row],[Date of Call]])&lt;=6, YEAR(calls[[#This Row],[Date of Call]]), YEAR(calls[[#This Row],[Date of Call]])+1)</f>
        <v>2024</v>
      </c>
      <c r="N714" t="str">
        <f>TEXT(calls[[#This Row],[Date of Call]],"DDDD")</f>
        <v>Wednesday</v>
      </c>
      <c r="O714" t="str" cm="1">
        <f t="array" ref="O714">_xlfn.IFS(calls[[#This Row],[Duration]]&lt;=10,"Under 10 mins",calls[[#This Row],[Duration]]&lt;=30,"10 TO 30 mins",calls[[#This Row],[Duration]]&lt;=60,"30 TO 60 mins",calls[[#This Row],[Duration]]&lt;=120,"1 TO 2 hours", TRUE,"More than  2 hours")</f>
        <v>30 TO 60 mins</v>
      </c>
      <c r="P714" s="24">
        <f>ROUND(calls[[#This Row],[Satisfaction Rating]],0)</f>
        <v>4</v>
      </c>
    </row>
    <row r="715" spans="2:16" x14ac:dyDescent="0.3">
      <c r="B715" t="s">
        <v>751</v>
      </c>
      <c r="C715" t="s">
        <v>22</v>
      </c>
      <c r="D715">
        <v>100</v>
      </c>
      <c r="E715" s="17" t="s">
        <v>17</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c r="M715">
        <f>IF(MONTH(calls[[#This Row],[Date of Call]])&lt;=6, YEAR(calls[[#This Row],[Date of Call]]), YEAR(calls[[#This Row],[Date of Call]])+1)</f>
        <v>2024</v>
      </c>
      <c r="N715" t="str">
        <f>TEXT(calls[[#This Row],[Date of Call]],"DDDD")</f>
        <v>Wednesday</v>
      </c>
      <c r="O715" t="str" cm="1">
        <f t="array" ref="O715">_xlfn.IFS(calls[[#This Row],[Duration]]&lt;=10,"Under 10 mins",calls[[#This Row],[Duration]]&lt;=30,"10 TO 30 mins",calls[[#This Row],[Duration]]&lt;=60,"30 TO 60 mins",calls[[#This Row],[Duration]]&lt;=120,"1 TO 2 hours", TRUE,"More than  2 hours")</f>
        <v>1 TO 2 hours</v>
      </c>
      <c r="P715" s="24">
        <f>ROUND(calls[[#This Row],[Satisfaction Rating]],0)</f>
        <v>5</v>
      </c>
    </row>
    <row r="716" spans="2:16" x14ac:dyDescent="0.3">
      <c r="B716" t="s">
        <v>752</v>
      </c>
      <c r="C716" t="s">
        <v>30</v>
      </c>
      <c r="D716">
        <v>58</v>
      </c>
      <c r="E716" s="17" t="s">
        <v>46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c r="M716">
        <f>IF(MONTH(calls[[#This Row],[Date of Call]])&lt;=6, YEAR(calls[[#This Row],[Date of Call]]), YEAR(calls[[#This Row],[Date of Call]])+1)</f>
        <v>2024</v>
      </c>
      <c r="N716" t="str">
        <f>TEXT(calls[[#This Row],[Date of Call]],"DDDD")</f>
        <v>Wednesday</v>
      </c>
      <c r="O716" t="str" cm="1">
        <f t="array" ref="O716">_xlfn.IFS(calls[[#This Row],[Duration]]&lt;=10,"Under 10 mins",calls[[#This Row],[Duration]]&lt;=30,"10 TO 30 mins",calls[[#This Row],[Duration]]&lt;=60,"30 TO 60 mins",calls[[#This Row],[Duration]]&lt;=120,"1 TO 2 hours", TRUE,"More than  2 hours")</f>
        <v>30 TO 60 mins</v>
      </c>
      <c r="P716" s="24">
        <f>ROUND(calls[[#This Row],[Satisfaction Rating]],0)</f>
        <v>3</v>
      </c>
    </row>
    <row r="717" spans="2:16" x14ac:dyDescent="0.3">
      <c r="B717" t="s">
        <v>753</v>
      </c>
      <c r="C717" t="s">
        <v>32</v>
      </c>
      <c r="D717">
        <v>144</v>
      </c>
      <c r="E717" s="17" t="s">
        <v>46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c r="M717">
        <f>IF(MONTH(calls[[#This Row],[Date of Call]])&lt;=6, YEAR(calls[[#This Row],[Date of Call]]), YEAR(calls[[#This Row],[Date of Call]])+1)</f>
        <v>2024</v>
      </c>
      <c r="N717" t="str">
        <f>TEXT(calls[[#This Row],[Date of Call]],"DDDD")</f>
        <v>Thursday</v>
      </c>
      <c r="O717" t="str" cm="1">
        <f t="array" ref="O717">_xlfn.IFS(calls[[#This Row],[Duration]]&lt;=10,"Under 10 mins",calls[[#This Row],[Duration]]&lt;=30,"10 TO 30 mins",calls[[#This Row],[Duration]]&lt;=60,"30 TO 60 mins",calls[[#This Row],[Duration]]&lt;=120,"1 TO 2 hours", TRUE,"More than  2 hours")</f>
        <v>More than  2 hours</v>
      </c>
      <c r="P717" s="24">
        <f>ROUND(calls[[#This Row],[Satisfaction Rating]],0)</f>
        <v>2</v>
      </c>
    </row>
    <row r="718" spans="2:16" x14ac:dyDescent="0.3">
      <c r="B718" t="s">
        <v>754</v>
      </c>
      <c r="C718" t="s">
        <v>30</v>
      </c>
      <c r="D718">
        <v>53</v>
      </c>
      <c r="E718" s="17" t="s">
        <v>33</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c r="M718">
        <f>IF(MONTH(calls[[#This Row],[Date of Call]])&lt;=6, YEAR(calls[[#This Row],[Date of Call]]), YEAR(calls[[#This Row],[Date of Call]])+1)</f>
        <v>2024</v>
      </c>
      <c r="N718" t="str">
        <f>TEXT(calls[[#This Row],[Date of Call]],"DDDD")</f>
        <v>Friday</v>
      </c>
      <c r="O718" t="str" cm="1">
        <f t="array" ref="O718">_xlfn.IFS(calls[[#This Row],[Duration]]&lt;=10,"Under 10 mins",calls[[#This Row],[Duration]]&lt;=30,"10 TO 30 mins",calls[[#This Row],[Duration]]&lt;=60,"30 TO 60 mins",calls[[#This Row],[Duration]]&lt;=120,"1 TO 2 hours", TRUE,"More than  2 hours")</f>
        <v>30 TO 60 mins</v>
      </c>
      <c r="P718" s="24">
        <f>ROUND(calls[[#This Row],[Satisfaction Rating]],0)</f>
        <v>4</v>
      </c>
    </row>
    <row r="719" spans="2:16" x14ac:dyDescent="0.3">
      <c r="B719" t="s">
        <v>755</v>
      </c>
      <c r="C719" t="s">
        <v>50</v>
      </c>
      <c r="D719">
        <v>97</v>
      </c>
      <c r="E719" s="17" t="s">
        <v>27</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c r="M719">
        <f>IF(MONTH(calls[[#This Row],[Date of Call]])&lt;=6, YEAR(calls[[#This Row],[Date of Call]]), YEAR(calls[[#This Row],[Date of Call]])+1)</f>
        <v>2024</v>
      </c>
      <c r="N719" t="str">
        <f>TEXT(calls[[#This Row],[Date of Call]],"DDDD")</f>
        <v>Friday</v>
      </c>
      <c r="O719" t="str" cm="1">
        <f t="array" ref="O719">_xlfn.IFS(calls[[#This Row],[Duration]]&lt;=10,"Under 10 mins",calls[[#This Row],[Duration]]&lt;=30,"10 TO 30 mins",calls[[#This Row],[Duration]]&lt;=60,"30 TO 60 mins",calls[[#This Row],[Duration]]&lt;=120,"1 TO 2 hours", TRUE,"More than  2 hours")</f>
        <v>1 TO 2 hours</v>
      </c>
      <c r="P719" s="24">
        <f>ROUND(calls[[#This Row],[Satisfaction Rating]],0)</f>
        <v>5</v>
      </c>
    </row>
    <row r="720" spans="2:16" x14ac:dyDescent="0.3">
      <c r="B720" t="s">
        <v>756</v>
      </c>
      <c r="C720" t="s">
        <v>26</v>
      </c>
      <c r="D720">
        <v>64</v>
      </c>
      <c r="E720" s="17" t="s">
        <v>46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c r="M720">
        <f>IF(MONTH(calls[[#This Row],[Date of Call]])&lt;=6, YEAR(calls[[#This Row],[Date of Call]]), YEAR(calls[[#This Row],[Date of Call]])+1)</f>
        <v>2024</v>
      </c>
      <c r="N720" t="str">
        <f>TEXT(calls[[#This Row],[Date of Call]],"DDDD")</f>
        <v>Friday</v>
      </c>
      <c r="O720" t="str" cm="1">
        <f t="array" ref="O720">_xlfn.IFS(calls[[#This Row],[Duration]]&lt;=10,"Under 10 mins",calls[[#This Row],[Duration]]&lt;=30,"10 TO 30 mins",calls[[#This Row],[Duration]]&lt;=60,"30 TO 60 mins",calls[[#This Row],[Duration]]&lt;=120,"1 TO 2 hours", TRUE,"More than  2 hours")</f>
        <v>1 TO 2 hours</v>
      </c>
      <c r="P720" s="24">
        <f>ROUND(calls[[#This Row],[Satisfaction Rating]],0)</f>
        <v>4</v>
      </c>
    </row>
    <row r="721" spans="2:16" x14ac:dyDescent="0.3">
      <c r="B721" t="s">
        <v>757</v>
      </c>
      <c r="C721" t="s">
        <v>16</v>
      </c>
      <c r="D721">
        <v>106</v>
      </c>
      <c r="E721" s="17" t="s">
        <v>17</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c r="M721">
        <f>IF(MONTH(calls[[#This Row],[Date of Call]])&lt;=6, YEAR(calls[[#This Row],[Date of Call]]), YEAR(calls[[#This Row],[Date of Call]])+1)</f>
        <v>2024</v>
      </c>
      <c r="N721" t="str">
        <f>TEXT(calls[[#This Row],[Date of Call]],"DDDD")</f>
        <v>Friday</v>
      </c>
      <c r="O721" t="str" cm="1">
        <f t="array" ref="O721">_xlfn.IFS(calls[[#This Row],[Duration]]&lt;=10,"Under 10 mins",calls[[#This Row],[Duration]]&lt;=30,"10 TO 30 mins",calls[[#This Row],[Duration]]&lt;=60,"30 TO 60 mins",calls[[#This Row],[Duration]]&lt;=120,"1 TO 2 hours", TRUE,"More than  2 hours")</f>
        <v>1 TO 2 hours</v>
      </c>
      <c r="P721" s="24">
        <f>ROUND(calls[[#This Row],[Satisfaction Rating]],0)</f>
        <v>5</v>
      </c>
    </row>
    <row r="722" spans="2:16" x14ac:dyDescent="0.3">
      <c r="B722" t="s">
        <v>758</v>
      </c>
      <c r="C722" t="s">
        <v>18</v>
      </c>
      <c r="D722">
        <v>36</v>
      </c>
      <c r="E722" s="17" t="s">
        <v>46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c r="M722">
        <f>IF(MONTH(calls[[#This Row],[Date of Call]])&lt;=6, YEAR(calls[[#This Row],[Date of Call]]), YEAR(calls[[#This Row],[Date of Call]])+1)</f>
        <v>2024</v>
      </c>
      <c r="N722" t="str">
        <f>TEXT(calls[[#This Row],[Date of Call]],"DDDD")</f>
        <v>Saturday</v>
      </c>
      <c r="O722" t="str" cm="1">
        <f t="array" ref="O722">_xlfn.IFS(calls[[#This Row],[Duration]]&lt;=10,"Under 10 mins",calls[[#This Row],[Duration]]&lt;=30,"10 TO 30 mins",calls[[#This Row],[Duration]]&lt;=60,"30 TO 60 mins",calls[[#This Row],[Duration]]&lt;=120,"1 TO 2 hours", TRUE,"More than  2 hours")</f>
        <v>30 TO 60 mins</v>
      </c>
      <c r="P722" s="24">
        <f>ROUND(calls[[#This Row],[Satisfaction Rating]],0)</f>
        <v>4</v>
      </c>
    </row>
    <row r="723" spans="2:16" x14ac:dyDescent="0.3">
      <c r="B723" t="s">
        <v>759</v>
      </c>
      <c r="C723" t="s">
        <v>32</v>
      </c>
      <c r="D723">
        <v>74</v>
      </c>
      <c r="E723" s="17" t="s">
        <v>40</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c r="M723">
        <f>IF(MONTH(calls[[#This Row],[Date of Call]])&lt;=6, YEAR(calls[[#This Row],[Date of Call]]), YEAR(calls[[#This Row],[Date of Call]])+1)</f>
        <v>2024</v>
      </c>
      <c r="N723" t="str">
        <f>TEXT(calls[[#This Row],[Date of Call]],"DDDD")</f>
        <v>Saturday</v>
      </c>
      <c r="O723" t="str" cm="1">
        <f t="array" ref="O723">_xlfn.IFS(calls[[#This Row],[Duration]]&lt;=10,"Under 10 mins",calls[[#This Row],[Duration]]&lt;=30,"10 TO 30 mins",calls[[#This Row],[Duration]]&lt;=60,"30 TO 60 mins",calls[[#This Row],[Duration]]&lt;=120,"1 TO 2 hours", TRUE,"More than  2 hours")</f>
        <v>1 TO 2 hours</v>
      </c>
      <c r="P723" s="24">
        <f>ROUND(calls[[#This Row],[Satisfaction Rating]],0)</f>
        <v>3</v>
      </c>
    </row>
    <row r="724" spans="2:16" x14ac:dyDescent="0.3">
      <c r="B724" t="s">
        <v>760</v>
      </c>
      <c r="C724" t="s">
        <v>35</v>
      </c>
      <c r="D724">
        <v>143</v>
      </c>
      <c r="E724" s="17" t="s">
        <v>27</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c r="M724">
        <f>IF(MONTH(calls[[#This Row],[Date of Call]])&lt;=6, YEAR(calls[[#This Row],[Date of Call]]), YEAR(calls[[#This Row],[Date of Call]])+1)</f>
        <v>2024</v>
      </c>
      <c r="N724" t="str">
        <f>TEXT(calls[[#This Row],[Date of Call]],"DDDD")</f>
        <v>Saturday</v>
      </c>
      <c r="O724" t="str" cm="1">
        <f t="array" ref="O724">_xlfn.IFS(calls[[#This Row],[Duration]]&lt;=10,"Under 10 mins",calls[[#This Row],[Duration]]&lt;=30,"10 TO 30 mins",calls[[#This Row],[Duration]]&lt;=60,"30 TO 60 mins",calls[[#This Row],[Duration]]&lt;=120,"1 TO 2 hours", TRUE,"More than  2 hours")</f>
        <v>More than  2 hours</v>
      </c>
      <c r="P724" s="24">
        <f>ROUND(calls[[#This Row],[Satisfaction Rating]],0)</f>
        <v>4</v>
      </c>
    </row>
    <row r="725" spans="2:16" x14ac:dyDescent="0.3">
      <c r="B725" t="s">
        <v>761</v>
      </c>
      <c r="C725" t="s">
        <v>16</v>
      </c>
      <c r="D725">
        <v>94</v>
      </c>
      <c r="E725" s="17" t="s">
        <v>33</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c r="M725">
        <f>IF(MONTH(calls[[#This Row],[Date of Call]])&lt;=6, YEAR(calls[[#This Row],[Date of Call]]), YEAR(calls[[#This Row],[Date of Call]])+1)</f>
        <v>2024</v>
      </c>
      <c r="N725" t="str">
        <f>TEXT(calls[[#This Row],[Date of Call]],"DDDD")</f>
        <v>Saturday</v>
      </c>
      <c r="O725" t="str" cm="1">
        <f t="array" ref="O725">_xlfn.IFS(calls[[#This Row],[Duration]]&lt;=10,"Under 10 mins",calls[[#This Row],[Duration]]&lt;=30,"10 TO 30 mins",calls[[#This Row],[Duration]]&lt;=60,"30 TO 60 mins",calls[[#This Row],[Duration]]&lt;=120,"1 TO 2 hours", TRUE,"More than  2 hours")</f>
        <v>1 TO 2 hours</v>
      </c>
      <c r="P725" s="24">
        <f>ROUND(calls[[#This Row],[Satisfaction Rating]],0)</f>
        <v>4</v>
      </c>
    </row>
    <row r="726" spans="2:16" x14ac:dyDescent="0.3">
      <c r="B726" t="s">
        <v>762</v>
      </c>
      <c r="C726" t="s">
        <v>54</v>
      </c>
      <c r="D726">
        <v>124</v>
      </c>
      <c r="E726" s="17" t="s">
        <v>17</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c r="M726">
        <f>IF(MONTH(calls[[#This Row],[Date of Call]])&lt;=6, YEAR(calls[[#This Row],[Date of Call]]), YEAR(calls[[#This Row],[Date of Call]])+1)</f>
        <v>2024</v>
      </c>
      <c r="N726" t="str">
        <f>TEXT(calls[[#This Row],[Date of Call]],"DDDD")</f>
        <v>Sunday</v>
      </c>
      <c r="O726" t="str" cm="1">
        <f t="array" ref="O726">_xlfn.IFS(calls[[#This Row],[Duration]]&lt;=10,"Under 10 mins",calls[[#This Row],[Duration]]&lt;=30,"10 TO 30 mins",calls[[#This Row],[Duration]]&lt;=60,"30 TO 60 mins",calls[[#This Row],[Duration]]&lt;=120,"1 TO 2 hours", TRUE,"More than  2 hours")</f>
        <v>More than  2 hours</v>
      </c>
      <c r="P726" s="24">
        <f>ROUND(calls[[#This Row],[Satisfaction Rating]],0)</f>
        <v>3</v>
      </c>
    </row>
    <row r="727" spans="2:16" x14ac:dyDescent="0.3">
      <c r="B727" t="s">
        <v>763</v>
      </c>
      <c r="C727" t="s">
        <v>18</v>
      </c>
      <c r="D727">
        <v>156</v>
      </c>
      <c r="E727" s="17" t="s">
        <v>46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c r="M727">
        <f>IF(MONTH(calls[[#This Row],[Date of Call]])&lt;=6, YEAR(calls[[#This Row],[Date of Call]]), YEAR(calls[[#This Row],[Date of Call]])+1)</f>
        <v>2024</v>
      </c>
      <c r="N727" t="str">
        <f>TEXT(calls[[#This Row],[Date of Call]],"DDDD")</f>
        <v>Sunday</v>
      </c>
      <c r="O727" t="str" cm="1">
        <f t="array" ref="O727">_xlfn.IFS(calls[[#This Row],[Duration]]&lt;=10,"Under 10 mins",calls[[#This Row],[Duration]]&lt;=30,"10 TO 30 mins",calls[[#This Row],[Duration]]&lt;=60,"30 TO 60 mins",calls[[#This Row],[Duration]]&lt;=120,"1 TO 2 hours", TRUE,"More than  2 hours")</f>
        <v>More than  2 hours</v>
      </c>
      <c r="P727" s="24">
        <f>ROUND(calls[[#This Row],[Satisfaction Rating]],0)</f>
        <v>3</v>
      </c>
    </row>
    <row r="728" spans="2:16" x14ac:dyDescent="0.3">
      <c r="B728" t="s">
        <v>764</v>
      </c>
      <c r="C728" t="s">
        <v>45</v>
      </c>
      <c r="D728">
        <v>107</v>
      </c>
      <c r="E728" s="17" t="s">
        <v>27</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c r="M728">
        <f>IF(MONTH(calls[[#This Row],[Date of Call]])&lt;=6, YEAR(calls[[#This Row],[Date of Call]]), YEAR(calls[[#This Row],[Date of Call]])+1)</f>
        <v>2024</v>
      </c>
      <c r="N728" t="str">
        <f>TEXT(calls[[#This Row],[Date of Call]],"DDDD")</f>
        <v>Sunday</v>
      </c>
      <c r="O728" t="str" cm="1">
        <f t="array" ref="O728">_xlfn.IFS(calls[[#This Row],[Duration]]&lt;=10,"Under 10 mins",calls[[#This Row],[Duration]]&lt;=30,"10 TO 30 mins",calls[[#This Row],[Duration]]&lt;=60,"30 TO 60 mins",calls[[#This Row],[Duration]]&lt;=120,"1 TO 2 hours", TRUE,"More than  2 hours")</f>
        <v>1 TO 2 hours</v>
      </c>
      <c r="P728" s="24">
        <f>ROUND(calls[[#This Row],[Satisfaction Rating]],0)</f>
        <v>5</v>
      </c>
    </row>
    <row r="729" spans="2:16" x14ac:dyDescent="0.3">
      <c r="B729" t="s">
        <v>765</v>
      </c>
      <c r="C729" t="s">
        <v>16</v>
      </c>
      <c r="D729">
        <v>58</v>
      </c>
      <c r="E729" s="17" t="s">
        <v>27</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c r="M729">
        <f>IF(MONTH(calls[[#This Row],[Date of Call]])&lt;=6, YEAR(calls[[#This Row],[Date of Call]]), YEAR(calls[[#This Row],[Date of Call]])+1)</f>
        <v>2024</v>
      </c>
      <c r="N729" t="str">
        <f>TEXT(calls[[#This Row],[Date of Call]],"DDDD")</f>
        <v>Tuesday</v>
      </c>
      <c r="O729" t="str" cm="1">
        <f t="array" ref="O729">_xlfn.IFS(calls[[#This Row],[Duration]]&lt;=10,"Under 10 mins",calls[[#This Row],[Duration]]&lt;=30,"10 TO 30 mins",calls[[#This Row],[Duration]]&lt;=60,"30 TO 60 mins",calls[[#This Row],[Duration]]&lt;=120,"1 TO 2 hours", TRUE,"More than  2 hours")</f>
        <v>30 TO 60 mins</v>
      </c>
      <c r="P729" s="24">
        <f>ROUND(calls[[#This Row],[Satisfaction Rating]],0)</f>
        <v>4</v>
      </c>
    </row>
    <row r="730" spans="2:16" x14ac:dyDescent="0.3">
      <c r="B730" t="s">
        <v>766</v>
      </c>
      <c r="C730" t="s">
        <v>49</v>
      </c>
      <c r="D730">
        <v>66</v>
      </c>
      <c r="E730" s="17" t="s">
        <v>27</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c r="M730">
        <f>IF(MONTH(calls[[#This Row],[Date of Call]])&lt;=6, YEAR(calls[[#This Row],[Date of Call]]), YEAR(calls[[#This Row],[Date of Call]])+1)</f>
        <v>2024</v>
      </c>
      <c r="N730" t="str">
        <f>TEXT(calls[[#This Row],[Date of Call]],"DDDD")</f>
        <v>Tuesday</v>
      </c>
      <c r="O730" t="str" cm="1">
        <f t="array" ref="O730">_xlfn.IFS(calls[[#This Row],[Duration]]&lt;=10,"Under 10 mins",calls[[#This Row],[Duration]]&lt;=30,"10 TO 30 mins",calls[[#This Row],[Duration]]&lt;=60,"30 TO 60 mins",calls[[#This Row],[Duration]]&lt;=120,"1 TO 2 hours", TRUE,"More than  2 hours")</f>
        <v>1 TO 2 hours</v>
      </c>
      <c r="P730" s="24">
        <f>ROUND(calls[[#This Row],[Satisfaction Rating]],0)</f>
        <v>4</v>
      </c>
    </row>
    <row r="731" spans="2:16" x14ac:dyDescent="0.3">
      <c r="B731" t="s">
        <v>767</v>
      </c>
      <c r="C731" t="s">
        <v>23</v>
      </c>
      <c r="D731">
        <v>75</v>
      </c>
      <c r="E731" s="17" t="s">
        <v>46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c r="M731">
        <f>IF(MONTH(calls[[#This Row],[Date of Call]])&lt;=6, YEAR(calls[[#This Row],[Date of Call]]), YEAR(calls[[#This Row],[Date of Call]])+1)</f>
        <v>2024</v>
      </c>
      <c r="N731" t="str">
        <f>TEXT(calls[[#This Row],[Date of Call]],"DDDD")</f>
        <v>Tuesday</v>
      </c>
      <c r="O731" t="str" cm="1">
        <f t="array" ref="O731">_xlfn.IFS(calls[[#This Row],[Duration]]&lt;=10,"Under 10 mins",calls[[#This Row],[Duration]]&lt;=30,"10 TO 30 mins",calls[[#This Row],[Duration]]&lt;=60,"30 TO 60 mins",calls[[#This Row],[Duration]]&lt;=120,"1 TO 2 hours", TRUE,"More than  2 hours")</f>
        <v>1 TO 2 hours</v>
      </c>
      <c r="P731" s="24">
        <f>ROUND(calls[[#This Row],[Satisfaction Rating]],0)</f>
        <v>4</v>
      </c>
    </row>
    <row r="732" spans="2:16" x14ac:dyDescent="0.3">
      <c r="B732" t="s">
        <v>768</v>
      </c>
      <c r="C732" t="s">
        <v>45</v>
      </c>
      <c r="D732">
        <v>8</v>
      </c>
      <c r="E732" s="17" t="s">
        <v>27</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c r="M732">
        <f>IF(MONTH(calls[[#This Row],[Date of Call]])&lt;=6, YEAR(calls[[#This Row],[Date of Call]]), YEAR(calls[[#This Row],[Date of Call]])+1)</f>
        <v>2024</v>
      </c>
      <c r="N732" t="str">
        <f>TEXT(calls[[#This Row],[Date of Call]],"DDDD")</f>
        <v>Tuesday</v>
      </c>
      <c r="O732" t="str" cm="1">
        <f t="array" ref="O732">_xlfn.IFS(calls[[#This Row],[Duration]]&lt;=10,"Under 10 mins",calls[[#This Row],[Duration]]&lt;=30,"10 TO 30 mins",calls[[#This Row],[Duration]]&lt;=60,"30 TO 60 mins",calls[[#This Row],[Duration]]&lt;=120,"1 TO 2 hours", TRUE,"More than  2 hours")</f>
        <v>Under 10 mins</v>
      </c>
      <c r="P732" s="24">
        <f>ROUND(calls[[#This Row],[Satisfaction Rating]],0)</f>
        <v>4</v>
      </c>
    </row>
    <row r="733" spans="2:16" x14ac:dyDescent="0.3">
      <c r="B733" t="s">
        <v>769</v>
      </c>
      <c r="C733" t="s">
        <v>26</v>
      </c>
      <c r="D733">
        <v>76</v>
      </c>
      <c r="E733" s="17" t="s">
        <v>46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c r="M733">
        <f>IF(MONTH(calls[[#This Row],[Date of Call]])&lt;=6, YEAR(calls[[#This Row],[Date of Call]]), YEAR(calls[[#This Row],[Date of Call]])+1)</f>
        <v>2024</v>
      </c>
      <c r="N733" t="str">
        <f>TEXT(calls[[#This Row],[Date of Call]],"DDDD")</f>
        <v>Wednesday</v>
      </c>
      <c r="O733" t="str" cm="1">
        <f t="array" ref="O733">_xlfn.IFS(calls[[#This Row],[Duration]]&lt;=10,"Under 10 mins",calls[[#This Row],[Duration]]&lt;=30,"10 TO 30 mins",calls[[#This Row],[Duration]]&lt;=60,"30 TO 60 mins",calls[[#This Row],[Duration]]&lt;=120,"1 TO 2 hours", TRUE,"More than  2 hours")</f>
        <v>1 TO 2 hours</v>
      </c>
      <c r="P733" s="24">
        <f>ROUND(calls[[#This Row],[Satisfaction Rating]],0)</f>
        <v>5</v>
      </c>
    </row>
    <row r="734" spans="2:16" x14ac:dyDescent="0.3">
      <c r="B734" t="s">
        <v>770</v>
      </c>
      <c r="C734" t="s">
        <v>16</v>
      </c>
      <c r="D734">
        <v>110</v>
      </c>
      <c r="E734" s="17" t="s">
        <v>46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c r="M734">
        <f>IF(MONTH(calls[[#This Row],[Date of Call]])&lt;=6, YEAR(calls[[#This Row],[Date of Call]]), YEAR(calls[[#This Row],[Date of Call]])+1)</f>
        <v>2024</v>
      </c>
      <c r="N734" t="str">
        <f>TEXT(calls[[#This Row],[Date of Call]],"DDDD")</f>
        <v>Wednesday</v>
      </c>
      <c r="O734" t="str" cm="1">
        <f t="array" ref="O734">_xlfn.IFS(calls[[#This Row],[Duration]]&lt;=10,"Under 10 mins",calls[[#This Row],[Duration]]&lt;=30,"10 TO 30 mins",calls[[#This Row],[Duration]]&lt;=60,"30 TO 60 mins",calls[[#This Row],[Duration]]&lt;=120,"1 TO 2 hours", TRUE,"More than  2 hours")</f>
        <v>1 TO 2 hours</v>
      </c>
      <c r="P734" s="24">
        <f>ROUND(calls[[#This Row],[Satisfaction Rating]],0)</f>
        <v>4</v>
      </c>
    </row>
    <row r="735" spans="2:16" x14ac:dyDescent="0.3">
      <c r="B735" t="s">
        <v>771</v>
      </c>
      <c r="C735" t="s">
        <v>49</v>
      </c>
      <c r="D735">
        <v>50</v>
      </c>
      <c r="E735" s="17" t="s">
        <v>33</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c r="M735">
        <f>IF(MONTH(calls[[#This Row],[Date of Call]])&lt;=6, YEAR(calls[[#This Row],[Date of Call]]), YEAR(calls[[#This Row],[Date of Call]])+1)</f>
        <v>2024</v>
      </c>
      <c r="N735" t="str">
        <f>TEXT(calls[[#This Row],[Date of Call]],"DDDD")</f>
        <v>Thursday</v>
      </c>
      <c r="O735" t="str" cm="1">
        <f t="array" ref="O735">_xlfn.IFS(calls[[#This Row],[Duration]]&lt;=10,"Under 10 mins",calls[[#This Row],[Duration]]&lt;=30,"10 TO 30 mins",calls[[#This Row],[Duration]]&lt;=60,"30 TO 60 mins",calls[[#This Row],[Duration]]&lt;=120,"1 TO 2 hours", TRUE,"More than  2 hours")</f>
        <v>30 TO 60 mins</v>
      </c>
      <c r="P735" s="24">
        <f>ROUND(calls[[#This Row],[Satisfaction Rating]],0)</f>
        <v>4</v>
      </c>
    </row>
    <row r="736" spans="2:16" x14ac:dyDescent="0.3">
      <c r="B736" t="s">
        <v>772</v>
      </c>
      <c r="C736" t="s">
        <v>37</v>
      </c>
      <c r="D736">
        <v>78</v>
      </c>
      <c r="E736" s="17" t="s">
        <v>33</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c r="M736">
        <f>IF(MONTH(calls[[#This Row],[Date of Call]])&lt;=6, YEAR(calls[[#This Row],[Date of Call]]), YEAR(calls[[#This Row],[Date of Call]])+1)</f>
        <v>2024</v>
      </c>
      <c r="N736" t="str">
        <f>TEXT(calls[[#This Row],[Date of Call]],"DDDD")</f>
        <v>Thursday</v>
      </c>
      <c r="O736" t="str" cm="1">
        <f t="array" ref="O736">_xlfn.IFS(calls[[#This Row],[Duration]]&lt;=10,"Under 10 mins",calls[[#This Row],[Duration]]&lt;=30,"10 TO 30 mins",calls[[#This Row],[Duration]]&lt;=60,"30 TO 60 mins",calls[[#This Row],[Duration]]&lt;=120,"1 TO 2 hours", TRUE,"More than  2 hours")</f>
        <v>1 TO 2 hours</v>
      </c>
      <c r="P736" s="24">
        <f>ROUND(calls[[#This Row],[Satisfaction Rating]],0)</f>
        <v>4</v>
      </c>
    </row>
    <row r="737" spans="2:16" x14ac:dyDescent="0.3">
      <c r="B737" t="s">
        <v>773</v>
      </c>
      <c r="C737" t="s">
        <v>50</v>
      </c>
      <c r="D737">
        <v>59</v>
      </c>
      <c r="E737" s="17" t="s">
        <v>17</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c r="M737">
        <f>IF(MONTH(calls[[#This Row],[Date of Call]])&lt;=6, YEAR(calls[[#This Row],[Date of Call]]), YEAR(calls[[#This Row],[Date of Call]])+1)</f>
        <v>2024</v>
      </c>
      <c r="N737" t="str">
        <f>TEXT(calls[[#This Row],[Date of Call]],"DDDD")</f>
        <v>Friday</v>
      </c>
      <c r="O737" t="str" cm="1">
        <f t="array" ref="O737">_xlfn.IFS(calls[[#This Row],[Duration]]&lt;=10,"Under 10 mins",calls[[#This Row],[Duration]]&lt;=30,"10 TO 30 mins",calls[[#This Row],[Duration]]&lt;=60,"30 TO 60 mins",calls[[#This Row],[Duration]]&lt;=120,"1 TO 2 hours", TRUE,"More than  2 hours")</f>
        <v>30 TO 60 mins</v>
      </c>
      <c r="P737" s="24">
        <f>ROUND(calls[[#This Row],[Satisfaction Rating]],0)</f>
        <v>5</v>
      </c>
    </row>
    <row r="738" spans="2:16" x14ac:dyDescent="0.3">
      <c r="B738" t="s">
        <v>774</v>
      </c>
      <c r="C738" t="s">
        <v>37</v>
      </c>
      <c r="D738">
        <v>126</v>
      </c>
      <c r="E738" s="17" t="s">
        <v>27</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c r="M738">
        <f>IF(MONTH(calls[[#This Row],[Date of Call]])&lt;=6, YEAR(calls[[#This Row],[Date of Call]]), YEAR(calls[[#This Row],[Date of Call]])+1)</f>
        <v>2024</v>
      </c>
      <c r="N738" t="str">
        <f>TEXT(calls[[#This Row],[Date of Call]],"DDDD")</f>
        <v>Saturday</v>
      </c>
      <c r="O738" t="str" cm="1">
        <f t="array" ref="O738">_xlfn.IFS(calls[[#This Row],[Duration]]&lt;=10,"Under 10 mins",calls[[#This Row],[Duration]]&lt;=30,"10 TO 30 mins",calls[[#This Row],[Duration]]&lt;=60,"30 TO 60 mins",calls[[#This Row],[Duration]]&lt;=120,"1 TO 2 hours", TRUE,"More than  2 hours")</f>
        <v>More than  2 hours</v>
      </c>
      <c r="P738" s="24">
        <f>ROUND(calls[[#This Row],[Satisfaction Rating]],0)</f>
        <v>1</v>
      </c>
    </row>
    <row r="739" spans="2:16" x14ac:dyDescent="0.3">
      <c r="B739" t="s">
        <v>775</v>
      </c>
      <c r="C739" t="s">
        <v>26</v>
      </c>
      <c r="D739">
        <v>43</v>
      </c>
      <c r="E739" s="17" t="s">
        <v>17</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c r="M739">
        <f>IF(MONTH(calls[[#This Row],[Date of Call]])&lt;=6, YEAR(calls[[#This Row],[Date of Call]]), YEAR(calls[[#This Row],[Date of Call]])+1)</f>
        <v>2024</v>
      </c>
      <c r="N739" t="str">
        <f>TEXT(calls[[#This Row],[Date of Call]],"DDDD")</f>
        <v>Sunday</v>
      </c>
      <c r="O739" t="str" cm="1">
        <f t="array" ref="O739">_xlfn.IFS(calls[[#This Row],[Duration]]&lt;=10,"Under 10 mins",calls[[#This Row],[Duration]]&lt;=30,"10 TO 30 mins",calls[[#This Row],[Duration]]&lt;=60,"30 TO 60 mins",calls[[#This Row],[Duration]]&lt;=120,"1 TO 2 hours", TRUE,"More than  2 hours")</f>
        <v>30 TO 60 mins</v>
      </c>
      <c r="P739" s="24">
        <f>ROUND(calls[[#This Row],[Satisfaction Rating]],0)</f>
        <v>4</v>
      </c>
    </row>
    <row r="740" spans="2:16" x14ac:dyDescent="0.3">
      <c r="B740" t="s">
        <v>776</v>
      </c>
      <c r="C740" t="s">
        <v>18</v>
      </c>
      <c r="D740">
        <v>79</v>
      </c>
      <c r="E740" s="17" t="s">
        <v>46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c r="M740">
        <f>IF(MONTH(calls[[#This Row],[Date of Call]])&lt;=6, YEAR(calls[[#This Row],[Date of Call]]), YEAR(calls[[#This Row],[Date of Call]])+1)</f>
        <v>2024</v>
      </c>
      <c r="N740" t="str">
        <f>TEXT(calls[[#This Row],[Date of Call]],"DDDD")</f>
        <v>Tuesday</v>
      </c>
      <c r="O740" t="str" cm="1">
        <f t="array" ref="O740">_xlfn.IFS(calls[[#This Row],[Duration]]&lt;=10,"Under 10 mins",calls[[#This Row],[Duration]]&lt;=30,"10 TO 30 mins",calls[[#This Row],[Duration]]&lt;=60,"30 TO 60 mins",calls[[#This Row],[Duration]]&lt;=120,"1 TO 2 hours", TRUE,"More than  2 hours")</f>
        <v>1 TO 2 hours</v>
      </c>
      <c r="P740" s="24">
        <f>ROUND(calls[[#This Row],[Satisfaction Rating]],0)</f>
        <v>5</v>
      </c>
    </row>
    <row r="741" spans="2:16" x14ac:dyDescent="0.3">
      <c r="B741" t="s">
        <v>777</v>
      </c>
      <c r="C741" t="s">
        <v>16</v>
      </c>
      <c r="D741">
        <v>71</v>
      </c>
      <c r="E741" s="17" t="s">
        <v>17</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c r="M741">
        <f>IF(MONTH(calls[[#This Row],[Date of Call]])&lt;=6, YEAR(calls[[#This Row],[Date of Call]]), YEAR(calls[[#This Row],[Date of Call]])+1)</f>
        <v>2024</v>
      </c>
      <c r="N741" t="str">
        <f>TEXT(calls[[#This Row],[Date of Call]],"DDDD")</f>
        <v>Wednesday</v>
      </c>
      <c r="O741" t="str" cm="1">
        <f t="array" ref="O741">_xlfn.IFS(calls[[#This Row],[Duration]]&lt;=10,"Under 10 mins",calls[[#This Row],[Duration]]&lt;=30,"10 TO 30 mins",calls[[#This Row],[Duration]]&lt;=60,"30 TO 60 mins",calls[[#This Row],[Duration]]&lt;=120,"1 TO 2 hours", TRUE,"More than  2 hours")</f>
        <v>1 TO 2 hours</v>
      </c>
      <c r="P741" s="24">
        <f>ROUND(calls[[#This Row],[Satisfaction Rating]],0)</f>
        <v>4</v>
      </c>
    </row>
    <row r="742" spans="2:16" x14ac:dyDescent="0.3">
      <c r="B742" t="s">
        <v>778</v>
      </c>
      <c r="C742" t="s">
        <v>43</v>
      </c>
      <c r="D742">
        <v>94</v>
      </c>
      <c r="E742" s="17" t="s">
        <v>27</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c r="M742">
        <f>IF(MONTH(calls[[#This Row],[Date of Call]])&lt;=6, YEAR(calls[[#This Row],[Date of Call]]), YEAR(calls[[#This Row],[Date of Call]])+1)</f>
        <v>2024</v>
      </c>
      <c r="N742" t="str">
        <f>TEXT(calls[[#This Row],[Date of Call]],"DDDD")</f>
        <v>Thursday</v>
      </c>
      <c r="O742" t="str" cm="1">
        <f t="array" ref="O742">_xlfn.IFS(calls[[#This Row],[Duration]]&lt;=10,"Under 10 mins",calls[[#This Row],[Duration]]&lt;=30,"10 TO 30 mins",calls[[#This Row],[Duration]]&lt;=60,"30 TO 60 mins",calls[[#This Row],[Duration]]&lt;=120,"1 TO 2 hours", TRUE,"More than  2 hours")</f>
        <v>1 TO 2 hours</v>
      </c>
      <c r="P742" s="24">
        <f>ROUND(calls[[#This Row],[Satisfaction Rating]],0)</f>
        <v>5</v>
      </c>
    </row>
    <row r="743" spans="2:16" x14ac:dyDescent="0.3">
      <c r="B743" t="s">
        <v>779</v>
      </c>
      <c r="C743" t="s">
        <v>45</v>
      </c>
      <c r="D743">
        <v>108</v>
      </c>
      <c r="E743" s="17" t="s">
        <v>17</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c r="M743">
        <f>IF(MONTH(calls[[#This Row],[Date of Call]])&lt;=6, YEAR(calls[[#This Row],[Date of Call]]), YEAR(calls[[#This Row],[Date of Call]])+1)</f>
        <v>2024</v>
      </c>
      <c r="N743" t="str">
        <f>TEXT(calls[[#This Row],[Date of Call]],"DDDD")</f>
        <v>Thursday</v>
      </c>
      <c r="O743" t="str" cm="1">
        <f t="array" ref="O743">_xlfn.IFS(calls[[#This Row],[Duration]]&lt;=10,"Under 10 mins",calls[[#This Row],[Duration]]&lt;=30,"10 TO 30 mins",calls[[#This Row],[Duration]]&lt;=60,"30 TO 60 mins",calls[[#This Row],[Duration]]&lt;=120,"1 TO 2 hours", TRUE,"More than  2 hours")</f>
        <v>1 TO 2 hours</v>
      </c>
      <c r="P743" s="24">
        <f>ROUND(calls[[#This Row],[Satisfaction Rating]],0)</f>
        <v>4</v>
      </c>
    </row>
    <row r="744" spans="2:16" x14ac:dyDescent="0.3">
      <c r="B744" t="s">
        <v>780</v>
      </c>
      <c r="C744" t="s">
        <v>26</v>
      </c>
      <c r="D744">
        <v>76</v>
      </c>
      <c r="E744" s="17" t="s">
        <v>27</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c r="M744">
        <f>IF(MONTH(calls[[#This Row],[Date of Call]])&lt;=6, YEAR(calls[[#This Row],[Date of Call]]), YEAR(calls[[#This Row],[Date of Call]])+1)</f>
        <v>2024</v>
      </c>
      <c r="N744" t="str">
        <f>TEXT(calls[[#This Row],[Date of Call]],"DDDD")</f>
        <v>Thursday</v>
      </c>
      <c r="O744" t="str" cm="1">
        <f t="array" ref="O744">_xlfn.IFS(calls[[#This Row],[Duration]]&lt;=10,"Under 10 mins",calls[[#This Row],[Duration]]&lt;=30,"10 TO 30 mins",calls[[#This Row],[Duration]]&lt;=60,"30 TO 60 mins",calls[[#This Row],[Duration]]&lt;=120,"1 TO 2 hours", TRUE,"More than  2 hours")</f>
        <v>1 TO 2 hours</v>
      </c>
      <c r="P744" s="24">
        <f>ROUND(calls[[#This Row],[Satisfaction Rating]],0)</f>
        <v>4</v>
      </c>
    </row>
    <row r="745" spans="2:16" x14ac:dyDescent="0.3">
      <c r="B745" t="s">
        <v>781</v>
      </c>
      <c r="C745" t="s">
        <v>50</v>
      </c>
      <c r="D745">
        <v>136</v>
      </c>
      <c r="E745" s="17" t="s">
        <v>17</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c r="M745">
        <f>IF(MONTH(calls[[#This Row],[Date of Call]])&lt;=6, YEAR(calls[[#This Row],[Date of Call]]), YEAR(calls[[#This Row],[Date of Call]])+1)</f>
        <v>2024</v>
      </c>
      <c r="N745" t="str">
        <f>TEXT(calls[[#This Row],[Date of Call]],"DDDD")</f>
        <v>Thursday</v>
      </c>
      <c r="O745" t="str" cm="1">
        <f t="array" ref="O745">_xlfn.IFS(calls[[#This Row],[Duration]]&lt;=10,"Under 10 mins",calls[[#This Row],[Duration]]&lt;=30,"10 TO 30 mins",calls[[#This Row],[Duration]]&lt;=60,"30 TO 60 mins",calls[[#This Row],[Duration]]&lt;=120,"1 TO 2 hours", TRUE,"More than  2 hours")</f>
        <v>More than  2 hours</v>
      </c>
      <c r="P745" s="24">
        <f>ROUND(calls[[#This Row],[Satisfaction Rating]],0)</f>
        <v>3</v>
      </c>
    </row>
    <row r="746" spans="2:16" x14ac:dyDescent="0.3">
      <c r="B746" t="s">
        <v>782</v>
      </c>
      <c r="C746" t="s">
        <v>22</v>
      </c>
      <c r="D746">
        <v>129</v>
      </c>
      <c r="E746" s="17" t="s">
        <v>33</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c r="M746">
        <f>IF(MONTH(calls[[#This Row],[Date of Call]])&lt;=6, YEAR(calls[[#This Row],[Date of Call]]), YEAR(calls[[#This Row],[Date of Call]])+1)</f>
        <v>2024</v>
      </c>
      <c r="N746" t="str">
        <f>TEXT(calls[[#This Row],[Date of Call]],"DDDD")</f>
        <v>Friday</v>
      </c>
      <c r="O746" t="str" cm="1">
        <f t="array" ref="O746">_xlfn.IFS(calls[[#This Row],[Duration]]&lt;=10,"Under 10 mins",calls[[#This Row],[Duration]]&lt;=30,"10 TO 30 mins",calls[[#This Row],[Duration]]&lt;=60,"30 TO 60 mins",calls[[#This Row],[Duration]]&lt;=120,"1 TO 2 hours", TRUE,"More than  2 hours")</f>
        <v>More than  2 hours</v>
      </c>
      <c r="P746" s="24">
        <f>ROUND(calls[[#This Row],[Satisfaction Rating]],0)</f>
        <v>5</v>
      </c>
    </row>
    <row r="747" spans="2:16" x14ac:dyDescent="0.3">
      <c r="B747" t="s">
        <v>783</v>
      </c>
      <c r="C747" t="s">
        <v>45</v>
      </c>
      <c r="D747">
        <v>120</v>
      </c>
      <c r="E747" s="17" t="s">
        <v>17</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c r="M747">
        <f>IF(MONTH(calls[[#This Row],[Date of Call]])&lt;=6, YEAR(calls[[#This Row],[Date of Call]]), YEAR(calls[[#This Row],[Date of Call]])+1)</f>
        <v>2024</v>
      </c>
      <c r="N747" t="str">
        <f>TEXT(calls[[#This Row],[Date of Call]],"DDDD")</f>
        <v>Friday</v>
      </c>
      <c r="O747" t="str" cm="1">
        <f t="array" ref="O747">_xlfn.IFS(calls[[#This Row],[Duration]]&lt;=10,"Under 10 mins",calls[[#This Row],[Duration]]&lt;=30,"10 TO 30 mins",calls[[#This Row],[Duration]]&lt;=60,"30 TO 60 mins",calls[[#This Row],[Duration]]&lt;=120,"1 TO 2 hours", TRUE,"More than  2 hours")</f>
        <v>1 TO 2 hours</v>
      </c>
      <c r="P747" s="24">
        <f>ROUND(calls[[#This Row],[Satisfaction Rating]],0)</f>
        <v>4</v>
      </c>
    </row>
    <row r="748" spans="2:16" x14ac:dyDescent="0.3">
      <c r="B748" t="s">
        <v>784</v>
      </c>
      <c r="C748" t="s">
        <v>26</v>
      </c>
      <c r="D748">
        <v>108</v>
      </c>
      <c r="E748" s="17" t="s">
        <v>33</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c r="M748">
        <f>IF(MONTH(calls[[#This Row],[Date of Call]])&lt;=6, YEAR(calls[[#This Row],[Date of Call]]), YEAR(calls[[#This Row],[Date of Call]])+1)</f>
        <v>2024</v>
      </c>
      <c r="N748" t="str">
        <f>TEXT(calls[[#This Row],[Date of Call]],"DDDD")</f>
        <v>Saturday</v>
      </c>
      <c r="O748" t="str" cm="1">
        <f t="array" ref="O748">_xlfn.IFS(calls[[#This Row],[Duration]]&lt;=10,"Under 10 mins",calls[[#This Row],[Duration]]&lt;=30,"10 TO 30 mins",calls[[#This Row],[Duration]]&lt;=60,"30 TO 60 mins",calls[[#This Row],[Duration]]&lt;=120,"1 TO 2 hours", TRUE,"More than  2 hours")</f>
        <v>1 TO 2 hours</v>
      </c>
      <c r="P748" s="24">
        <f>ROUND(calls[[#This Row],[Satisfaction Rating]],0)</f>
        <v>4</v>
      </c>
    </row>
    <row r="749" spans="2:16" x14ac:dyDescent="0.3">
      <c r="B749" t="s">
        <v>785</v>
      </c>
      <c r="C749" t="s">
        <v>37</v>
      </c>
      <c r="D749">
        <v>79</v>
      </c>
      <c r="E749" s="17" t="s">
        <v>17</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c r="M749">
        <f>IF(MONTH(calls[[#This Row],[Date of Call]])&lt;=6, YEAR(calls[[#This Row],[Date of Call]]), YEAR(calls[[#This Row],[Date of Call]])+1)</f>
        <v>2024</v>
      </c>
      <c r="N749" t="str">
        <f>TEXT(calls[[#This Row],[Date of Call]],"DDDD")</f>
        <v>Saturday</v>
      </c>
      <c r="O749" t="str" cm="1">
        <f t="array" ref="O749">_xlfn.IFS(calls[[#This Row],[Duration]]&lt;=10,"Under 10 mins",calls[[#This Row],[Duration]]&lt;=30,"10 TO 30 mins",calls[[#This Row],[Duration]]&lt;=60,"30 TO 60 mins",calls[[#This Row],[Duration]]&lt;=120,"1 TO 2 hours", TRUE,"More than  2 hours")</f>
        <v>1 TO 2 hours</v>
      </c>
      <c r="P749" s="24">
        <f>ROUND(calls[[#This Row],[Satisfaction Rating]],0)</f>
        <v>5</v>
      </c>
    </row>
    <row r="750" spans="2:16" x14ac:dyDescent="0.3">
      <c r="B750" t="s">
        <v>786</v>
      </c>
      <c r="C750" t="s">
        <v>37</v>
      </c>
      <c r="D750">
        <v>45</v>
      </c>
      <c r="E750" s="17" t="s">
        <v>33</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c r="M750">
        <f>IF(MONTH(calls[[#This Row],[Date of Call]])&lt;=6, YEAR(calls[[#This Row],[Date of Call]]), YEAR(calls[[#This Row],[Date of Call]])+1)</f>
        <v>2024</v>
      </c>
      <c r="N750" t="str">
        <f>TEXT(calls[[#This Row],[Date of Call]],"DDDD")</f>
        <v>Saturday</v>
      </c>
      <c r="O750" t="str" cm="1">
        <f t="array" ref="O750">_xlfn.IFS(calls[[#This Row],[Duration]]&lt;=10,"Under 10 mins",calls[[#This Row],[Duration]]&lt;=30,"10 TO 30 mins",calls[[#This Row],[Duration]]&lt;=60,"30 TO 60 mins",calls[[#This Row],[Duration]]&lt;=120,"1 TO 2 hours", TRUE,"More than  2 hours")</f>
        <v>30 TO 60 mins</v>
      </c>
      <c r="P750" s="24">
        <f>ROUND(calls[[#This Row],[Satisfaction Rating]],0)</f>
        <v>4</v>
      </c>
    </row>
    <row r="751" spans="2:16" x14ac:dyDescent="0.3">
      <c r="B751" t="s">
        <v>787</v>
      </c>
      <c r="C751" t="s">
        <v>32</v>
      </c>
      <c r="D751">
        <v>96</v>
      </c>
      <c r="E751" s="17" t="s">
        <v>17</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c r="M751">
        <f>IF(MONTH(calls[[#This Row],[Date of Call]])&lt;=6, YEAR(calls[[#This Row],[Date of Call]]), YEAR(calls[[#This Row],[Date of Call]])+1)</f>
        <v>2024</v>
      </c>
      <c r="N751" t="str">
        <f>TEXT(calls[[#This Row],[Date of Call]],"DDDD")</f>
        <v>Saturday</v>
      </c>
      <c r="O751" t="str" cm="1">
        <f t="array" ref="O751">_xlfn.IFS(calls[[#This Row],[Duration]]&lt;=10,"Under 10 mins",calls[[#This Row],[Duration]]&lt;=30,"10 TO 30 mins",calls[[#This Row],[Duration]]&lt;=60,"30 TO 60 mins",calls[[#This Row],[Duration]]&lt;=120,"1 TO 2 hours", TRUE,"More than  2 hours")</f>
        <v>1 TO 2 hours</v>
      </c>
      <c r="P751" s="24">
        <f>ROUND(calls[[#This Row],[Satisfaction Rating]],0)</f>
        <v>4</v>
      </c>
    </row>
    <row r="752" spans="2:16" x14ac:dyDescent="0.3">
      <c r="B752" t="s">
        <v>788</v>
      </c>
      <c r="C752" t="s">
        <v>32</v>
      </c>
      <c r="D752">
        <v>81</v>
      </c>
      <c r="E752" s="17" t="s">
        <v>17</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c r="M752">
        <f>IF(MONTH(calls[[#This Row],[Date of Call]])&lt;=6, YEAR(calls[[#This Row],[Date of Call]]), YEAR(calls[[#This Row],[Date of Call]])+1)</f>
        <v>2024</v>
      </c>
      <c r="N752" t="str">
        <f>TEXT(calls[[#This Row],[Date of Call]],"DDDD")</f>
        <v>Sunday</v>
      </c>
      <c r="O752" t="str" cm="1">
        <f t="array" ref="O752">_xlfn.IFS(calls[[#This Row],[Duration]]&lt;=10,"Under 10 mins",calls[[#This Row],[Duration]]&lt;=30,"10 TO 30 mins",calls[[#This Row],[Duration]]&lt;=60,"30 TO 60 mins",calls[[#This Row],[Duration]]&lt;=120,"1 TO 2 hours", TRUE,"More than  2 hours")</f>
        <v>1 TO 2 hours</v>
      </c>
      <c r="P752" s="24">
        <f>ROUND(calls[[#This Row],[Satisfaction Rating]],0)</f>
        <v>5</v>
      </c>
    </row>
    <row r="753" spans="2:16" x14ac:dyDescent="0.3">
      <c r="B753" t="s">
        <v>789</v>
      </c>
      <c r="C753" t="s">
        <v>50</v>
      </c>
      <c r="D753">
        <v>95</v>
      </c>
      <c r="E753" s="17" t="s">
        <v>40</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c r="M753">
        <f>IF(MONTH(calls[[#This Row],[Date of Call]])&lt;=6, YEAR(calls[[#This Row],[Date of Call]]), YEAR(calls[[#This Row],[Date of Call]])+1)</f>
        <v>2024</v>
      </c>
      <c r="N753" t="str">
        <f>TEXT(calls[[#This Row],[Date of Call]],"DDDD")</f>
        <v>Sunday</v>
      </c>
      <c r="O753" t="str" cm="1">
        <f t="array" ref="O753">_xlfn.IFS(calls[[#This Row],[Duration]]&lt;=10,"Under 10 mins",calls[[#This Row],[Duration]]&lt;=30,"10 TO 30 mins",calls[[#This Row],[Duration]]&lt;=60,"30 TO 60 mins",calls[[#This Row],[Duration]]&lt;=120,"1 TO 2 hours", TRUE,"More than  2 hours")</f>
        <v>1 TO 2 hours</v>
      </c>
      <c r="P753" s="24">
        <f>ROUND(calls[[#This Row],[Satisfaction Rating]],0)</f>
        <v>2</v>
      </c>
    </row>
    <row r="754" spans="2:16" x14ac:dyDescent="0.3">
      <c r="B754" t="s">
        <v>790</v>
      </c>
      <c r="C754" t="s">
        <v>54</v>
      </c>
      <c r="D754">
        <v>159</v>
      </c>
      <c r="E754" s="17" t="s">
        <v>27</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c r="M754">
        <f>IF(MONTH(calls[[#This Row],[Date of Call]])&lt;=6, YEAR(calls[[#This Row],[Date of Call]]), YEAR(calls[[#This Row],[Date of Call]])+1)</f>
        <v>2024</v>
      </c>
      <c r="N754" t="str">
        <f>TEXT(calls[[#This Row],[Date of Call]],"DDDD")</f>
        <v>Sunday</v>
      </c>
      <c r="O754" t="str" cm="1">
        <f t="array" ref="O754">_xlfn.IFS(calls[[#This Row],[Duration]]&lt;=10,"Under 10 mins",calls[[#This Row],[Duration]]&lt;=30,"10 TO 30 mins",calls[[#This Row],[Duration]]&lt;=60,"30 TO 60 mins",calls[[#This Row],[Duration]]&lt;=120,"1 TO 2 hours", TRUE,"More than  2 hours")</f>
        <v>More than  2 hours</v>
      </c>
      <c r="P754" s="24">
        <f>ROUND(calls[[#This Row],[Satisfaction Rating]],0)</f>
        <v>4</v>
      </c>
    </row>
    <row r="755" spans="2:16" x14ac:dyDescent="0.3">
      <c r="B755" t="s">
        <v>791</v>
      </c>
      <c r="C755" t="s">
        <v>41</v>
      </c>
      <c r="D755">
        <v>109</v>
      </c>
      <c r="E755" s="17" t="s">
        <v>46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c r="M755">
        <f>IF(MONTH(calls[[#This Row],[Date of Call]])&lt;=6, YEAR(calls[[#This Row],[Date of Call]]), YEAR(calls[[#This Row],[Date of Call]])+1)</f>
        <v>2024</v>
      </c>
      <c r="N755" t="str">
        <f>TEXT(calls[[#This Row],[Date of Call]],"DDDD")</f>
        <v>Sunday</v>
      </c>
      <c r="O755" t="str" cm="1">
        <f t="array" ref="O755">_xlfn.IFS(calls[[#This Row],[Duration]]&lt;=10,"Under 10 mins",calls[[#This Row],[Duration]]&lt;=30,"10 TO 30 mins",calls[[#This Row],[Duration]]&lt;=60,"30 TO 60 mins",calls[[#This Row],[Duration]]&lt;=120,"1 TO 2 hours", TRUE,"More than  2 hours")</f>
        <v>1 TO 2 hours</v>
      </c>
      <c r="P755" s="24">
        <f>ROUND(calls[[#This Row],[Satisfaction Rating]],0)</f>
        <v>4</v>
      </c>
    </row>
    <row r="756" spans="2:16" x14ac:dyDescent="0.3">
      <c r="B756" t="s">
        <v>792</v>
      </c>
      <c r="C756" t="s">
        <v>37</v>
      </c>
      <c r="D756">
        <v>107</v>
      </c>
      <c r="E756" s="17" t="s">
        <v>46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c r="M756">
        <f>IF(MONTH(calls[[#This Row],[Date of Call]])&lt;=6, YEAR(calls[[#This Row],[Date of Call]]), YEAR(calls[[#This Row],[Date of Call]])+1)</f>
        <v>2024</v>
      </c>
      <c r="N756" t="str">
        <f>TEXT(calls[[#This Row],[Date of Call]],"DDDD")</f>
        <v>Sunday</v>
      </c>
      <c r="O756" t="str" cm="1">
        <f t="array" ref="O756">_xlfn.IFS(calls[[#This Row],[Duration]]&lt;=10,"Under 10 mins",calls[[#This Row],[Duration]]&lt;=30,"10 TO 30 mins",calls[[#This Row],[Duration]]&lt;=60,"30 TO 60 mins",calls[[#This Row],[Duration]]&lt;=120,"1 TO 2 hours", TRUE,"More than  2 hours")</f>
        <v>1 TO 2 hours</v>
      </c>
      <c r="P756" s="24">
        <f>ROUND(calls[[#This Row],[Satisfaction Rating]],0)</f>
        <v>4</v>
      </c>
    </row>
    <row r="757" spans="2:16" x14ac:dyDescent="0.3">
      <c r="B757" t="s">
        <v>793</v>
      </c>
      <c r="C757" t="s">
        <v>32</v>
      </c>
      <c r="D757">
        <v>67</v>
      </c>
      <c r="E757" s="17" t="s">
        <v>33</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c r="M757">
        <f>IF(MONTH(calls[[#This Row],[Date of Call]])&lt;=6, YEAR(calls[[#This Row],[Date of Call]]), YEAR(calls[[#This Row],[Date of Call]])+1)</f>
        <v>2024</v>
      </c>
      <c r="N757" t="str">
        <f>TEXT(calls[[#This Row],[Date of Call]],"DDDD")</f>
        <v>Monday</v>
      </c>
      <c r="O757" t="str" cm="1">
        <f t="array" ref="O757">_xlfn.IFS(calls[[#This Row],[Duration]]&lt;=10,"Under 10 mins",calls[[#This Row],[Duration]]&lt;=30,"10 TO 30 mins",calls[[#This Row],[Duration]]&lt;=60,"30 TO 60 mins",calls[[#This Row],[Duration]]&lt;=120,"1 TO 2 hours", TRUE,"More than  2 hours")</f>
        <v>1 TO 2 hours</v>
      </c>
      <c r="P757" s="24">
        <f>ROUND(calls[[#This Row],[Satisfaction Rating]],0)</f>
        <v>4</v>
      </c>
    </row>
    <row r="758" spans="2:16" x14ac:dyDescent="0.3">
      <c r="B758" t="s">
        <v>794</v>
      </c>
      <c r="C758" t="s">
        <v>23</v>
      </c>
      <c r="D758">
        <v>96</v>
      </c>
      <c r="E758" s="17" t="s">
        <v>17</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c r="M758">
        <f>IF(MONTH(calls[[#This Row],[Date of Call]])&lt;=6, YEAR(calls[[#This Row],[Date of Call]]), YEAR(calls[[#This Row],[Date of Call]])+1)</f>
        <v>2024</v>
      </c>
      <c r="N758" t="str">
        <f>TEXT(calls[[#This Row],[Date of Call]],"DDDD")</f>
        <v>Tuesday</v>
      </c>
      <c r="O758" t="str" cm="1">
        <f t="array" ref="O758">_xlfn.IFS(calls[[#This Row],[Duration]]&lt;=10,"Under 10 mins",calls[[#This Row],[Duration]]&lt;=30,"10 TO 30 mins",calls[[#This Row],[Duration]]&lt;=60,"30 TO 60 mins",calls[[#This Row],[Duration]]&lt;=120,"1 TO 2 hours", TRUE,"More than  2 hours")</f>
        <v>1 TO 2 hours</v>
      </c>
      <c r="P758" s="24">
        <f>ROUND(calls[[#This Row],[Satisfaction Rating]],0)</f>
        <v>5</v>
      </c>
    </row>
    <row r="759" spans="2:16" x14ac:dyDescent="0.3">
      <c r="B759" t="s">
        <v>795</v>
      </c>
      <c r="C759" t="s">
        <v>35</v>
      </c>
      <c r="D759">
        <v>142</v>
      </c>
      <c r="E759" s="17" t="s">
        <v>27</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c r="M759">
        <f>IF(MONTH(calls[[#This Row],[Date of Call]])&lt;=6, YEAR(calls[[#This Row],[Date of Call]]), YEAR(calls[[#This Row],[Date of Call]])+1)</f>
        <v>2024</v>
      </c>
      <c r="N759" t="str">
        <f>TEXT(calls[[#This Row],[Date of Call]],"DDDD")</f>
        <v>Wednesday</v>
      </c>
      <c r="O759" t="str" cm="1">
        <f t="array" ref="O759">_xlfn.IFS(calls[[#This Row],[Duration]]&lt;=10,"Under 10 mins",calls[[#This Row],[Duration]]&lt;=30,"10 TO 30 mins",calls[[#This Row],[Duration]]&lt;=60,"30 TO 60 mins",calls[[#This Row],[Duration]]&lt;=120,"1 TO 2 hours", TRUE,"More than  2 hours")</f>
        <v>More than  2 hours</v>
      </c>
      <c r="P759" s="24">
        <f>ROUND(calls[[#This Row],[Satisfaction Rating]],0)</f>
        <v>4</v>
      </c>
    </row>
    <row r="760" spans="2:16" x14ac:dyDescent="0.3">
      <c r="B760" t="s">
        <v>796</v>
      </c>
      <c r="C760" t="s">
        <v>35</v>
      </c>
      <c r="D760">
        <v>71</v>
      </c>
      <c r="E760" s="17" t="s">
        <v>40</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c r="M760">
        <f>IF(MONTH(calls[[#This Row],[Date of Call]])&lt;=6, YEAR(calls[[#This Row],[Date of Call]]), YEAR(calls[[#This Row],[Date of Call]])+1)</f>
        <v>2024</v>
      </c>
      <c r="N760" t="str">
        <f>TEXT(calls[[#This Row],[Date of Call]],"DDDD")</f>
        <v>Wednesday</v>
      </c>
      <c r="O760" t="str" cm="1">
        <f t="array" ref="O760">_xlfn.IFS(calls[[#This Row],[Duration]]&lt;=10,"Under 10 mins",calls[[#This Row],[Duration]]&lt;=30,"10 TO 30 mins",calls[[#This Row],[Duration]]&lt;=60,"30 TO 60 mins",calls[[#This Row],[Duration]]&lt;=120,"1 TO 2 hours", TRUE,"More than  2 hours")</f>
        <v>1 TO 2 hours</v>
      </c>
      <c r="P760" s="24">
        <f>ROUND(calls[[#This Row],[Satisfaction Rating]],0)</f>
        <v>4</v>
      </c>
    </row>
    <row r="761" spans="2:16" x14ac:dyDescent="0.3">
      <c r="B761" t="s">
        <v>797</v>
      </c>
      <c r="C761" t="s">
        <v>23</v>
      </c>
      <c r="D761">
        <v>152</v>
      </c>
      <c r="E761" s="17" t="s">
        <v>40</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c r="M761">
        <f>IF(MONTH(calls[[#This Row],[Date of Call]])&lt;=6, YEAR(calls[[#This Row],[Date of Call]]), YEAR(calls[[#This Row],[Date of Call]])+1)</f>
        <v>2024</v>
      </c>
      <c r="N761" t="str">
        <f>TEXT(calls[[#This Row],[Date of Call]],"DDDD")</f>
        <v>Wednesday</v>
      </c>
      <c r="O761" t="str" cm="1">
        <f t="array" ref="O761">_xlfn.IFS(calls[[#This Row],[Duration]]&lt;=10,"Under 10 mins",calls[[#This Row],[Duration]]&lt;=30,"10 TO 30 mins",calls[[#This Row],[Duration]]&lt;=60,"30 TO 60 mins",calls[[#This Row],[Duration]]&lt;=120,"1 TO 2 hours", TRUE,"More than  2 hours")</f>
        <v>More than  2 hours</v>
      </c>
      <c r="P761" s="24">
        <f>ROUND(calls[[#This Row],[Satisfaction Rating]],0)</f>
        <v>5</v>
      </c>
    </row>
    <row r="762" spans="2:16" x14ac:dyDescent="0.3">
      <c r="B762" t="s">
        <v>798</v>
      </c>
      <c r="C762" t="s">
        <v>18</v>
      </c>
      <c r="D762">
        <v>108</v>
      </c>
      <c r="E762" s="17" t="s">
        <v>27</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c r="M762">
        <f>IF(MONTH(calls[[#This Row],[Date of Call]])&lt;=6, YEAR(calls[[#This Row],[Date of Call]]), YEAR(calls[[#This Row],[Date of Call]])+1)</f>
        <v>2024</v>
      </c>
      <c r="N762" t="str">
        <f>TEXT(calls[[#This Row],[Date of Call]],"DDDD")</f>
        <v>Wednesday</v>
      </c>
      <c r="O762" t="str" cm="1">
        <f t="array" ref="O762">_xlfn.IFS(calls[[#This Row],[Duration]]&lt;=10,"Under 10 mins",calls[[#This Row],[Duration]]&lt;=30,"10 TO 30 mins",calls[[#This Row],[Duration]]&lt;=60,"30 TO 60 mins",calls[[#This Row],[Duration]]&lt;=120,"1 TO 2 hours", TRUE,"More than  2 hours")</f>
        <v>1 TO 2 hours</v>
      </c>
      <c r="P762" s="24">
        <f>ROUND(calls[[#This Row],[Satisfaction Rating]],0)</f>
        <v>3</v>
      </c>
    </row>
    <row r="763" spans="2:16" x14ac:dyDescent="0.3">
      <c r="B763" t="s">
        <v>799</v>
      </c>
      <c r="C763" t="s">
        <v>18</v>
      </c>
      <c r="D763">
        <v>156</v>
      </c>
      <c r="E763" s="17" t="s">
        <v>40</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c r="M763">
        <f>IF(MONTH(calls[[#This Row],[Date of Call]])&lt;=6, YEAR(calls[[#This Row],[Date of Call]]), YEAR(calls[[#This Row],[Date of Call]])+1)</f>
        <v>2024</v>
      </c>
      <c r="N763" t="str">
        <f>TEXT(calls[[#This Row],[Date of Call]],"DDDD")</f>
        <v>Wednesday</v>
      </c>
      <c r="O763" t="str" cm="1">
        <f t="array" ref="O763">_xlfn.IFS(calls[[#This Row],[Duration]]&lt;=10,"Under 10 mins",calls[[#This Row],[Duration]]&lt;=30,"10 TO 30 mins",calls[[#This Row],[Duration]]&lt;=60,"30 TO 60 mins",calls[[#This Row],[Duration]]&lt;=120,"1 TO 2 hours", TRUE,"More than  2 hours")</f>
        <v>More than  2 hours</v>
      </c>
      <c r="P763" s="24">
        <f>ROUND(calls[[#This Row],[Satisfaction Rating]],0)</f>
        <v>5</v>
      </c>
    </row>
    <row r="764" spans="2:16" x14ac:dyDescent="0.3">
      <c r="B764" t="s">
        <v>800</v>
      </c>
      <c r="C764" t="s">
        <v>35</v>
      </c>
      <c r="D764">
        <v>126</v>
      </c>
      <c r="E764" s="17" t="s">
        <v>27</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c r="M764">
        <f>IF(MONTH(calls[[#This Row],[Date of Call]])&lt;=6, YEAR(calls[[#This Row],[Date of Call]]), YEAR(calls[[#This Row],[Date of Call]])+1)</f>
        <v>2024</v>
      </c>
      <c r="N764" t="str">
        <f>TEXT(calls[[#This Row],[Date of Call]],"DDDD")</f>
        <v>Wednesday</v>
      </c>
      <c r="O764" t="str" cm="1">
        <f t="array" ref="O764">_xlfn.IFS(calls[[#This Row],[Duration]]&lt;=10,"Under 10 mins",calls[[#This Row],[Duration]]&lt;=30,"10 TO 30 mins",calls[[#This Row],[Duration]]&lt;=60,"30 TO 60 mins",calls[[#This Row],[Duration]]&lt;=120,"1 TO 2 hours", TRUE,"More than  2 hours")</f>
        <v>More than  2 hours</v>
      </c>
      <c r="P764" s="24">
        <f>ROUND(calls[[#This Row],[Satisfaction Rating]],0)</f>
        <v>4</v>
      </c>
    </row>
    <row r="765" spans="2:16" x14ac:dyDescent="0.3">
      <c r="B765" t="s">
        <v>801</v>
      </c>
      <c r="C765" t="s">
        <v>26</v>
      </c>
      <c r="D765">
        <v>135</v>
      </c>
      <c r="E765" s="17" t="s">
        <v>40</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c r="M765">
        <f>IF(MONTH(calls[[#This Row],[Date of Call]])&lt;=6, YEAR(calls[[#This Row],[Date of Call]]), YEAR(calls[[#This Row],[Date of Call]])+1)</f>
        <v>2024</v>
      </c>
      <c r="N765" t="str">
        <f>TEXT(calls[[#This Row],[Date of Call]],"DDDD")</f>
        <v>Thursday</v>
      </c>
      <c r="O765" t="str" cm="1">
        <f t="array" ref="O765">_xlfn.IFS(calls[[#This Row],[Duration]]&lt;=10,"Under 10 mins",calls[[#This Row],[Duration]]&lt;=30,"10 TO 30 mins",calls[[#This Row],[Duration]]&lt;=60,"30 TO 60 mins",calls[[#This Row],[Duration]]&lt;=120,"1 TO 2 hours", TRUE,"More than  2 hours")</f>
        <v>More than  2 hours</v>
      </c>
      <c r="P765" s="24">
        <f>ROUND(calls[[#This Row],[Satisfaction Rating]],0)</f>
        <v>4</v>
      </c>
    </row>
    <row r="766" spans="2:16" x14ac:dyDescent="0.3">
      <c r="B766" t="s">
        <v>802</v>
      </c>
      <c r="C766" t="s">
        <v>35</v>
      </c>
      <c r="D766">
        <v>110</v>
      </c>
      <c r="E766" s="17" t="s">
        <v>17</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c r="M766">
        <f>IF(MONTH(calls[[#This Row],[Date of Call]])&lt;=6, YEAR(calls[[#This Row],[Date of Call]]), YEAR(calls[[#This Row],[Date of Call]])+1)</f>
        <v>2024</v>
      </c>
      <c r="N766" t="str">
        <f>TEXT(calls[[#This Row],[Date of Call]],"DDDD")</f>
        <v>Friday</v>
      </c>
      <c r="O766" t="str" cm="1">
        <f t="array" ref="O766">_xlfn.IFS(calls[[#This Row],[Duration]]&lt;=10,"Under 10 mins",calls[[#This Row],[Duration]]&lt;=30,"10 TO 30 mins",calls[[#This Row],[Duration]]&lt;=60,"30 TO 60 mins",calls[[#This Row],[Duration]]&lt;=120,"1 TO 2 hours", TRUE,"More than  2 hours")</f>
        <v>1 TO 2 hours</v>
      </c>
      <c r="P766" s="24">
        <f>ROUND(calls[[#This Row],[Satisfaction Rating]],0)</f>
        <v>3</v>
      </c>
    </row>
    <row r="767" spans="2:16" x14ac:dyDescent="0.3">
      <c r="B767" t="s">
        <v>803</v>
      </c>
      <c r="C767" t="s">
        <v>54</v>
      </c>
      <c r="D767">
        <v>64</v>
      </c>
      <c r="E767" s="17" t="s">
        <v>40</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c r="M767">
        <f>IF(MONTH(calls[[#This Row],[Date of Call]])&lt;=6, YEAR(calls[[#This Row],[Date of Call]]), YEAR(calls[[#This Row],[Date of Call]])+1)</f>
        <v>2024</v>
      </c>
      <c r="N767" t="str">
        <f>TEXT(calls[[#This Row],[Date of Call]],"DDDD")</f>
        <v>Friday</v>
      </c>
      <c r="O767" t="str" cm="1">
        <f t="array" ref="O767">_xlfn.IFS(calls[[#This Row],[Duration]]&lt;=10,"Under 10 mins",calls[[#This Row],[Duration]]&lt;=30,"10 TO 30 mins",calls[[#This Row],[Duration]]&lt;=60,"30 TO 60 mins",calls[[#This Row],[Duration]]&lt;=120,"1 TO 2 hours", TRUE,"More than  2 hours")</f>
        <v>1 TO 2 hours</v>
      </c>
      <c r="P767" s="24">
        <f>ROUND(calls[[#This Row],[Satisfaction Rating]],0)</f>
        <v>2</v>
      </c>
    </row>
    <row r="768" spans="2:16" x14ac:dyDescent="0.3">
      <c r="B768" t="s">
        <v>804</v>
      </c>
      <c r="C768" t="s">
        <v>43</v>
      </c>
      <c r="D768">
        <v>127</v>
      </c>
      <c r="E768" s="17" t="s">
        <v>27</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c r="M768">
        <f>IF(MONTH(calls[[#This Row],[Date of Call]])&lt;=6, YEAR(calls[[#This Row],[Date of Call]]), YEAR(calls[[#This Row],[Date of Call]])+1)</f>
        <v>2024</v>
      </c>
      <c r="N768" t="str">
        <f>TEXT(calls[[#This Row],[Date of Call]],"DDDD")</f>
        <v>Friday</v>
      </c>
      <c r="O768" t="str" cm="1">
        <f t="array" ref="O768">_xlfn.IFS(calls[[#This Row],[Duration]]&lt;=10,"Under 10 mins",calls[[#This Row],[Duration]]&lt;=30,"10 TO 30 mins",calls[[#This Row],[Duration]]&lt;=60,"30 TO 60 mins",calls[[#This Row],[Duration]]&lt;=120,"1 TO 2 hours", TRUE,"More than  2 hours")</f>
        <v>More than  2 hours</v>
      </c>
      <c r="P768" s="24">
        <f>ROUND(calls[[#This Row],[Satisfaction Rating]],0)</f>
        <v>5</v>
      </c>
    </row>
    <row r="769" spans="2:16" x14ac:dyDescent="0.3">
      <c r="B769" t="s">
        <v>805</v>
      </c>
      <c r="C769" t="s">
        <v>41</v>
      </c>
      <c r="D769">
        <v>124</v>
      </c>
      <c r="E769" s="17" t="s">
        <v>33</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c r="M769">
        <f>IF(MONTH(calls[[#This Row],[Date of Call]])&lt;=6, YEAR(calls[[#This Row],[Date of Call]]), YEAR(calls[[#This Row],[Date of Call]])+1)</f>
        <v>2024</v>
      </c>
      <c r="N769" t="str">
        <f>TEXT(calls[[#This Row],[Date of Call]],"DDDD")</f>
        <v>Friday</v>
      </c>
      <c r="O769" t="str" cm="1">
        <f t="array" ref="O769">_xlfn.IFS(calls[[#This Row],[Duration]]&lt;=10,"Under 10 mins",calls[[#This Row],[Duration]]&lt;=30,"10 TO 30 mins",calls[[#This Row],[Duration]]&lt;=60,"30 TO 60 mins",calls[[#This Row],[Duration]]&lt;=120,"1 TO 2 hours", TRUE,"More than  2 hours")</f>
        <v>More than  2 hours</v>
      </c>
      <c r="P769" s="24">
        <f>ROUND(calls[[#This Row],[Satisfaction Rating]],0)</f>
        <v>4</v>
      </c>
    </row>
    <row r="770" spans="2:16" x14ac:dyDescent="0.3">
      <c r="B770" t="s">
        <v>806</v>
      </c>
      <c r="C770" t="s">
        <v>54</v>
      </c>
      <c r="D770">
        <v>125</v>
      </c>
      <c r="E770" s="17" t="s">
        <v>27</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c r="M770">
        <f>IF(MONTH(calls[[#This Row],[Date of Call]])&lt;=6, YEAR(calls[[#This Row],[Date of Call]]), YEAR(calls[[#This Row],[Date of Call]])+1)</f>
        <v>2024</v>
      </c>
      <c r="N770" t="str">
        <f>TEXT(calls[[#This Row],[Date of Call]],"DDDD")</f>
        <v>Friday</v>
      </c>
      <c r="O770" t="str" cm="1">
        <f t="array" ref="O770">_xlfn.IFS(calls[[#This Row],[Duration]]&lt;=10,"Under 10 mins",calls[[#This Row],[Duration]]&lt;=30,"10 TO 30 mins",calls[[#This Row],[Duration]]&lt;=60,"30 TO 60 mins",calls[[#This Row],[Duration]]&lt;=120,"1 TO 2 hours", TRUE,"More than  2 hours")</f>
        <v>More than  2 hours</v>
      </c>
      <c r="P770" s="24">
        <f>ROUND(calls[[#This Row],[Satisfaction Rating]],0)</f>
        <v>4</v>
      </c>
    </row>
    <row r="771" spans="2:16" x14ac:dyDescent="0.3">
      <c r="B771" t="s">
        <v>807</v>
      </c>
      <c r="C771" t="s">
        <v>22</v>
      </c>
      <c r="D771">
        <v>70</v>
      </c>
      <c r="E771" s="17" t="s">
        <v>27</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c r="M771">
        <f>IF(MONTH(calls[[#This Row],[Date of Call]])&lt;=6, YEAR(calls[[#This Row],[Date of Call]]), YEAR(calls[[#This Row],[Date of Call]])+1)</f>
        <v>2024</v>
      </c>
      <c r="N771" t="str">
        <f>TEXT(calls[[#This Row],[Date of Call]],"DDDD")</f>
        <v>Friday</v>
      </c>
      <c r="O771" t="str" cm="1">
        <f t="array" ref="O771">_xlfn.IFS(calls[[#This Row],[Duration]]&lt;=10,"Under 10 mins",calls[[#This Row],[Duration]]&lt;=30,"10 TO 30 mins",calls[[#This Row],[Duration]]&lt;=60,"30 TO 60 mins",calls[[#This Row],[Duration]]&lt;=120,"1 TO 2 hours", TRUE,"More than  2 hours")</f>
        <v>1 TO 2 hours</v>
      </c>
      <c r="P771" s="24">
        <f>ROUND(calls[[#This Row],[Satisfaction Rating]],0)</f>
        <v>2</v>
      </c>
    </row>
    <row r="772" spans="2:16" x14ac:dyDescent="0.3">
      <c r="B772" t="s">
        <v>808</v>
      </c>
      <c r="C772" t="s">
        <v>43</v>
      </c>
      <c r="D772">
        <v>93</v>
      </c>
      <c r="E772" s="17" t="s">
        <v>40</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c r="M772">
        <f>IF(MONTH(calls[[#This Row],[Date of Call]])&lt;=6, YEAR(calls[[#This Row],[Date of Call]]), YEAR(calls[[#This Row],[Date of Call]])+1)</f>
        <v>2024</v>
      </c>
      <c r="N772" t="str">
        <f>TEXT(calls[[#This Row],[Date of Call]],"DDDD")</f>
        <v>Saturday</v>
      </c>
      <c r="O772" t="str" cm="1">
        <f t="array" ref="O772">_xlfn.IFS(calls[[#This Row],[Duration]]&lt;=10,"Under 10 mins",calls[[#This Row],[Duration]]&lt;=30,"10 TO 30 mins",calls[[#This Row],[Duration]]&lt;=60,"30 TO 60 mins",calls[[#This Row],[Duration]]&lt;=120,"1 TO 2 hours", TRUE,"More than  2 hours")</f>
        <v>1 TO 2 hours</v>
      </c>
      <c r="P772" s="24">
        <f>ROUND(calls[[#This Row],[Satisfaction Rating]],0)</f>
        <v>2</v>
      </c>
    </row>
    <row r="773" spans="2:16" x14ac:dyDescent="0.3">
      <c r="B773" t="s">
        <v>809</v>
      </c>
      <c r="C773" t="s">
        <v>22</v>
      </c>
      <c r="D773">
        <v>120</v>
      </c>
      <c r="E773" s="17" t="s">
        <v>46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c r="M773">
        <f>IF(MONTH(calls[[#This Row],[Date of Call]])&lt;=6, YEAR(calls[[#This Row],[Date of Call]]), YEAR(calls[[#This Row],[Date of Call]])+1)</f>
        <v>2024</v>
      </c>
      <c r="N773" t="str">
        <f>TEXT(calls[[#This Row],[Date of Call]],"DDDD")</f>
        <v>Saturday</v>
      </c>
      <c r="O773" t="str" cm="1">
        <f t="array" ref="O773">_xlfn.IFS(calls[[#This Row],[Duration]]&lt;=10,"Under 10 mins",calls[[#This Row],[Duration]]&lt;=30,"10 TO 30 mins",calls[[#This Row],[Duration]]&lt;=60,"30 TO 60 mins",calls[[#This Row],[Duration]]&lt;=120,"1 TO 2 hours", TRUE,"More than  2 hours")</f>
        <v>1 TO 2 hours</v>
      </c>
      <c r="P773" s="24">
        <f>ROUND(calls[[#This Row],[Satisfaction Rating]],0)</f>
        <v>3</v>
      </c>
    </row>
    <row r="774" spans="2:16" x14ac:dyDescent="0.3">
      <c r="B774" t="s">
        <v>810</v>
      </c>
      <c r="C774" t="s">
        <v>32</v>
      </c>
      <c r="D774">
        <v>96</v>
      </c>
      <c r="E774" s="17" t="s">
        <v>17</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c r="M774">
        <f>IF(MONTH(calls[[#This Row],[Date of Call]])&lt;=6, YEAR(calls[[#This Row],[Date of Call]]), YEAR(calls[[#This Row],[Date of Call]])+1)</f>
        <v>2024</v>
      </c>
      <c r="N774" t="str">
        <f>TEXT(calls[[#This Row],[Date of Call]],"DDDD")</f>
        <v>Saturday</v>
      </c>
      <c r="O774" t="str" cm="1">
        <f t="array" ref="O774">_xlfn.IFS(calls[[#This Row],[Duration]]&lt;=10,"Under 10 mins",calls[[#This Row],[Duration]]&lt;=30,"10 TO 30 mins",calls[[#This Row],[Duration]]&lt;=60,"30 TO 60 mins",calls[[#This Row],[Duration]]&lt;=120,"1 TO 2 hours", TRUE,"More than  2 hours")</f>
        <v>1 TO 2 hours</v>
      </c>
      <c r="P774" s="24">
        <f>ROUND(calls[[#This Row],[Satisfaction Rating]],0)</f>
        <v>3</v>
      </c>
    </row>
    <row r="775" spans="2:16" x14ac:dyDescent="0.3">
      <c r="B775" t="s">
        <v>811</v>
      </c>
      <c r="C775" t="s">
        <v>30</v>
      </c>
      <c r="D775">
        <v>67</v>
      </c>
      <c r="E775" s="17" t="s">
        <v>17</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c r="M775">
        <f>IF(MONTH(calls[[#This Row],[Date of Call]])&lt;=6, YEAR(calls[[#This Row],[Date of Call]]), YEAR(calls[[#This Row],[Date of Call]])+1)</f>
        <v>2024</v>
      </c>
      <c r="N775" t="str">
        <f>TEXT(calls[[#This Row],[Date of Call]],"DDDD")</f>
        <v>Saturday</v>
      </c>
      <c r="O775" t="str" cm="1">
        <f t="array" ref="O775">_xlfn.IFS(calls[[#This Row],[Duration]]&lt;=10,"Under 10 mins",calls[[#This Row],[Duration]]&lt;=30,"10 TO 30 mins",calls[[#This Row],[Duration]]&lt;=60,"30 TO 60 mins",calls[[#This Row],[Duration]]&lt;=120,"1 TO 2 hours", TRUE,"More than  2 hours")</f>
        <v>1 TO 2 hours</v>
      </c>
      <c r="P775" s="24">
        <f>ROUND(calls[[#This Row],[Satisfaction Rating]],0)</f>
        <v>4</v>
      </c>
    </row>
    <row r="776" spans="2:16" x14ac:dyDescent="0.3">
      <c r="B776" t="s">
        <v>812</v>
      </c>
      <c r="C776" t="s">
        <v>54</v>
      </c>
      <c r="D776">
        <v>119</v>
      </c>
      <c r="E776" s="17" t="s">
        <v>17</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c r="M776">
        <f>IF(MONTH(calls[[#This Row],[Date of Call]])&lt;=6, YEAR(calls[[#This Row],[Date of Call]]), YEAR(calls[[#This Row],[Date of Call]])+1)</f>
        <v>2024</v>
      </c>
      <c r="N776" t="str">
        <f>TEXT(calls[[#This Row],[Date of Call]],"DDDD")</f>
        <v>Saturday</v>
      </c>
      <c r="O776" t="str" cm="1">
        <f t="array" ref="O776">_xlfn.IFS(calls[[#This Row],[Duration]]&lt;=10,"Under 10 mins",calls[[#This Row],[Duration]]&lt;=30,"10 TO 30 mins",calls[[#This Row],[Duration]]&lt;=60,"30 TO 60 mins",calls[[#This Row],[Duration]]&lt;=120,"1 TO 2 hours", TRUE,"More than  2 hours")</f>
        <v>1 TO 2 hours</v>
      </c>
      <c r="P776" s="24">
        <f>ROUND(calls[[#This Row],[Satisfaction Rating]],0)</f>
        <v>3</v>
      </c>
    </row>
    <row r="777" spans="2:16" x14ac:dyDescent="0.3">
      <c r="B777" t="s">
        <v>813</v>
      </c>
      <c r="C777" t="s">
        <v>41</v>
      </c>
      <c r="D777">
        <v>61</v>
      </c>
      <c r="E777" s="17" t="s">
        <v>33</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c r="M777">
        <f>IF(MONTH(calls[[#This Row],[Date of Call]])&lt;=6, YEAR(calls[[#This Row],[Date of Call]]), YEAR(calls[[#This Row],[Date of Call]])+1)</f>
        <v>2024</v>
      </c>
      <c r="N777" t="str">
        <f>TEXT(calls[[#This Row],[Date of Call]],"DDDD")</f>
        <v>Saturday</v>
      </c>
      <c r="O777" t="str" cm="1">
        <f t="array" ref="O777">_xlfn.IFS(calls[[#This Row],[Duration]]&lt;=10,"Under 10 mins",calls[[#This Row],[Duration]]&lt;=30,"10 TO 30 mins",calls[[#This Row],[Duration]]&lt;=60,"30 TO 60 mins",calls[[#This Row],[Duration]]&lt;=120,"1 TO 2 hours", TRUE,"More than  2 hours")</f>
        <v>1 TO 2 hours</v>
      </c>
      <c r="P777" s="24">
        <f>ROUND(calls[[#This Row],[Satisfaction Rating]],0)</f>
        <v>4</v>
      </c>
    </row>
    <row r="778" spans="2:16" x14ac:dyDescent="0.3">
      <c r="B778" t="s">
        <v>814</v>
      </c>
      <c r="C778" t="s">
        <v>32</v>
      </c>
      <c r="D778">
        <v>29</v>
      </c>
      <c r="E778" s="17" t="s">
        <v>40</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c r="M778">
        <f>IF(MONTH(calls[[#This Row],[Date of Call]])&lt;=6, YEAR(calls[[#This Row],[Date of Call]]), YEAR(calls[[#This Row],[Date of Call]])+1)</f>
        <v>2024</v>
      </c>
      <c r="N778" t="str">
        <f>TEXT(calls[[#This Row],[Date of Call]],"DDDD")</f>
        <v>Saturday</v>
      </c>
      <c r="O778" t="str" cm="1">
        <f t="array" ref="O778">_xlfn.IFS(calls[[#This Row],[Duration]]&lt;=10,"Under 10 mins",calls[[#This Row],[Duration]]&lt;=30,"10 TO 30 mins",calls[[#This Row],[Duration]]&lt;=60,"30 TO 60 mins",calls[[#This Row],[Duration]]&lt;=120,"1 TO 2 hours", TRUE,"More than  2 hours")</f>
        <v>10 TO 30 mins</v>
      </c>
      <c r="P778" s="24">
        <f>ROUND(calls[[#This Row],[Satisfaction Rating]],0)</f>
        <v>5</v>
      </c>
    </row>
    <row r="779" spans="2:16" x14ac:dyDescent="0.3">
      <c r="B779" t="s">
        <v>815</v>
      </c>
      <c r="C779" t="s">
        <v>23</v>
      </c>
      <c r="D779">
        <v>134</v>
      </c>
      <c r="E779" s="17" t="s">
        <v>46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c r="M779">
        <f>IF(MONTH(calls[[#This Row],[Date of Call]])&lt;=6, YEAR(calls[[#This Row],[Date of Call]]), YEAR(calls[[#This Row],[Date of Call]])+1)</f>
        <v>2024</v>
      </c>
      <c r="N779" t="str">
        <f>TEXT(calls[[#This Row],[Date of Call]],"DDDD")</f>
        <v>Saturday</v>
      </c>
      <c r="O779" t="str" cm="1">
        <f t="array" ref="O779">_xlfn.IFS(calls[[#This Row],[Duration]]&lt;=10,"Under 10 mins",calls[[#This Row],[Duration]]&lt;=30,"10 TO 30 mins",calls[[#This Row],[Duration]]&lt;=60,"30 TO 60 mins",calls[[#This Row],[Duration]]&lt;=120,"1 TO 2 hours", TRUE,"More than  2 hours")</f>
        <v>More than  2 hours</v>
      </c>
      <c r="P779" s="24">
        <f>ROUND(calls[[#This Row],[Satisfaction Rating]],0)</f>
        <v>4</v>
      </c>
    </row>
    <row r="780" spans="2:16" x14ac:dyDescent="0.3">
      <c r="B780" t="s">
        <v>816</v>
      </c>
      <c r="C780" t="s">
        <v>35</v>
      </c>
      <c r="D780">
        <v>113</v>
      </c>
      <c r="E780" s="17" t="s">
        <v>17</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c r="M780">
        <f>IF(MONTH(calls[[#This Row],[Date of Call]])&lt;=6, YEAR(calls[[#This Row],[Date of Call]]), YEAR(calls[[#This Row],[Date of Call]])+1)</f>
        <v>2024</v>
      </c>
      <c r="N780" t="str">
        <f>TEXT(calls[[#This Row],[Date of Call]],"DDDD")</f>
        <v>Sunday</v>
      </c>
      <c r="O780" t="str" cm="1">
        <f t="array" ref="O780">_xlfn.IFS(calls[[#This Row],[Duration]]&lt;=10,"Under 10 mins",calls[[#This Row],[Duration]]&lt;=30,"10 TO 30 mins",calls[[#This Row],[Duration]]&lt;=60,"30 TO 60 mins",calls[[#This Row],[Duration]]&lt;=120,"1 TO 2 hours", TRUE,"More than  2 hours")</f>
        <v>1 TO 2 hours</v>
      </c>
      <c r="P780" s="24">
        <f>ROUND(calls[[#This Row],[Satisfaction Rating]],0)</f>
        <v>3</v>
      </c>
    </row>
    <row r="781" spans="2:16" x14ac:dyDescent="0.3">
      <c r="B781" t="s">
        <v>817</v>
      </c>
      <c r="C781" t="s">
        <v>18</v>
      </c>
      <c r="D781">
        <v>12</v>
      </c>
      <c r="E781" s="17" t="s">
        <v>46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c r="M781">
        <f>IF(MONTH(calls[[#This Row],[Date of Call]])&lt;=6, YEAR(calls[[#This Row],[Date of Call]]), YEAR(calls[[#This Row],[Date of Call]])+1)</f>
        <v>2024</v>
      </c>
      <c r="N781" t="str">
        <f>TEXT(calls[[#This Row],[Date of Call]],"DDDD")</f>
        <v>Sunday</v>
      </c>
      <c r="O781" t="str" cm="1">
        <f t="array" ref="O781">_xlfn.IFS(calls[[#This Row],[Duration]]&lt;=10,"Under 10 mins",calls[[#This Row],[Duration]]&lt;=30,"10 TO 30 mins",calls[[#This Row],[Duration]]&lt;=60,"30 TO 60 mins",calls[[#This Row],[Duration]]&lt;=120,"1 TO 2 hours", TRUE,"More than  2 hours")</f>
        <v>10 TO 30 mins</v>
      </c>
      <c r="P781" s="24">
        <f>ROUND(calls[[#This Row],[Satisfaction Rating]],0)</f>
        <v>5</v>
      </c>
    </row>
    <row r="782" spans="2:16" x14ac:dyDescent="0.3">
      <c r="B782" t="s">
        <v>818</v>
      </c>
      <c r="C782" t="s">
        <v>49</v>
      </c>
      <c r="D782">
        <v>78</v>
      </c>
      <c r="E782" s="17" t="s">
        <v>40</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c r="M782">
        <f>IF(MONTH(calls[[#This Row],[Date of Call]])&lt;=6, YEAR(calls[[#This Row],[Date of Call]]), YEAR(calls[[#This Row],[Date of Call]])+1)</f>
        <v>2024</v>
      </c>
      <c r="N782" t="str">
        <f>TEXT(calls[[#This Row],[Date of Call]],"DDDD")</f>
        <v>Sunday</v>
      </c>
      <c r="O782" t="str" cm="1">
        <f t="array" ref="O782">_xlfn.IFS(calls[[#This Row],[Duration]]&lt;=10,"Under 10 mins",calls[[#This Row],[Duration]]&lt;=30,"10 TO 30 mins",calls[[#This Row],[Duration]]&lt;=60,"30 TO 60 mins",calls[[#This Row],[Duration]]&lt;=120,"1 TO 2 hours", TRUE,"More than  2 hours")</f>
        <v>1 TO 2 hours</v>
      </c>
      <c r="P782" s="24">
        <f>ROUND(calls[[#This Row],[Satisfaction Rating]],0)</f>
        <v>4</v>
      </c>
    </row>
    <row r="783" spans="2:16" x14ac:dyDescent="0.3">
      <c r="B783" t="s">
        <v>819</v>
      </c>
      <c r="C783" t="s">
        <v>54</v>
      </c>
      <c r="D783">
        <v>82</v>
      </c>
      <c r="E783" s="17" t="s">
        <v>27</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c r="M783">
        <f>IF(MONTH(calls[[#This Row],[Date of Call]])&lt;=6, YEAR(calls[[#This Row],[Date of Call]]), YEAR(calls[[#This Row],[Date of Call]])+1)</f>
        <v>2024</v>
      </c>
      <c r="N783" t="str">
        <f>TEXT(calls[[#This Row],[Date of Call]],"DDDD")</f>
        <v>Sunday</v>
      </c>
      <c r="O783" t="str" cm="1">
        <f t="array" ref="O783">_xlfn.IFS(calls[[#This Row],[Duration]]&lt;=10,"Under 10 mins",calls[[#This Row],[Duration]]&lt;=30,"10 TO 30 mins",calls[[#This Row],[Duration]]&lt;=60,"30 TO 60 mins",calls[[#This Row],[Duration]]&lt;=120,"1 TO 2 hours", TRUE,"More than  2 hours")</f>
        <v>1 TO 2 hours</v>
      </c>
      <c r="P783" s="24">
        <f>ROUND(calls[[#This Row],[Satisfaction Rating]],0)</f>
        <v>4</v>
      </c>
    </row>
    <row r="784" spans="2:16" x14ac:dyDescent="0.3">
      <c r="B784" t="s">
        <v>820</v>
      </c>
      <c r="C784" t="s">
        <v>45</v>
      </c>
      <c r="D784">
        <v>149</v>
      </c>
      <c r="E784" s="17" t="s">
        <v>33</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c r="M784">
        <f>IF(MONTH(calls[[#This Row],[Date of Call]])&lt;=6, YEAR(calls[[#This Row],[Date of Call]]), YEAR(calls[[#This Row],[Date of Call]])+1)</f>
        <v>2024</v>
      </c>
      <c r="N784" t="str">
        <f>TEXT(calls[[#This Row],[Date of Call]],"DDDD")</f>
        <v>Sunday</v>
      </c>
      <c r="O784" t="str" cm="1">
        <f t="array" ref="O784">_xlfn.IFS(calls[[#This Row],[Duration]]&lt;=10,"Under 10 mins",calls[[#This Row],[Duration]]&lt;=30,"10 TO 30 mins",calls[[#This Row],[Duration]]&lt;=60,"30 TO 60 mins",calls[[#This Row],[Duration]]&lt;=120,"1 TO 2 hours", TRUE,"More than  2 hours")</f>
        <v>More than  2 hours</v>
      </c>
      <c r="P784" s="24">
        <f>ROUND(calls[[#This Row],[Satisfaction Rating]],0)</f>
        <v>3</v>
      </c>
    </row>
    <row r="785" spans="2:16" x14ac:dyDescent="0.3">
      <c r="B785" t="s">
        <v>821</v>
      </c>
      <c r="C785" t="s">
        <v>37</v>
      </c>
      <c r="D785">
        <v>56</v>
      </c>
      <c r="E785" s="17" t="s">
        <v>46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c r="M785">
        <f>IF(MONTH(calls[[#This Row],[Date of Call]])&lt;=6, YEAR(calls[[#This Row],[Date of Call]]), YEAR(calls[[#This Row],[Date of Call]])+1)</f>
        <v>2024</v>
      </c>
      <c r="N785" t="str">
        <f>TEXT(calls[[#This Row],[Date of Call]],"DDDD")</f>
        <v>Sunday</v>
      </c>
      <c r="O785" t="str" cm="1">
        <f t="array" ref="O785">_xlfn.IFS(calls[[#This Row],[Duration]]&lt;=10,"Under 10 mins",calls[[#This Row],[Duration]]&lt;=30,"10 TO 30 mins",calls[[#This Row],[Duration]]&lt;=60,"30 TO 60 mins",calls[[#This Row],[Duration]]&lt;=120,"1 TO 2 hours", TRUE,"More than  2 hours")</f>
        <v>30 TO 60 mins</v>
      </c>
      <c r="P785" s="24">
        <f>ROUND(calls[[#This Row],[Satisfaction Rating]],0)</f>
        <v>5</v>
      </c>
    </row>
    <row r="786" spans="2:16" x14ac:dyDescent="0.3">
      <c r="B786" t="s">
        <v>822</v>
      </c>
      <c r="C786" t="s">
        <v>32</v>
      </c>
      <c r="D786">
        <v>80</v>
      </c>
      <c r="E786" s="17" t="s">
        <v>33</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c r="M786">
        <f>IF(MONTH(calls[[#This Row],[Date of Call]])&lt;=6, YEAR(calls[[#This Row],[Date of Call]]), YEAR(calls[[#This Row],[Date of Call]])+1)</f>
        <v>2024</v>
      </c>
      <c r="N786" t="str">
        <f>TEXT(calls[[#This Row],[Date of Call]],"DDDD")</f>
        <v>Sunday</v>
      </c>
      <c r="O786" t="str" cm="1">
        <f t="array" ref="O786">_xlfn.IFS(calls[[#This Row],[Duration]]&lt;=10,"Under 10 mins",calls[[#This Row],[Duration]]&lt;=30,"10 TO 30 mins",calls[[#This Row],[Duration]]&lt;=60,"30 TO 60 mins",calls[[#This Row],[Duration]]&lt;=120,"1 TO 2 hours", TRUE,"More than  2 hours")</f>
        <v>1 TO 2 hours</v>
      </c>
      <c r="P786" s="24">
        <f>ROUND(calls[[#This Row],[Satisfaction Rating]],0)</f>
        <v>4</v>
      </c>
    </row>
    <row r="787" spans="2:16" x14ac:dyDescent="0.3">
      <c r="B787" t="s">
        <v>823</v>
      </c>
      <c r="C787" t="s">
        <v>41</v>
      </c>
      <c r="D787">
        <v>131</v>
      </c>
      <c r="E787" s="17" t="s">
        <v>17</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c r="M787">
        <f>IF(MONTH(calls[[#This Row],[Date of Call]])&lt;=6, YEAR(calls[[#This Row],[Date of Call]]), YEAR(calls[[#This Row],[Date of Call]])+1)</f>
        <v>2024</v>
      </c>
      <c r="N787" t="str">
        <f>TEXT(calls[[#This Row],[Date of Call]],"DDDD")</f>
        <v>Sunday</v>
      </c>
      <c r="O787" t="str" cm="1">
        <f t="array" ref="O787">_xlfn.IFS(calls[[#This Row],[Duration]]&lt;=10,"Under 10 mins",calls[[#This Row],[Duration]]&lt;=30,"10 TO 30 mins",calls[[#This Row],[Duration]]&lt;=60,"30 TO 60 mins",calls[[#This Row],[Duration]]&lt;=120,"1 TO 2 hours", TRUE,"More than  2 hours")</f>
        <v>More than  2 hours</v>
      </c>
      <c r="P787" s="24">
        <f>ROUND(calls[[#This Row],[Satisfaction Rating]],0)</f>
        <v>5</v>
      </c>
    </row>
    <row r="788" spans="2:16" x14ac:dyDescent="0.3">
      <c r="B788" t="s">
        <v>824</v>
      </c>
      <c r="C788" t="s">
        <v>41</v>
      </c>
      <c r="D788">
        <v>109</v>
      </c>
      <c r="E788" s="17" t="s">
        <v>17</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c r="M788">
        <f>IF(MONTH(calls[[#This Row],[Date of Call]])&lt;=6, YEAR(calls[[#This Row],[Date of Call]]), YEAR(calls[[#This Row],[Date of Call]])+1)</f>
        <v>2024</v>
      </c>
      <c r="N788" t="str">
        <f>TEXT(calls[[#This Row],[Date of Call]],"DDDD")</f>
        <v>Sunday</v>
      </c>
      <c r="O788" t="str" cm="1">
        <f t="array" ref="O788">_xlfn.IFS(calls[[#This Row],[Duration]]&lt;=10,"Under 10 mins",calls[[#This Row],[Duration]]&lt;=30,"10 TO 30 mins",calls[[#This Row],[Duration]]&lt;=60,"30 TO 60 mins",calls[[#This Row],[Duration]]&lt;=120,"1 TO 2 hours", TRUE,"More than  2 hours")</f>
        <v>1 TO 2 hours</v>
      </c>
      <c r="P788" s="24">
        <f>ROUND(calls[[#This Row],[Satisfaction Rating]],0)</f>
        <v>5</v>
      </c>
    </row>
    <row r="789" spans="2:16" x14ac:dyDescent="0.3">
      <c r="B789" t="s">
        <v>825</v>
      </c>
      <c r="C789" t="s">
        <v>37</v>
      </c>
      <c r="D789">
        <v>142</v>
      </c>
      <c r="E789" s="17" t="s">
        <v>17</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c r="M789">
        <f>IF(MONTH(calls[[#This Row],[Date of Call]])&lt;=6, YEAR(calls[[#This Row],[Date of Call]]), YEAR(calls[[#This Row],[Date of Call]])+1)</f>
        <v>2024</v>
      </c>
      <c r="N789" t="str">
        <f>TEXT(calls[[#This Row],[Date of Call]],"DDDD")</f>
        <v>Sunday</v>
      </c>
      <c r="O789" t="str" cm="1">
        <f t="array" ref="O789">_xlfn.IFS(calls[[#This Row],[Duration]]&lt;=10,"Under 10 mins",calls[[#This Row],[Duration]]&lt;=30,"10 TO 30 mins",calls[[#This Row],[Duration]]&lt;=60,"30 TO 60 mins",calls[[#This Row],[Duration]]&lt;=120,"1 TO 2 hours", TRUE,"More than  2 hours")</f>
        <v>More than  2 hours</v>
      </c>
      <c r="P789" s="24">
        <f>ROUND(calls[[#This Row],[Satisfaction Rating]],0)</f>
        <v>5</v>
      </c>
    </row>
    <row r="790" spans="2:16" x14ac:dyDescent="0.3">
      <c r="B790" t="s">
        <v>826</v>
      </c>
      <c r="C790" t="s">
        <v>43</v>
      </c>
      <c r="D790">
        <v>114</v>
      </c>
      <c r="E790" s="17" t="s">
        <v>46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c r="M790">
        <f>IF(MONTH(calls[[#This Row],[Date of Call]])&lt;=6, YEAR(calls[[#This Row],[Date of Call]]), YEAR(calls[[#This Row],[Date of Call]])+1)</f>
        <v>2024</v>
      </c>
      <c r="N790" t="str">
        <f>TEXT(calls[[#This Row],[Date of Call]],"DDDD")</f>
        <v>Monday</v>
      </c>
      <c r="O790" t="str" cm="1">
        <f t="array" ref="O790">_xlfn.IFS(calls[[#This Row],[Duration]]&lt;=10,"Under 10 mins",calls[[#This Row],[Duration]]&lt;=30,"10 TO 30 mins",calls[[#This Row],[Duration]]&lt;=60,"30 TO 60 mins",calls[[#This Row],[Duration]]&lt;=120,"1 TO 2 hours", TRUE,"More than  2 hours")</f>
        <v>1 TO 2 hours</v>
      </c>
      <c r="P790" s="24">
        <f>ROUND(calls[[#This Row],[Satisfaction Rating]],0)</f>
        <v>2</v>
      </c>
    </row>
    <row r="791" spans="2:16" x14ac:dyDescent="0.3">
      <c r="B791" t="s">
        <v>827</v>
      </c>
      <c r="C791" t="s">
        <v>30</v>
      </c>
      <c r="D791">
        <v>93</v>
      </c>
      <c r="E791" s="17" t="s">
        <v>33</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c r="M791">
        <f>IF(MONTH(calls[[#This Row],[Date of Call]])&lt;=6, YEAR(calls[[#This Row],[Date of Call]]), YEAR(calls[[#This Row],[Date of Call]])+1)</f>
        <v>2024</v>
      </c>
      <c r="N791" t="str">
        <f>TEXT(calls[[#This Row],[Date of Call]],"DDDD")</f>
        <v>Monday</v>
      </c>
      <c r="O791" t="str" cm="1">
        <f t="array" ref="O791">_xlfn.IFS(calls[[#This Row],[Duration]]&lt;=10,"Under 10 mins",calls[[#This Row],[Duration]]&lt;=30,"10 TO 30 mins",calls[[#This Row],[Duration]]&lt;=60,"30 TO 60 mins",calls[[#This Row],[Duration]]&lt;=120,"1 TO 2 hours", TRUE,"More than  2 hours")</f>
        <v>1 TO 2 hours</v>
      </c>
      <c r="P791" s="24">
        <f>ROUND(calls[[#This Row],[Satisfaction Rating]],0)</f>
        <v>4</v>
      </c>
    </row>
    <row r="792" spans="2:16" x14ac:dyDescent="0.3">
      <c r="B792" t="s">
        <v>828</v>
      </c>
      <c r="C792" t="s">
        <v>18</v>
      </c>
      <c r="D792">
        <v>43</v>
      </c>
      <c r="E792" s="17" t="s">
        <v>33</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c r="M792">
        <f>IF(MONTH(calls[[#This Row],[Date of Call]])&lt;=6, YEAR(calls[[#This Row],[Date of Call]]), YEAR(calls[[#This Row],[Date of Call]])+1)</f>
        <v>2024</v>
      </c>
      <c r="N792" t="str">
        <f>TEXT(calls[[#This Row],[Date of Call]],"DDDD")</f>
        <v>Monday</v>
      </c>
      <c r="O792" t="str" cm="1">
        <f t="array" ref="O792">_xlfn.IFS(calls[[#This Row],[Duration]]&lt;=10,"Under 10 mins",calls[[#This Row],[Duration]]&lt;=30,"10 TO 30 mins",calls[[#This Row],[Duration]]&lt;=60,"30 TO 60 mins",calls[[#This Row],[Duration]]&lt;=120,"1 TO 2 hours", TRUE,"More than  2 hours")</f>
        <v>30 TO 60 mins</v>
      </c>
      <c r="P792" s="24">
        <f>ROUND(calls[[#This Row],[Satisfaction Rating]],0)</f>
        <v>3</v>
      </c>
    </row>
    <row r="793" spans="2:16" x14ac:dyDescent="0.3">
      <c r="B793" t="s">
        <v>829</v>
      </c>
      <c r="C793" t="s">
        <v>23</v>
      </c>
      <c r="D793">
        <v>78</v>
      </c>
      <c r="E793" s="17" t="s">
        <v>40</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c r="M793">
        <f>IF(MONTH(calls[[#This Row],[Date of Call]])&lt;=6, YEAR(calls[[#This Row],[Date of Call]]), YEAR(calls[[#This Row],[Date of Call]])+1)</f>
        <v>2024</v>
      </c>
      <c r="N793" t="str">
        <f>TEXT(calls[[#This Row],[Date of Call]],"DDDD")</f>
        <v>Tuesday</v>
      </c>
      <c r="O793" t="str" cm="1">
        <f t="array" ref="O793">_xlfn.IFS(calls[[#This Row],[Duration]]&lt;=10,"Under 10 mins",calls[[#This Row],[Duration]]&lt;=30,"10 TO 30 mins",calls[[#This Row],[Duration]]&lt;=60,"30 TO 60 mins",calls[[#This Row],[Duration]]&lt;=120,"1 TO 2 hours", TRUE,"More than  2 hours")</f>
        <v>1 TO 2 hours</v>
      </c>
      <c r="P793" s="24">
        <f>ROUND(calls[[#This Row],[Satisfaction Rating]],0)</f>
        <v>5</v>
      </c>
    </row>
    <row r="794" spans="2:16" x14ac:dyDescent="0.3">
      <c r="B794" t="s">
        <v>830</v>
      </c>
      <c r="C794" t="s">
        <v>43</v>
      </c>
      <c r="D794">
        <v>89</v>
      </c>
      <c r="E794" s="17" t="s">
        <v>17</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c r="M794">
        <f>IF(MONTH(calls[[#This Row],[Date of Call]])&lt;=6, YEAR(calls[[#This Row],[Date of Call]]), YEAR(calls[[#This Row],[Date of Call]])+1)</f>
        <v>2024</v>
      </c>
      <c r="N794" t="str">
        <f>TEXT(calls[[#This Row],[Date of Call]],"DDDD")</f>
        <v>Tuesday</v>
      </c>
      <c r="O794" t="str" cm="1">
        <f t="array" ref="O794">_xlfn.IFS(calls[[#This Row],[Duration]]&lt;=10,"Under 10 mins",calls[[#This Row],[Duration]]&lt;=30,"10 TO 30 mins",calls[[#This Row],[Duration]]&lt;=60,"30 TO 60 mins",calls[[#This Row],[Duration]]&lt;=120,"1 TO 2 hours", TRUE,"More than  2 hours")</f>
        <v>1 TO 2 hours</v>
      </c>
      <c r="P794" s="24">
        <f>ROUND(calls[[#This Row],[Satisfaction Rating]],0)</f>
        <v>4</v>
      </c>
    </row>
    <row r="795" spans="2:16" x14ac:dyDescent="0.3">
      <c r="B795" t="s">
        <v>831</v>
      </c>
      <c r="C795" t="s">
        <v>37</v>
      </c>
      <c r="D795">
        <v>82</v>
      </c>
      <c r="E795" s="17" t="s">
        <v>27</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c r="M795">
        <f>IF(MONTH(calls[[#This Row],[Date of Call]])&lt;=6, YEAR(calls[[#This Row],[Date of Call]]), YEAR(calls[[#This Row],[Date of Call]])+1)</f>
        <v>2024</v>
      </c>
      <c r="N795" t="str">
        <f>TEXT(calls[[#This Row],[Date of Call]],"DDDD")</f>
        <v>Tuesday</v>
      </c>
      <c r="O795" t="str" cm="1">
        <f t="array" ref="O795">_xlfn.IFS(calls[[#This Row],[Duration]]&lt;=10,"Under 10 mins",calls[[#This Row],[Duration]]&lt;=30,"10 TO 30 mins",calls[[#This Row],[Duration]]&lt;=60,"30 TO 60 mins",calls[[#This Row],[Duration]]&lt;=120,"1 TO 2 hours", TRUE,"More than  2 hours")</f>
        <v>1 TO 2 hours</v>
      </c>
      <c r="P795" s="24">
        <f>ROUND(calls[[#This Row],[Satisfaction Rating]],0)</f>
        <v>4</v>
      </c>
    </row>
    <row r="796" spans="2:16" x14ac:dyDescent="0.3">
      <c r="B796" t="s">
        <v>832</v>
      </c>
      <c r="C796" t="s">
        <v>32</v>
      </c>
      <c r="D796">
        <v>86</v>
      </c>
      <c r="E796" s="17" t="s">
        <v>17</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c r="M796">
        <f>IF(MONTH(calls[[#This Row],[Date of Call]])&lt;=6, YEAR(calls[[#This Row],[Date of Call]]), YEAR(calls[[#This Row],[Date of Call]])+1)</f>
        <v>2024</v>
      </c>
      <c r="N796" t="str">
        <f>TEXT(calls[[#This Row],[Date of Call]],"DDDD")</f>
        <v>Wednesday</v>
      </c>
      <c r="O796" t="str" cm="1">
        <f t="array" ref="O796">_xlfn.IFS(calls[[#This Row],[Duration]]&lt;=10,"Under 10 mins",calls[[#This Row],[Duration]]&lt;=30,"10 TO 30 mins",calls[[#This Row],[Duration]]&lt;=60,"30 TO 60 mins",calls[[#This Row],[Duration]]&lt;=120,"1 TO 2 hours", TRUE,"More than  2 hours")</f>
        <v>1 TO 2 hours</v>
      </c>
      <c r="P796" s="24">
        <f>ROUND(calls[[#This Row],[Satisfaction Rating]],0)</f>
        <v>2</v>
      </c>
    </row>
    <row r="797" spans="2:16" x14ac:dyDescent="0.3">
      <c r="B797" t="s">
        <v>833</v>
      </c>
      <c r="C797" t="s">
        <v>50</v>
      </c>
      <c r="D797">
        <v>57</v>
      </c>
      <c r="E797" s="17" t="s">
        <v>40</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c r="M797">
        <f>IF(MONTH(calls[[#This Row],[Date of Call]])&lt;=6, YEAR(calls[[#This Row],[Date of Call]]), YEAR(calls[[#This Row],[Date of Call]])+1)</f>
        <v>2024</v>
      </c>
      <c r="N797" t="str">
        <f>TEXT(calls[[#This Row],[Date of Call]],"DDDD")</f>
        <v>Wednesday</v>
      </c>
      <c r="O797" t="str" cm="1">
        <f t="array" ref="O797">_xlfn.IFS(calls[[#This Row],[Duration]]&lt;=10,"Under 10 mins",calls[[#This Row],[Duration]]&lt;=30,"10 TO 30 mins",calls[[#This Row],[Duration]]&lt;=60,"30 TO 60 mins",calls[[#This Row],[Duration]]&lt;=120,"1 TO 2 hours", TRUE,"More than  2 hours")</f>
        <v>30 TO 60 mins</v>
      </c>
      <c r="P797" s="24">
        <f>ROUND(calls[[#This Row],[Satisfaction Rating]],0)</f>
        <v>5</v>
      </c>
    </row>
    <row r="798" spans="2:16" x14ac:dyDescent="0.3">
      <c r="B798" t="s">
        <v>834</v>
      </c>
      <c r="C798" t="s">
        <v>30</v>
      </c>
      <c r="D798">
        <v>103</v>
      </c>
      <c r="E798" s="17" t="s">
        <v>46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c r="M798">
        <f>IF(MONTH(calls[[#This Row],[Date of Call]])&lt;=6, YEAR(calls[[#This Row],[Date of Call]]), YEAR(calls[[#This Row],[Date of Call]])+1)</f>
        <v>2024</v>
      </c>
      <c r="N798" t="str">
        <f>TEXT(calls[[#This Row],[Date of Call]],"DDDD")</f>
        <v>Wednesday</v>
      </c>
      <c r="O798" t="str" cm="1">
        <f t="array" ref="O798">_xlfn.IFS(calls[[#This Row],[Duration]]&lt;=10,"Under 10 mins",calls[[#This Row],[Duration]]&lt;=30,"10 TO 30 mins",calls[[#This Row],[Duration]]&lt;=60,"30 TO 60 mins",calls[[#This Row],[Duration]]&lt;=120,"1 TO 2 hours", TRUE,"More than  2 hours")</f>
        <v>1 TO 2 hours</v>
      </c>
      <c r="P798" s="24">
        <f>ROUND(calls[[#This Row],[Satisfaction Rating]],0)</f>
        <v>5</v>
      </c>
    </row>
    <row r="799" spans="2:16" x14ac:dyDescent="0.3">
      <c r="B799" t="s">
        <v>835</v>
      </c>
      <c r="C799" t="s">
        <v>49</v>
      </c>
      <c r="D799">
        <v>138</v>
      </c>
      <c r="E799" s="17" t="s">
        <v>40</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c r="M799">
        <f>IF(MONTH(calls[[#This Row],[Date of Call]])&lt;=6, YEAR(calls[[#This Row],[Date of Call]]), YEAR(calls[[#This Row],[Date of Call]])+1)</f>
        <v>2024</v>
      </c>
      <c r="N799" t="str">
        <f>TEXT(calls[[#This Row],[Date of Call]],"DDDD")</f>
        <v>Thursday</v>
      </c>
      <c r="O799" t="str" cm="1">
        <f t="array" ref="O799">_xlfn.IFS(calls[[#This Row],[Duration]]&lt;=10,"Under 10 mins",calls[[#This Row],[Duration]]&lt;=30,"10 TO 30 mins",calls[[#This Row],[Duration]]&lt;=60,"30 TO 60 mins",calls[[#This Row],[Duration]]&lt;=120,"1 TO 2 hours", TRUE,"More than  2 hours")</f>
        <v>More than  2 hours</v>
      </c>
      <c r="P799" s="24">
        <f>ROUND(calls[[#This Row],[Satisfaction Rating]],0)</f>
        <v>3</v>
      </c>
    </row>
    <row r="800" spans="2:16" x14ac:dyDescent="0.3">
      <c r="B800" t="s">
        <v>836</v>
      </c>
      <c r="C800" t="s">
        <v>45</v>
      </c>
      <c r="D800">
        <v>88</v>
      </c>
      <c r="E800" s="17" t="s">
        <v>27</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c r="M800">
        <f>IF(MONTH(calls[[#This Row],[Date of Call]])&lt;=6, YEAR(calls[[#This Row],[Date of Call]]), YEAR(calls[[#This Row],[Date of Call]])+1)</f>
        <v>2024</v>
      </c>
      <c r="N800" t="str">
        <f>TEXT(calls[[#This Row],[Date of Call]],"DDDD")</f>
        <v>Thursday</v>
      </c>
      <c r="O800" t="str" cm="1">
        <f t="array" ref="O800">_xlfn.IFS(calls[[#This Row],[Duration]]&lt;=10,"Under 10 mins",calls[[#This Row],[Duration]]&lt;=30,"10 TO 30 mins",calls[[#This Row],[Duration]]&lt;=60,"30 TO 60 mins",calls[[#This Row],[Duration]]&lt;=120,"1 TO 2 hours", TRUE,"More than  2 hours")</f>
        <v>1 TO 2 hours</v>
      </c>
      <c r="P800" s="24">
        <f>ROUND(calls[[#This Row],[Satisfaction Rating]],0)</f>
        <v>5</v>
      </c>
    </row>
    <row r="801" spans="2:16" x14ac:dyDescent="0.3">
      <c r="B801" t="s">
        <v>837</v>
      </c>
      <c r="C801" t="s">
        <v>43</v>
      </c>
      <c r="D801">
        <v>118</v>
      </c>
      <c r="E801" s="17" t="s">
        <v>33</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c r="M801">
        <f>IF(MONTH(calls[[#This Row],[Date of Call]])&lt;=6, YEAR(calls[[#This Row],[Date of Call]]), YEAR(calls[[#This Row],[Date of Call]])+1)</f>
        <v>2024</v>
      </c>
      <c r="N801" t="str">
        <f>TEXT(calls[[#This Row],[Date of Call]],"DDDD")</f>
        <v>Thursday</v>
      </c>
      <c r="O801" t="str" cm="1">
        <f t="array" ref="O801">_xlfn.IFS(calls[[#This Row],[Duration]]&lt;=10,"Under 10 mins",calls[[#This Row],[Duration]]&lt;=30,"10 TO 30 mins",calls[[#This Row],[Duration]]&lt;=60,"30 TO 60 mins",calls[[#This Row],[Duration]]&lt;=120,"1 TO 2 hours", TRUE,"More than  2 hours")</f>
        <v>1 TO 2 hours</v>
      </c>
      <c r="P801" s="24">
        <f>ROUND(calls[[#This Row],[Satisfaction Rating]],0)</f>
        <v>4</v>
      </c>
    </row>
    <row r="802" spans="2:16" x14ac:dyDescent="0.3">
      <c r="B802" t="s">
        <v>838</v>
      </c>
      <c r="C802" t="s">
        <v>32</v>
      </c>
      <c r="D802">
        <v>4</v>
      </c>
      <c r="E802" s="17" t="s">
        <v>17</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c r="M802">
        <f>IF(MONTH(calls[[#This Row],[Date of Call]])&lt;=6, YEAR(calls[[#This Row],[Date of Call]]), YEAR(calls[[#This Row],[Date of Call]])+1)</f>
        <v>2024</v>
      </c>
      <c r="N802" t="str">
        <f>TEXT(calls[[#This Row],[Date of Call]],"DDDD")</f>
        <v>Thursday</v>
      </c>
      <c r="O802" t="str" cm="1">
        <f t="array" ref="O802">_xlfn.IFS(calls[[#This Row],[Duration]]&lt;=10,"Under 10 mins",calls[[#This Row],[Duration]]&lt;=30,"10 TO 30 mins",calls[[#This Row],[Duration]]&lt;=60,"30 TO 60 mins",calls[[#This Row],[Duration]]&lt;=120,"1 TO 2 hours", TRUE,"More than  2 hours")</f>
        <v>Under 10 mins</v>
      </c>
      <c r="P802" s="24">
        <f>ROUND(calls[[#This Row],[Satisfaction Rating]],0)</f>
        <v>4</v>
      </c>
    </row>
    <row r="803" spans="2:16" x14ac:dyDescent="0.3">
      <c r="B803" t="s">
        <v>839</v>
      </c>
      <c r="C803" t="s">
        <v>18</v>
      </c>
      <c r="D803">
        <v>78</v>
      </c>
      <c r="E803" s="17" t="s">
        <v>46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c r="M803">
        <f>IF(MONTH(calls[[#This Row],[Date of Call]])&lt;=6, YEAR(calls[[#This Row],[Date of Call]]), YEAR(calls[[#This Row],[Date of Call]])+1)</f>
        <v>2024</v>
      </c>
      <c r="N803" t="str">
        <f>TEXT(calls[[#This Row],[Date of Call]],"DDDD")</f>
        <v>Friday</v>
      </c>
      <c r="O803" t="str" cm="1">
        <f t="array" ref="O803">_xlfn.IFS(calls[[#This Row],[Duration]]&lt;=10,"Under 10 mins",calls[[#This Row],[Duration]]&lt;=30,"10 TO 30 mins",calls[[#This Row],[Duration]]&lt;=60,"30 TO 60 mins",calls[[#This Row],[Duration]]&lt;=120,"1 TO 2 hours", TRUE,"More than  2 hours")</f>
        <v>1 TO 2 hours</v>
      </c>
      <c r="P803" s="24">
        <f>ROUND(calls[[#This Row],[Satisfaction Rating]],0)</f>
        <v>4</v>
      </c>
    </row>
    <row r="804" spans="2:16" x14ac:dyDescent="0.3">
      <c r="B804" t="s">
        <v>840</v>
      </c>
      <c r="C804" t="s">
        <v>35</v>
      </c>
      <c r="D804">
        <v>69</v>
      </c>
      <c r="E804" s="17" t="s">
        <v>17</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c r="M804">
        <f>IF(MONTH(calls[[#This Row],[Date of Call]])&lt;=6, YEAR(calls[[#This Row],[Date of Call]]), YEAR(calls[[#This Row],[Date of Call]])+1)</f>
        <v>2024</v>
      </c>
      <c r="N804" t="str">
        <f>TEXT(calls[[#This Row],[Date of Call]],"DDDD")</f>
        <v>Friday</v>
      </c>
      <c r="O804" t="str" cm="1">
        <f t="array" ref="O804">_xlfn.IFS(calls[[#This Row],[Duration]]&lt;=10,"Under 10 mins",calls[[#This Row],[Duration]]&lt;=30,"10 TO 30 mins",calls[[#This Row],[Duration]]&lt;=60,"30 TO 60 mins",calls[[#This Row],[Duration]]&lt;=120,"1 TO 2 hours", TRUE,"More than  2 hours")</f>
        <v>1 TO 2 hours</v>
      </c>
      <c r="P804" s="24">
        <f>ROUND(calls[[#This Row],[Satisfaction Rating]],0)</f>
        <v>3</v>
      </c>
    </row>
    <row r="805" spans="2:16" x14ac:dyDescent="0.3">
      <c r="B805" t="s">
        <v>841</v>
      </c>
      <c r="C805" t="s">
        <v>37</v>
      </c>
      <c r="D805">
        <v>90</v>
      </c>
      <c r="E805" s="17" t="s">
        <v>40</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c r="M805">
        <f>IF(MONTH(calls[[#This Row],[Date of Call]])&lt;=6, YEAR(calls[[#This Row],[Date of Call]]), YEAR(calls[[#This Row],[Date of Call]])+1)</f>
        <v>2024</v>
      </c>
      <c r="N805" t="str">
        <f>TEXT(calls[[#This Row],[Date of Call]],"DDDD")</f>
        <v>Friday</v>
      </c>
      <c r="O805" t="str" cm="1">
        <f t="array" ref="O805">_xlfn.IFS(calls[[#This Row],[Duration]]&lt;=10,"Under 10 mins",calls[[#This Row],[Duration]]&lt;=30,"10 TO 30 mins",calls[[#This Row],[Duration]]&lt;=60,"30 TO 60 mins",calls[[#This Row],[Duration]]&lt;=120,"1 TO 2 hours", TRUE,"More than  2 hours")</f>
        <v>1 TO 2 hours</v>
      </c>
      <c r="P805" s="24">
        <f>ROUND(calls[[#This Row],[Satisfaction Rating]],0)</f>
        <v>4</v>
      </c>
    </row>
    <row r="806" spans="2:16" x14ac:dyDescent="0.3">
      <c r="B806" t="s">
        <v>842</v>
      </c>
      <c r="C806" t="s">
        <v>35</v>
      </c>
      <c r="D806">
        <v>134</v>
      </c>
      <c r="E806" s="17" t="s">
        <v>17</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c r="M806">
        <f>IF(MONTH(calls[[#This Row],[Date of Call]])&lt;=6, YEAR(calls[[#This Row],[Date of Call]]), YEAR(calls[[#This Row],[Date of Call]])+1)</f>
        <v>2024</v>
      </c>
      <c r="N806" t="str">
        <f>TEXT(calls[[#This Row],[Date of Call]],"DDDD")</f>
        <v>Friday</v>
      </c>
      <c r="O806" t="str" cm="1">
        <f t="array" ref="O806">_xlfn.IFS(calls[[#This Row],[Duration]]&lt;=10,"Under 10 mins",calls[[#This Row],[Duration]]&lt;=30,"10 TO 30 mins",calls[[#This Row],[Duration]]&lt;=60,"30 TO 60 mins",calls[[#This Row],[Duration]]&lt;=120,"1 TO 2 hours", TRUE,"More than  2 hours")</f>
        <v>More than  2 hours</v>
      </c>
      <c r="P806" s="24">
        <f>ROUND(calls[[#This Row],[Satisfaction Rating]],0)</f>
        <v>3</v>
      </c>
    </row>
    <row r="807" spans="2:16" x14ac:dyDescent="0.3">
      <c r="B807" t="s">
        <v>843</v>
      </c>
      <c r="C807" t="s">
        <v>22</v>
      </c>
      <c r="D807">
        <v>65</v>
      </c>
      <c r="E807" s="17" t="s">
        <v>33</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c r="M807">
        <f>IF(MONTH(calls[[#This Row],[Date of Call]])&lt;=6, YEAR(calls[[#This Row],[Date of Call]]), YEAR(calls[[#This Row],[Date of Call]])+1)</f>
        <v>2024</v>
      </c>
      <c r="N807" t="str">
        <f>TEXT(calls[[#This Row],[Date of Call]],"DDDD")</f>
        <v>Friday</v>
      </c>
      <c r="O807" t="str" cm="1">
        <f t="array" ref="O807">_xlfn.IFS(calls[[#This Row],[Duration]]&lt;=10,"Under 10 mins",calls[[#This Row],[Duration]]&lt;=30,"10 TO 30 mins",calls[[#This Row],[Duration]]&lt;=60,"30 TO 60 mins",calls[[#This Row],[Duration]]&lt;=120,"1 TO 2 hours", TRUE,"More than  2 hours")</f>
        <v>1 TO 2 hours</v>
      </c>
      <c r="P807" s="24">
        <f>ROUND(calls[[#This Row],[Satisfaction Rating]],0)</f>
        <v>5</v>
      </c>
    </row>
    <row r="808" spans="2:16" x14ac:dyDescent="0.3">
      <c r="B808" t="s">
        <v>844</v>
      </c>
      <c r="C808" t="s">
        <v>26</v>
      </c>
      <c r="D808">
        <v>54</v>
      </c>
      <c r="E808" s="17" t="s">
        <v>46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c r="M808">
        <f>IF(MONTH(calls[[#This Row],[Date of Call]])&lt;=6, YEAR(calls[[#This Row],[Date of Call]]), YEAR(calls[[#This Row],[Date of Call]])+1)</f>
        <v>2024</v>
      </c>
      <c r="N808" t="str">
        <f>TEXT(calls[[#This Row],[Date of Call]],"DDDD")</f>
        <v>Saturday</v>
      </c>
      <c r="O808" t="str" cm="1">
        <f t="array" ref="O808">_xlfn.IFS(calls[[#This Row],[Duration]]&lt;=10,"Under 10 mins",calls[[#This Row],[Duration]]&lt;=30,"10 TO 30 mins",calls[[#This Row],[Duration]]&lt;=60,"30 TO 60 mins",calls[[#This Row],[Duration]]&lt;=120,"1 TO 2 hours", TRUE,"More than  2 hours")</f>
        <v>30 TO 60 mins</v>
      </c>
      <c r="P808" s="24">
        <f>ROUND(calls[[#This Row],[Satisfaction Rating]],0)</f>
        <v>4</v>
      </c>
    </row>
    <row r="809" spans="2:16" x14ac:dyDescent="0.3">
      <c r="B809" t="s">
        <v>845</v>
      </c>
      <c r="C809" t="s">
        <v>26</v>
      </c>
      <c r="D809">
        <v>90</v>
      </c>
      <c r="E809" s="17" t="s">
        <v>46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c r="M809">
        <f>IF(MONTH(calls[[#This Row],[Date of Call]])&lt;=6, YEAR(calls[[#This Row],[Date of Call]]), YEAR(calls[[#This Row],[Date of Call]])+1)</f>
        <v>2024</v>
      </c>
      <c r="N809" t="str">
        <f>TEXT(calls[[#This Row],[Date of Call]],"DDDD")</f>
        <v>Saturday</v>
      </c>
      <c r="O809" t="str" cm="1">
        <f t="array" ref="O809">_xlfn.IFS(calls[[#This Row],[Duration]]&lt;=10,"Under 10 mins",calls[[#This Row],[Duration]]&lt;=30,"10 TO 30 mins",calls[[#This Row],[Duration]]&lt;=60,"30 TO 60 mins",calls[[#This Row],[Duration]]&lt;=120,"1 TO 2 hours", TRUE,"More than  2 hours")</f>
        <v>1 TO 2 hours</v>
      </c>
      <c r="P809" s="24">
        <f>ROUND(calls[[#This Row],[Satisfaction Rating]],0)</f>
        <v>4</v>
      </c>
    </row>
    <row r="810" spans="2:16" x14ac:dyDescent="0.3">
      <c r="B810" t="s">
        <v>846</v>
      </c>
      <c r="C810" t="s">
        <v>37</v>
      </c>
      <c r="D810">
        <v>66</v>
      </c>
      <c r="E810" s="17" t="s">
        <v>46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c r="M810">
        <f>IF(MONTH(calls[[#This Row],[Date of Call]])&lt;=6, YEAR(calls[[#This Row],[Date of Call]]), YEAR(calls[[#This Row],[Date of Call]])+1)</f>
        <v>2024</v>
      </c>
      <c r="N810" t="str">
        <f>TEXT(calls[[#This Row],[Date of Call]],"DDDD")</f>
        <v>Saturday</v>
      </c>
      <c r="O810" t="str" cm="1">
        <f t="array" ref="O810">_xlfn.IFS(calls[[#This Row],[Duration]]&lt;=10,"Under 10 mins",calls[[#This Row],[Duration]]&lt;=30,"10 TO 30 mins",calls[[#This Row],[Duration]]&lt;=60,"30 TO 60 mins",calls[[#This Row],[Duration]]&lt;=120,"1 TO 2 hours", TRUE,"More than  2 hours")</f>
        <v>1 TO 2 hours</v>
      </c>
      <c r="P810" s="24">
        <f>ROUND(calls[[#This Row],[Satisfaction Rating]],0)</f>
        <v>5</v>
      </c>
    </row>
    <row r="811" spans="2:16" x14ac:dyDescent="0.3">
      <c r="B811" t="s">
        <v>847</v>
      </c>
      <c r="C811" t="s">
        <v>32</v>
      </c>
      <c r="D811">
        <v>150</v>
      </c>
      <c r="E811" s="17" t="s">
        <v>46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c r="M811">
        <f>IF(MONTH(calls[[#This Row],[Date of Call]])&lt;=6, YEAR(calls[[#This Row],[Date of Call]]), YEAR(calls[[#This Row],[Date of Call]])+1)</f>
        <v>2024</v>
      </c>
      <c r="N811" t="str">
        <f>TEXT(calls[[#This Row],[Date of Call]],"DDDD")</f>
        <v>Sunday</v>
      </c>
      <c r="O811" t="str" cm="1">
        <f t="array" ref="O811">_xlfn.IFS(calls[[#This Row],[Duration]]&lt;=10,"Under 10 mins",calls[[#This Row],[Duration]]&lt;=30,"10 TO 30 mins",calls[[#This Row],[Duration]]&lt;=60,"30 TO 60 mins",calls[[#This Row],[Duration]]&lt;=120,"1 TO 2 hours", TRUE,"More than  2 hours")</f>
        <v>More than  2 hours</v>
      </c>
      <c r="P811" s="24">
        <f>ROUND(calls[[#This Row],[Satisfaction Rating]],0)</f>
        <v>4</v>
      </c>
    </row>
    <row r="812" spans="2:16" x14ac:dyDescent="0.3">
      <c r="B812" t="s">
        <v>848</v>
      </c>
      <c r="C812" t="s">
        <v>23</v>
      </c>
      <c r="D812">
        <v>18</v>
      </c>
      <c r="E812" s="17" t="s">
        <v>33</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c r="M812">
        <f>IF(MONTH(calls[[#This Row],[Date of Call]])&lt;=6, YEAR(calls[[#This Row],[Date of Call]]), YEAR(calls[[#This Row],[Date of Call]])+1)</f>
        <v>2024</v>
      </c>
      <c r="N812" t="str">
        <f>TEXT(calls[[#This Row],[Date of Call]],"DDDD")</f>
        <v>Sunday</v>
      </c>
      <c r="O812" t="str" cm="1">
        <f t="array" ref="O812">_xlfn.IFS(calls[[#This Row],[Duration]]&lt;=10,"Under 10 mins",calls[[#This Row],[Duration]]&lt;=30,"10 TO 30 mins",calls[[#This Row],[Duration]]&lt;=60,"30 TO 60 mins",calls[[#This Row],[Duration]]&lt;=120,"1 TO 2 hours", TRUE,"More than  2 hours")</f>
        <v>10 TO 30 mins</v>
      </c>
      <c r="P812" s="24">
        <f>ROUND(calls[[#This Row],[Satisfaction Rating]],0)</f>
        <v>5</v>
      </c>
    </row>
    <row r="813" spans="2:16" x14ac:dyDescent="0.3">
      <c r="B813" t="s">
        <v>849</v>
      </c>
      <c r="C813" t="s">
        <v>26</v>
      </c>
      <c r="D813">
        <v>87</v>
      </c>
      <c r="E813" s="17" t="s">
        <v>33</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c r="M813">
        <f>IF(MONTH(calls[[#This Row],[Date of Call]])&lt;=6, YEAR(calls[[#This Row],[Date of Call]]), YEAR(calls[[#This Row],[Date of Call]])+1)</f>
        <v>2024</v>
      </c>
      <c r="N813" t="str">
        <f>TEXT(calls[[#This Row],[Date of Call]],"DDDD")</f>
        <v>Sunday</v>
      </c>
      <c r="O813" t="str" cm="1">
        <f t="array" ref="O813">_xlfn.IFS(calls[[#This Row],[Duration]]&lt;=10,"Under 10 mins",calls[[#This Row],[Duration]]&lt;=30,"10 TO 30 mins",calls[[#This Row],[Duration]]&lt;=60,"30 TO 60 mins",calls[[#This Row],[Duration]]&lt;=120,"1 TO 2 hours", TRUE,"More than  2 hours")</f>
        <v>1 TO 2 hours</v>
      </c>
      <c r="P813" s="24">
        <f>ROUND(calls[[#This Row],[Satisfaction Rating]],0)</f>
        <v>4</v>
      </c>
    </row>
    <row r="814" spans="2:16" x14ac:dyDescent="0.3">
      <c r="B814" t="s">
        <v>850</v>
      </c>
      <c r="C814" t="s">
        <v>49</v>
      </c>
      <c r="D814">
        <v>94</v>
      </c>
      <c r="E814" s="17" t="s">
        <v>46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c r="M814">
        <f>IF(MONTH(calls[[#This Row],[Date of Call]])&lt;=6, YEAR(calls[[#This Row],[Date of Call]]), YEAR(calls[[#This Row],[Date of Call]])+1)</f>
        <v>2024</v>
      </c>
      <c r="N814" t="str">
        <f>TEXT(calls[[#This Row],[Date of Call]],"DDDD")</f>
        <v>Monday</v>
      </c>
      <c r="O814" t="str" cm="1">
        <f t="array" ref="O814">_xlfn.IFS(calls[[#This Row],[Duration]]&lt;=10,"Under 10 mins",calls[[#This Row],[Duration]]&lt;=30,"10 TO 30 mins",calls[[#This Row],[Duration]]&lt;=60,"30 TO 60 mins",calls[[#This Row],[Duration]]&lt;=120,"1 TO 2 hours", TRUE,"More than  2 hours")</f>
        <v>1 TO 2 hours</v>
      </c>
      <c r="P814" s="24">
        <f>ROUND(calls[[#This Row],[Satisfaction Rating]],0)</f>
        <v>3</v>
      </c>
    </row>
    <row r="815" spans="2:16" x14ac:dyDescent="0.3">
      <c r="B815" t="s">
        <v>851</v>
      </c>
      <c r="C815" t="s">
        <v>50</v>
      </c>
      <c r="D815">
        <v>56</v>
      </c>
      <c r="E815" s="17" t="s">
        <v>46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c r="M815">
        <f>IF(MONTH(calls[[#This Row],[Date of Call]])&lt;=6, YEAR(calls[[#This Row],[Date of Call]]), YEAR(calls[[#This Row],[Date of Call]])+1)</f>
        <v>2024</v>
      </c>
      <c r="N815" t="str">
        <f>TEXT(calls[[#This Row],[Date of Call]],"DDDD")</f>
        <v>Monday</v>
      </c>
      <c r="O815" t="str" cm="1">
        <f t="array" ref="O815">_xlfn.IFS(calls[[#This Row],[Duration]]&lt;=10,"Under 10 mins",calls[[#This Row],[Duration]]&lt;=30,"10 TO 30 mins",calls[[#This Row],[Duration]]&lt;=60,"30 TO 60 mins",calls[[#This Row],[Duration]]&lt;=120,"1 TO 2 hours", TRUE,"More than  2 hours")</f>
        <v>30 TO 60 mins</v>
      </c>
      <c r="P815" s="24">
        <f>ROUND(calls[[#This Row],[Satisfaction Rating]],0)</f>
        <v>3</v>
      </c>
    </row>
    <row r="816" spans="2:16" x14ac:dyDescent="0.3">
      <c r="B816" t="s">
        <v>852</v>
      </c>
      <c r="C816" t="s">
        <v>43</v>
      </c>
      <c r="D816">
        <v>41</v>
      </c>
      <c r="E816" s="17" t="s">
        <v>27</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c r="M816">
        <f>IF(MONTH(calls[[#This Row],[Date of Call]])&lt;=6, YEAR(calls[[#This Row],[Date of Call]]), YEAR(calls[[#This Row],[Date of Call]])+1)</f>
        <v>2024</v>
      </c>
      <c r="N816" t="str">
        <f>TEXT(calls[[#This Row],[Date of Call]],"DDDD")</f>
        <v>Tuesday</v>
      </c>
      <c r="O816" t="str" cm="1">
        <f t="array" ref="O816">_xlfn.IFS(calls[[#This Row],[Duration]]&lt;=10,"Under 10 mins",calls[[#This Row],[Duration]]&lt;=30,"10 TO 30 mins",calls[[#This Row],[Duration]]&lt;=60,"30 TO 60 mins",calls[[#This Row],[Duration]]&lt;=120,"1 TO 2 hours", TRUE,"More than  2 hours")</f>
        <v>30 TO 60 mins</v>
      </c>
      <c r="P816" s="24">
        <f>ROUND(calls[[#This Row],[Satisfaction Rating]],0)</f>
        <v>4</v>
      </c>
    </row>
    <row r="817" spans="2:16" x14ac:dyDescent="0.3">
      <c r="B817" t="s">
        <v>853</v>
      </c>
      <c r="C817" t="s">
        <v>32</v>
      </c>
      <c r="D817">
        <v>119</v>
      </c>
      <c r="E817" s="17" t="s">
        <v>40</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c r="M817">
        <f>IF(MONTH(calls[[#This Row],[Date of Call]])&lt;=6, YEAR(calls[[#This Row],[Date of Call]]), YEAR(calls[[#This Row],[Date of Call]])+1)</f>
        <v>2024</v>
      </c>
      <c r="N817" t="str">
        <f>TEXT(calls[[#This Row],[Date of Call]],"DDDD")</f>
        <v>Tuesday</v>
      </c>
      <c r="O817" t="str" cm="1">
        <f t="array" ref="O817">_xlfn.IFS(calls[[#This Row],[Duration]]&lt;=10,"Under 10 mins",calls[[#This Row],[Duration]]&lt;=30,"10 TO 30 mins",calls[[#This Row],[Duration]]&lt;=60,"30 TO 60 mins",calls[[#This Row],[Duration]]&lt;=120,"1 TO 2 hours", TRUE,"More than  2 hours")</f>
        <v>1 TO 2 hours</v>
      </c>
      <c r="P817" s="24">
        <f>ROUND(calls[[#This Row],[Satisfaction Rating]],0)</f>
        <v>4</v>
      </c>
    </row>
    <row r="818" spans="2:16" x14ac:dyDescent="0.3">
      <c r="B818" t="s">
        <v>854</v>
      </c>
      <c r="C818" t="s">
        <v>30</v>
      </c>
      <c r="D818">
        <v>108</v>
      </c>
      <c r="E818" s="17" t="s">
        <v>46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c r="M818">
        <f>IF(MONTH(calls[[#This Row],[Date of Call]])&lt;=6, YEAR(calls[[#This Row],[Date of Call]]), YEAR(calls[[#This Row],[Date of Call]])+1)</f>
        <v>2024</v>
      </c>
      <c r="N818" t="str">
        <f>TEXT(calls[[#This Row],[Date of Call]],"DDDD")</f>
        <v>Tuesday</v>
      </c>
      <c r="O818" t="str" cm="1">
        <f t="array" ref="O818">_xlfn.IFS(calls[[#This Row],[Duration]]&lt;=10,"Under 10 mins",calls[[#This Row],[Duration]]&lt;=30,"10 TO 30 mins",calls[[#This Row],[Duration]]&lt;=60,"30 TO 60 mins",calls[[#This Row],[Duration]]&lt;=120,"1 TO 2 hours", TRUE,"More than  2 hours")</f>
        <v>1 TO 2 hours</v>
      </c>
      <c r="P818" s="24">
        <f>ROUND(calls[[#This Row],[Satisfaction Rating]],0)</f>
        <v>3</v>
      </c>
    </row>
    <row r="819" spans="2:16" x14ac:dyDescent="0.3">
      <c r="B819" t="s">
        <v>855</v>
      </c>
      <c r="C819" t="s">
        <v>18</v>
      </c>
      <c r="D819">
        <v>63</v>
      </c>
      <c r="E819" s="17" t="s">
        <v>17</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c r="M819">
        <f>IF(MONTH(calls[[#This Row],[Date of Call]])&lt;=6, YEAR(calls[[#This Row],[Date of Call]]), YEAR(calls[[#This Row],[Date of Call]])+1)</f>
        <v>2024</v>
      </c>
      <c r="N819" t="str">
        <f>TEXT(calls[[#This Row],[Date of Call]],"DDDD")</f>
        <v>Tuesday</v>
      </c>
      <c r="O819" t="str" cm="1">
        <f t="array" ref="O819">_xlfn.IFS(calls[[#This Row],[Duration]]&lt;=10,"Under 10 mins",calls[[#This Row],[Duration]]&lt;=30,"10 TO 30 mins",calls[[#This Row],[Duration]]&lt;=60,"30 TO 60 mins",calls[[#This Row],[Duration]]&lt;=120,"1 TO 2 hours", TRUE,"More than  2 hours")</f>
        <v>1 TO 2 hours</v>
      </c>
      <c r="P819" s="24">
        <f>ROUND(calls[[#This Row],[Satisfaction Rating]],0)</f>
        <v>5</v>
      </c>
    </row>
    <row r="820" spans="2:16" x14ac:dyDescent="0.3">
      <c r="B820" t="s">
        <v>856</v>
      </c>
      <c r="C820" t="s">
        <v>54</v>
      </c>
      <c r="D820">
        <v>59</v>
      </c>
      <c r="E820" s="17" t="s">
        <v>46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c r="M820">
        <f>IF(MONTH(calls[[#This Row],[Date of Call]])&lt;=6, YEAR(calls[[#This Row],[Date of Call]]), YEAR(calls[[#This Row],[Date of Call]])+1)</f>
        <v>2024</v>
      </c>
      <c r="N820" t="str">
        <f>TEXT(calls[[#This Row],[Date of Call]],"DDDD")</f>
        <v>Tuesday</v>
      </c>
      <c r="O820" t="str" cm="1">
        <f t="array" ref="O820">_xlfn.IFS(calls[[#This Row],[Duration]]&lt;=10,"Under 10 mins",calls[[#This Row],[Duration]]&lt;=30,"10 TO 30 mins",calls[[#This Row],[Duration]]&lt;=60,"30 TO 60 mins",calls[[#This Row],[Duration]]&lt;=120,"1 TO 2 hours", TRUE,"More than  2 hours")</f>
        <v>30 TO 60 mins</v>
      </c>
      <c r="P820" s="24">
        <f>ROUND(calls[[#This Row],[Satisfaction Rating]],0)</f>
        <v>5</v>
      </c>
    </row>
    <row r="821" spans="2:16" x14ac:dyDescent="0.3">
      <c r="B821" t="s">
        <v>857</v>
      </c>
      <c r="C821" t="s">
        <v>54</v>
      </c>
      <c r="D821">
        <v>90</v>
      </c>
      <c r="E821" s="17" t="s">
        <v>27</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c r="M821">
        <f>IF(MONTH(calls[[#This Row],[Date of Call]])&lt;=6, YEAR(calls[[#This Row],[Date of Call]]), YEAR(calls[[#This Row],[Date of Call]])+1)</f>
        <v>2024</v>
      </c>
      <c r="N821" t="str">
        <f>TEXT(calls[[#This Row],[Date of Call]],"DDDD")</f>
        <v>Tuesday</v>
      </c>
      <c r="O821" t="str" cm="1">
        <f t="array" ref="O821">_xlfn.IFS(calls[[#This Row],[Duration]]&lt;=10,"Under 10 mins",calls[[#This Row],[Duration]]&lt;=30,"10 TO 30 mins",calls[[#This Row],[Duration]]&lt;=60,"30 TO 60 mins",calls[[#This Row],[Duration]]&lt;=120,"1 TO 2 hours", TRUE,"More than  2 hours")</f>
        <v>1 TO 2 hours</v>
      </c>
      <c r="P821" s="24">
        <f>ROUND(calls[[#This Row],[Satisfaction Rating]],0)</f>
        <v>5</v>
      </c>
    </row>
    <row r="822" spans="2:16" x14ac:dyDescent="0.3">
      <c r="B822" t="s">
        <v>858</v>
      </c>
      <c r="C822" t="s">
        <v>45</v>
      </c>
      <c r="D822">
        <v>55</v>
      </c>
      <c r="E822" s="17" t="s">
        <v>27</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c r="M822">
        <f>IF(MONTH(calls[[#This Row],[Date of Call]])&lt;=6, YEAR(calls[[#This Row],[Date of Call]]), YEAR(calls[[#This Row],[Date of Call]])+1)</f>
        <v>2024</v>
      </c>
      <c r="N822" t="str">
        <f>TEXT(calls[[#This Row],[Date of Call]],"DDDD")</f>
        <v>Tuesday</v>
      </c>
      <c r="O822" t="str" cm="1">
        <f t="array" ref="O822">_xlfn.IFS(calls[[#This Row],[Duration]]&lt;=10,"Under 10 mins",calls[[#This Row],[Duration]]&lt;=30,"10 TO 30 mins",calls[[#This Row],[Duration]]&lt;=60,"30 TO 60 mins",calls[[#This Row],[Duration]]&lt;=120,"1 TO 2 hours", TRUE,"More than  2 hours")</f>
        <v>30 TO 60 mins</v>
      </c>
      <c r="P822" s="24">
        <f>ROUND(calls[[#This Row],[Satisfaction Rating]],0)</f>
        <v>5</v>
      </c>
    </row>
    <row r="823" spans="2:16" x14ac:dyDescent="0.3">
      <c r="B823" t="s">
        <v>859</v>
      </c>
      <c r="C823" t="s">
        <v>30</v>
      </c>
      <c r="D823">
        <v>84</v>
      </c>
      <c r="E823" s="17" t="s">
        <v>40</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c r="M823">
        <f>IF(MONTH(calls[[#This Row],[Date of Call]])&lt;=6, YEAR(calls[[#This Row],[Date of Call]]), YEAR(calls[[#This Row],[Date of Call]])+1)</f>
        <v>2024</v>
      </c>
      <c r="N823" t="str">
        <f>TEXT(calls[[#This Row],[Date of Call]],"DDDD")</f>
        <v>Wednesday</v>
      </c>
      <c r="O823" t="str" cm="1">
        <f t="array" ref="O823">_xlfn.IFS(calls[[#This Row],[Duration]]&lt;=10,"Under 10 mins",calls[[#This Row],[Duration]]&lt;=30,"10 TO 30 mins",calls[[#This Row],[Duration]]&lt;=60,"30 TO 60 mins",calls[[#This Row],[Duration]]&lt;=120,"1 TO 2 hours", TRUE,"More than  2 hours")</f>
        <v>1 TO 2 hours</v>
      </c>
      <c r="P823" s="24">
        <f>ROUND(calls[[#This Row],[Satisfaction Rating]],0)</f>
        <v>3</v>
      </c>
    </row>
    <row r="824" spans="2:16" x14ac:dyDescent="0.3">
      <c r="B824" t="s">
        <v>860</v>
      </c>
      <c r="C824" t="s">
        <v>30</v>
      </c>
      <c r="D824">
        <v>150</v>
      </c>
      <c r="E824" s="17" t="s">
        <v>33</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c r="M824">
        <f>IF(MONTH(calls[[#This Row],[Date of Call]])&lt;=6, YEAR(calls[[#This Row],[Date of Call]]), YEAR(calls[[#This Row],[Date of Call]])+1)</f>
        <v>2024</v>
      </c>
      <c r="N824" t="str">
        <f>TEXT(calls[[#This Row],[Date of Call]],"DDDD")</f>
        <v>Wednesday</v>
      </c>
      <c r="O824" t="str" cm="1">
        <f t="array" ref="O824">_xlfn.IFS(calls[[#This Row],[Duration]]&lt;=10,"Under 10 mins",calls[[#This Row],[Duration]]&lt;=30,"10 TO 30 mins",calls[[#This Row],[Duration]]&lt;=60,"30 TO 60 mins",calls[[#This Row],[Duration]]&lt;=120,"1 TO 2 hours", TRUE,"More than  2 hours")</f>
        <v>More than  2 hours</v>
      </c>
      <c r="P824" s="24">
        <f>ROUND(calls[[#This Row],[Satisfaction Rating]],0)</f>
        <v>5</v>
      </c>
    </row>
    <row r="825" spans="2:16" x14ac:dyDescent="0.3">
      <c r="B825" t="s">
        <v>861</v>
      </c>
      <c r="C825" t="s">
        <v>41</v>
      </c>
      <c r="D825">
        <v>69</v>
      </c>
      <c r="E825" s="17" t="s">
        <v>46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c r="M825">
        <f>IF(MONTH(calls[[#This Row],[Date of Call]])&lt;=6, YEAR(calls[[#This Row],[Date of Call]]), YEAR(calls[[#This Row],[Date of Call]])+1)</f>
        <v>2024</v>
      </c>
      <c r="N825" t="str">
        <f>TEXT(calls[[#This Row],[Date of Call]],"DDDD")</f>
        <v>Wednesday</v>
      </c>
      <c r="O825" t="str" cm="1">
        <f t="array" ref="O825">_xlfn.IFS(calls[[#This Row],[Duration]]&lt;=10,"Under 10 mins",calls[[#This Row],[Duration]]&lt;=30,"10 TO 30 mins",calls[[#This Row],[Duration]]&lt;=60,"30 TO 60 mins",calls[[#This Row],[Duration]]&lt;=120,"1 TO 2 hours", TRUE,"More than  2 hours")</f>
        <v>1 TO 2 hours</v>
      </c>
      <c r="P825" s="24">
        <f>ROUND(calls[[#This Row],[Satisfaction Rating]],0)</f>
        <v>5</v>
      </c>
    </row>
    <row r="826" spans="2:16" x14ac:dyDescent="0.3">
      <c r="B826" t="s">
        <v>862</v>
      </c>
      <c r="C826" t="s">
        <v>16</v>
      </c>
      <c r="D826">
        <v>120</v>
      </c>
      <c r="E826" s="17" t="s">
        <v>27</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c r="M826">
        <f>IF(MONTH(calls[[#This Row],[Date of Call]])&lt;=6, YEAR(calls[[#This Row],[Date of Call]]), YEAR(calls[[#This Row],[Date of Call]])+1)</f>
        <v>2024</v>
      </c>
      <c r="N826" t="str">
        <f>TEXT(calls[[#This Row],[Date of Call]],"DDDD")</f>
        <v>Thursday</v>
      </c>
      <c r="O826" t="str" cm="1">
        <f t="array" ref="O826">_xlfn.IFS(calls[[#This Row],[Duration]]&lt;=10,"Under 10 mins",calls[[#This Row],[Duration]]&lt;=30,"10 TO 30 mins",calls[[#This Row],[Duration]]&lt;=60,"30 TO 60 mins",calls[[#This Row],[Duration]]&lt;=120,"1 TO 2 hours", TRUE,"More than  2 hours")</f>
        <v>1 TO 2 hours</v>
      </c>
      <c r="P826" s="24">
        <f>ROUND(calls[[#This Row],[Satisfaction Rating]],0)</f>
        <v>5</v>
      </c>
    </row>
    <row r="827" spans="2:16" x14ac:dyDescent="0.3">
      <c r="B827" t="s">
        <v>863</v>
      </c>
      <c r="C827" t="s">
        <v>26</v>
      </c>
      <c r="D827">
        <v>126</v>
      </c>
      <c r="E827" s="17" t="s">
        <v>40</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c r="M827">
        <f>IF(MONTH(calls[[#This Row],[Date of Call]])&lt;=6, YEAR(calls[[#This Row],[Date of Call]]), YEAR(calls[[#This Row],[Date of Call]])+1)</f>
        <v>2024</v>
      </c>
      <c r="N827" t="str">
        <f>TEXT(calls[[#This Row],[Date of Call]],"DDDD")</f>
        <v>Thursday</v>
      </c>
      <c r="O827" t="str" cm="1">
        <f t="array" ref="O827">_xlfn.IFS(calls[[#This Row],[Duration]]&lt;=10,"Under 10 mins",calls[[#This Row],[Duration]]&lt;=30,"10 TO 30 mins",calls[[#This Row],[Duration]]&lt;=60,"30 TO 60 mins",calls[[#This Row],[Duration]]&lt;=120,"1 TO 2 hours", TRUE,"More than  2 hours")</f>
        <v>More than  2 hours</v>
      </c>
      <c r="P827" s="24">
        <f>ROUND(calls[[#This Row],[Satisfaction Rating]],0)</f>
        <v>5</v>
      </c>
    </row>
    <row r="828" spans="2:16" x14ac:dyDescent="0.3">
      <c r="B828" t="s">
        <v>864</v>
      </c>
      <c r="C828" t="s">
        <v>41</v>
      </c>
      <c r="D828">
        <v>120</v>
      </c>
      <c r="E828" s="17" t="s">
        <v>17</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c r="M828">
        <f>IF(MONTH(calls[[#This Row],[Date of Call]])&lt;=6, YEAR(calls[[#This Row],[Date of Call]]), YEAR(calls[[#This Row],[Date of Call]])+1)</f>
        <v>2024</v>
      </c>
      <c r="N828" t="str">
        <f>TEXT(calls[[#This Row],[Date of Call]],"DDDD")</f>
        <v>Thursday</v>
      </c>
      <c r="O828" t="str" cm="1">
        <f t="array" ref="O828">_xlfn.IFS(calls[[#This Row],[Duration]]&lt;=10,"Under 10 mins",calls[[#This Row],[Duration]]&lt;=30,"10 TO 30 mins",calls[[#This Row],[Duration]]&lt;=60,"30 TO 60 mins",calls[[#This Row],[Duration]]&lt;=120,"1 TO 2 hours", TRUE,"More than  2 hours")</f>
        <v>1 TO 2 hours</v>
      </c>
      <c r="P828" s="24">
        <f>ROUND(calls[[#This Row],[Satisfaction Rating]],0)</f>
        <v>4</v>
      </c>
    </row>
    <row r="829" spans="2:16" x14ac:dyDescent="0.3">
      <c r="B829" t="s">
        <v>865</v>
      </c>
      <c r="C829" t="s">
        <v>26</v>
      </c>
      <c r="D829">
        <v>139</v>
      </c>
      <c r="E829" s="17" t="s">
        <v>27</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c r="M829">
        <f>IF(MONTH(calls[[#This Row],[Date of Call]])&lt;=6, YEAR(calls[[#This Row],[Date of Call]]), YEAR(calls[[#This Row],[Date of Call]])+1)</f>
        <v>2024</v>
      </c>
      <c r="N829" t="str">
        <f>TEXT(calls[[#This Row],[Date of Call]],"DDDD")</f>
        <v>Friday</v>
      </c>
      <c r="O829" t="str" cm="1">
        <f t="array" ref="O829">_xlfn.IFS(calls[[#This Row],[Duration]]&lt;=10,"Under 10 mins",calls[[#This Row],[Duration]]&lt;=30,"10 TO 30 mins",calls[[#This Row],[Duration]]&lt;=60,"30 TO 60 mins",calls[[#This Row],[Duration]]&lt;=120,"1 TO 2 hours", TRUE,"More than  2 hours")</f>
        <v>More than  2 hours</v>
      </c>
      <c r="P829" s="24">
        <f>ROUND(calls[[#This Row],[Satisfaction Rating]],0)</f>
        <v>5</v>
      </c>
    </row>
    <row r="830" spans="2:16" x14ac:dyDescent="0.3">
      <c r="B830" t="s">
        <v>866</v>
      </c>
      <c r="C830" t="s">
        <v>45</v>
      </c>
      <c r="D830">
        <v>124</v>
      </c>
      <c r="E830" s="17" t="s">
        <v>46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c r="M830">
        <f>IF(MONTH(calls[[#This Row],[Date of Call]])&lt;=6, YEAR(calls[[#This Row],[Date of Call]]), YEAR(calls[[#This Row],[Date of Call]])+1)</f>
        <v>2024</v>
      </c>
      <c r="N830" t="str">
        <f>TEXT(calls[[#This Row],[Date of Call]],"DDDD")</f>
        <v>Saturday</v>
      </c>
      <c r="O830" t="str" cm="1">
        <f t="array" ref="O830">_xlfn.IFS(calls[[#This Row],[Duration]]&lt;=10,"Under 10 mins",calls[[#This Row],[Duration]]&lt;=30,"10 TO 30 mins",calls[[#This Row],[Duration]]&lt;=60,"30 TO 60 mins",calls[[#This Row],[Duration]]&lt;=120,"1 TO 2 hours", TRUE,"More than  2 hours")</f>
        <v>More than  2 hours</v>
      </c>
      <c r="P830" s="24">
        <f>ROUND(calls[[#This Row],[Satisfaction Rating]],0)</f>
        <v>5</v>
      </c>
    </row>
    <row r="831" spans="2:16" x14ac:dyDescent="0.3">
      <c r="B831" t="s">
        <v>867</v>
      </c>
      <c r="C831" t="s">
        <v>16</v>
      </c>
      <c r="D831">
        <v>108</v>
      </c>
      <c r="E831" s="17" t="s">
        <v>17</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c r="M831">
        <f>IF(MONTH(calls[[#This Row],[Date of Call]])&lt;=6, YEAR(calls[[#This Row],[Date of Call]]), YEAR(calls[[#This Row],[Date of Call]])+1)</f>
        <v>2024</v>
      </c>
      <c r="N831" t="str">
        <f>TEXT(calls[[#This Row],[Date of Call]],"DDDD")</f>
        <v>Saturday</v>
      </c>
      <c r="O831" t="str" cm="1">
        <f t="array" ref="O831">_xlfn.IFS(calls[[#This Row],[Duration]]&lt;=10,"Under 10 mins",calls[[#This Row],[Duration]]&lt;=30,"10 TO 30 mins",calls[[#This Row],[Duration]]&lt;=60,"30 TO 60 mins",calls[[#This Row],[Duration]]&lt;=120,"1 TO 2 hours", TRUE,"More than  2 hours")</f>
        <v>1 TO 2 hours</v>
      </c>
      <c r="P831" s="24">
        <f>ROUND(calls[[#This Row],[Satisfaction Rating]],0)</f>
        <v>5</v>
      </c>
    </row>
    <row r="832" spans="2:16" x14ac:dyDescent="0.3">
      <c r="B832" t="s">
        <v>868</v>
      </c>
      <c r="C832" t="s">
        <v>22</v>
      </c>
      <c r="D832">
        <v>132</v>
      </c>
      <c r="E832" s="17" t="s">
        <v>33</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c r="M832">
        <f>IF(MONTH(calls[[#This Row],[Date of Call]])&lt;=6, YEAR(calls[[#This Row],[Date of Call]]), YEAR(calls[[#This Row],[Date of Call]])+1)</f>
        <v>2024</v>
      </c>
      <c r="N832" t="str">
        <f>TEXT(calls[[#This Row],[Date of Call]],"DDDD")</f>
        <v>Saturday</v>
      </c>
      <c r="O832" t="str" cm="1">
        <f t="array" ref="O832">_xlfn.IFS(calls[[#This Row],[Duration]]&lt;=10,"Under 10 mins",calls[[#This Row],[Duration]]&lt;=30,"10 TO 30 mins",calls[[#This Row],[Duration]]&lt;=60,"30 TO 60 mins",calls[[#This Row],[Duration]]&lt;=120,"1 TO 2 hours", TRUE,"More than  2 hours")</f>
        <v>More than  2 hours</v>
      </c>
      <c r="P832" s="24">
        <f>ROUND(calls[[#This Row],[Satisfaction Rating]],0)</f>
        <v>4</v>
      </c>
    </row>
    <row r="833" spans="2:16" x14ac:dyDescent="0.3">
      <c r="B833" t="s">
        <v>869</v>
      </c>
      <c r="C833" t="s">
        <v>18</v>
      </c>
      <c r="D833">
        <v>67</v>
      </c>
      <c r="E833" s="17" t="s">
        <v>33</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c r="M833">
        <f>IF(MONTH(calls[[#This Row],[Date of Call]])&lt;=6, YEAR(calls[[#This Row],[Date of Call]]), YEAR(calls[[#This Row],[Date of Call]])+1)</f>
        <v>2024</v>
      </c>
      <c r="N833" t="str">
        <f>TEXT(calls[[#This Row],[Date of Call]],"DDDD")</f>
        <v>Saturday</v>
      </c>
      <c r="O833" t="str" cm="1">
        <f t="array" ref="O833">_xlfn.IFS(calls[[#This Row],[Duration]]&lt;=10,"Under 10 mins",calls[[#This Row],[Duration]]&lt;=30,"10 TO 30 mins",calls[[#This Row],[Duration]]&lt;=60,"30 TO 60 mins",calls[[#This Row],[Duration]]&lt;=120,"1 TO 2 hours", TRUE,"More than  2 hours")</f>
        <v>1 TO 2 hours</v>
      </c>
      <c r="P833" s="24">
        <f>ROUND(calls[[#This Row],[Satisfaction Rating]],0)</f>
        <v>4</v>
      </c>
    </row>
    <row r="834" spans="2:16" x14ac:dyDescent="0.3">
      <c r="B834" t="s">
        <v>870</v>
      </c>
      <c r="C834" t="s">
        <v>37</v>
      </c>
      <c r="D834">
        <v>125</v>
      </c>
      <c r="E834" s="17" t="s">
        <v>33</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c r="M834">
        <f>IF(MONTH(calls[[#This Row],[Date of Call]])&lt;=6, YEAR(calls[[#This Row],[Date of Call]]), YEAR(calls[[#This Row],[Date of Call]])+1)</f>
        <v>2024</v>
      </c>
      <c r="N834" t="str">
        <f>TEXT(calls[[#This Row],[Date of Call]],"DDDD")</f>
        <v>Saturday</v>
      </c>
      <c r="O834" t="str" cm="1">
        <f t="array" ref="O834">_xlfn.IFS(calls[[#This Row],[Duration]]&lt;=10,"Under 10 mins",calls[[#This Row],[Duration]]&lt;=30,"10 TO 30 mins",calls[[#This Row],[Duration]]&lt;=60,"30 TO 60 mins",calls[[#This Row],[Duration]]&lt;=120,"1 TO 2 hours", TRUE,"More than  2 hours")</f>
        <v>More than  2 hours</v>
      </c>
      <c r="P834" s="24">
        <f>ROUND(calls[[#This Row],[Satisfaction Rating]],0)</f>
        <v>5</v>
      </c>
    </row>
    <row r="835" spans="2:16" x14ac:dyDescent="0.3">
      <c r="B835" t="s">
        <v>871</v>
      </c>
      <c r="C835" t="s">
        <v>16</v>
      </c>
      <c r="D835">
        <v>23</v>
      </c>
      <c r="E835" s="17" t="s">
        <v>17</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c r="M835">
        <f>IF(MONTH(calls[[#This Row],[Date of Call]])&lt;=6, YEAR(calls[[#This Row],[Date of Call]]), YEAR(calls[[#This Row],[Date of Call]])+1)</f>
        <v>2024</v>
      </c>
      <c r="N835" t="str">
        <f>TEXT(calls[[#This Row],[Date of Call]],"DDDD")</f>
        <v>Saturday</v>
      </c>
      <c r="O835" t="str" cm="1">
        <f t="array" ref="O835">_xlfn.IFS(calls[[#This Row],[Duration]]&lt;=10,"Under 10 mins",calls[[#This Row],[Duration]]&lt;=30,"10 TO 30 mins",calls[[#This Row],[Duration]]&lt;=60,"30 TO 60 mins",calls[[#This Row],[Duration]]&lt;=120,"1 TO 2 hours", TRUE,"More than  2 hours")</f>
        <v>10 TO 30 mins</v>
      </c>
      <c r="P835" s="24">
        <f>ROUND(calls[[#This Row],[Satisfaction Rating]],0)</f>
        <v>3</v>
      </c>
    </row>
    <row r="836" spans="2:16" x14ac:dyDescent="0.3">
      <c r="B836" t="s">
        <v>872</v>
      </c>
      <c r="C836" t="s">
        <v>32</v>
      </c>
      <c r="D836">
        <v>131</v>
      </c>
      <c r="E836" s="17" t="s">
        <v>46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c r="M836">
        <f>IF(MONTH(calls[[#This Row],[Date of Call]])&lt;=6, YEAR(calls[[#This Row],[Date of Call]]), YEAR(calls[[#This Row],[Date of Call]])+1)</f>
        <v>2024</v>
      </c>
      <c r="N836" t="str">
        <f>TEXT(calls[[#This Row],[Date of Call]],"DDDD")</f>
        <v>Sunday</v>
      </c>
      <c r="O836" t="str" cm="1">
        <f t="array" ref="O836">_xlfn.IFS(calls[[#This Row],[Duration]]&lt;=10,"Under 10 mins",calls[[#This Row],[Duration]]&lt;=30,"10 TO 30 mins",calls[[#This Row],[Duration]]&lt;=60,"30 TO 60 mins",calls[[#This Row],[Duration]]&lt;=120,"1 TO 2 hours", TRUE,"More than  2 hours")</f>
        <v>More than  2 hours</v>
      </c>
      <c r="P836" s="24">
        <f>ROUND(calls[[#This Row],[Satisfaction Rating]],0)</f>
        <v>5</v>
      </c>
    </row>
    <row r="837" spans="2:16" x14ac:dyDescent="0.3">
      <c r="B837" t="s">
        <v>873</v>
      </c>
      <c r="C837" t="s">
        <v>22</v>
      </c>
      <c r="D837">
        <v>56</v>
      </c>
      <c r="E837" s="17" t="s">
        <v>27</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c r="M837">
        <f>IF(MONTH(calls[[#This Row],[Date of Call]])&lt;=6, YEAR(calls[[#This Row],[Date of Call]]), YEAR(calls[[#This Row],[Date of Call]])+1)</f>
        <v>2024</v>
      </c>
      <c r="N837" t="str">
        <f>TEXT(calls[[#This Row],[Date of Call]],"DDDD")</f>
        <v>Sunday</v>
      </c>
      <c r="O837" t="str" cm="1">
        <f t="array" ref="O837">_xlfn.IFS(calls[[#This Row],[Duration]]&lt;=10,"Under 10 mins",calls[[#This Row],[Duration]]&lt;=30,"10 TO 30 mins",calls[[#This Row],[Duration]]&lt;=60,"30 TO 60 mins",calls[[#This Row],[Duration]]&lt;=120,"1 TO 2 hours", TRUE,"More than  2 hours")</f>
        <v>30 TO 60 mins</v>
      </c>
      <c r="P837" s="24">
        <f>ROUND(calls[[#This Row],[Satisfaction Rating]],0)</f>
        <v>5</v>
      </c>
    </row>
    <row r="838" spans="2:16" x14ac:dyDescent="0.3">
      <c r="B838" t="s">
        <v>874</v>
      </c>
      <c r="C838" t="s">
        <v>32</v>
      </c>
      <c r="D838">
        <v>70</v>
      </c>
      <c r="E838" s="17" t="s">
        <v>46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c r="M838">
        <f>IF(MONTH(calls[[#This Row],[Date of Call]])&lt;=6, YEAR(calls[[#This Row],[Date of Call]]), YEAR(calls[[#This Row],[Date of Call]])+1)</f>
        <v>2024</v>
      </c>
      <c r="N838" t="str">
        <f>TEXT(calls[[#This Row],[Date of Call]],"DDDD")</f>
        <v>Sunday</v>
      </c>
      <c r="O838" t="str" cm="1">
        <f t="array" ref="O838">_xlfn.IFS(calls[[#This Row],[Duration]]&lt;=10,"Under 10 mins",calls[[#This Row],[Duration]]&lt;=30,"10 TO 30 mins",calls[[#This Row],[Duration]]&lt;=60,"30 TO 60 mins",calls[[#This Row],[Duration]]&lt;=120,"1 TO 2 hours", TRUE,"More than  2 hours")</f>
        <v>1 TO 2 hours</v>
      </c>
      <c r="P838" s="24">
        <f>ROUND(calls[[#This Row],[Satisfaction Rating]],0)</f>
        <v>3</v>
      </c>
    </row>
    <row r="839" spans="2:16" x14ac:dyDescent="0.3">
      <c r="B839" t="s">
        <v>875</v>
      </c>
      <c r="C839" t="s">
        <v>32</v>
      </c>
      <c r="D839">
        <v>55</v>
      </c>
      <c r="E839" s="17" t="s">
        <v>33</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c r="M839">
        <f>IF(MONTH(calls[[#This Row],[Date of Call]])&lt;=6, YEAR(calls[[#This Row],[Date of Call]]), YEAR(calls[[#This Row],[Date of Call]])+1)</f>
        <v>2024</v>
      </c>
      <c r="N839" t="str">
        <f>TEXT(calls[[#This Row],[Date of Call]],"DDDD")</f>
        <v>Sunday</v>
      </c>
      <c r="O839" t="str" cm="1">
        <f t="array" ref="O839">_xlfn.IFS(calls[[#This Row],[Duration]]&lt;=10,"Under 10 mins",calls[[#This Row],[Duration]]&lt;=30,"10 TO 30 mins",calls[[#This Row],[Duration]]&lt;=60,"30 TO 60 mins",calls[[#This Row],[Duration]]&lt;=120,"1 TO 2 hours", TRUE,"More than  2 hours")</f>
        <v>30 TO 60 mins</v>
      </c>
      <c r="P839" s="24">
        <f>ROUND(calls[[#This Row],[Satisfaction Rating]],0)</f>
        <v>4</v>
      </c>
    </row>
    <row r="840" spans="2:16" x14ac:dyDescent="0.3">
      <c r="B840" t="s">
        <v>876</v>
      </c>
      <c r="C840" t="s">
        <v>37</v>
      </c>
      <c r="D840">
        <v>77</v>
      </c>
      <c r="E840" s="17" t="s">
        <v>27</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c r="M840">
        <f>IF(MONTH(calls[[#This Row],[Date of Call]])&lt;=6, YEAR(calls[[#This Row],[Date of Call]]), YEAR(calls[[#This Row],[Date of Call]])+1)</f>
        <v>2024</v>
      </c>
      <c r="N840" t="str">
        <f>TEXT(calls[[#This Row],[Date of Call]],"DDDD")</f>
        <v>Sunday</v>
      </c>
      <c r="O840" t="str" cm="1">
        <f t="array" ref="O840">_xlfn.IFS(calls[[#This Row],[Duration]]&lt;=10,"Under 10 mins",calls[[#This Row],[Duration]]&lt;=30,"10 TO 30 mins",calls[[#This Row],[Duration]]&lt;=60,"30 TO 60 mins",calls[[#This Row],[Duration]]&lt;=120,"1 TO 2 hours", TRUE,"More than  2 hours")</f>
        <v>1 TO 2 hours</v>
      </c>
      <c r="P840" s="24">
        <f>ROUND(calls[[#This Row],[Satisfaction Rating]],0)</f>
        <v>4</v>
      </c>
    </row>
    <row r="841" spans="2:16" x14ac:dyDescent="0.3">
      <c r="B841" t="s">
        <v>877</v>
      </c>
      <c r="C841" t="s">
        <v>30</v>
      </c>
      <c r="D841">
        <v>133</v>
      </c>
      <c r="E841" s="17" t="s">
        <v>46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c r="M841">
        <f>IF(MONTH(calls[[#This Row],[Date of Call]])&lt;=6, YEAR(calls[[#This Row],[Date of Call]]), YEAR(calls[[#This Row],[Date of Call]])+1)</f>
        <v>2024</v>
      </c>
      <c r="N841" t="str">
        <f>TEXT(calls[[#This Row],[Date of Call]],"DDDD")</f>
        <v>Monday</v>
      </c>
      <c r="O841" t="str" cm="1">
        <f t="array" ref="O841">_xlfn.IFS(calls[[#This Row],[Duration]]&lt;=10,"Under 10 mins",calls[[#This Row],[Duration]]&lt;=30,"10 TO 30 mins",calls[[#This Row],[Duration]]&lt;=60,"30 TO 60 mins",calls[[#This Row],[Duration]]&lt;=120,"1 TO 2 hours", TRUE,"More than  2 hours")</f>
        <v>More than  2 hours</v>
      </c>
      <c r="P841" s="24">
        <f>ROUND(calls[[#This Row],[Satisfaction Rating]],0)</f>
        <v>4</v>
      </c>
    </row>
    <row r="842" spans="2:16" x14ac:dyDescent="0.3">
      <c r="B842" t="s">
        <v>878</v>
      </c>
      <c r="C842" t="s">
        <v>37</v>
      </c>
      <c r="D842">
        <v>77</v>
      </c>
      <c r="E842" s="17" t="s">
        <v>27</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c r="M842">
        <f>IF(MONTH(calls[[#This Row],[Date of Call]])&lt;=6, YEAR(calls[[#This Row],[Date of Call]]), YEAR(calls[[#This Row],[Date of Call]])+1)</f>
        <v>2024</v>
      </c>
      <c r="N842" t="str">
        <f>TEXT(calls[[#This Row],[Date of Call]],"DDDD")</f>
        <v>Monday</v>
      </c>
      <c r="O842" t="str" cm="1">
        <f t="array" ref="O842">_xlfn.IFS(calls[[#This Row],[Duration]]&lt;=10,"Under 10 mins",calls[[#This Row],[Duration]]&lt;=30,"10 TO 30 mins",calls[[#This Row],[Duration]]&lt;=60,"30 TO 60 mins",calls[[#This Row],[Duration]]&lt;=120,"1 TO 2 hours", TRUE,"More than  2 hours")</f>
        <v>1 TO 2 hours</v>
      </c>
      <c r="P842" s="24">
        <f>ROUND(calls[[#This Row],[Satisfaction Rating]],0)</f>
        <v>2</v>
      </c>
    </row>
    <row r="843" spans="2:16" x14ac:dyDescent="0.3">
      <c r="B843" t="s">
        <v>879</v>
      </c>
      <c r="C843" t="s">
        <v>54</v>
      </c>
      <c r="D843">
        <v>103</v>
      </c>
      <c r="E843" s="17" t="s">
        <v>46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c r="M843">
        <f>IF(MONTH(calls[[#This Row],[Date of Call]])&lt;=6, YEAR(calls[[#This Row],[Date of Call]]), YEAR(calls[[#This Row],[Date of Call]])+1)</f>
        <v>2024</v>
      </c>
      <c r="N843" t="str">
        <f>TEXT(calls[[#This Row],[Date of Call]],"DDDD")</f>
        <v>Monday</v>
      </c>
      <c r="O843" t="str" cm="1">
        <f t="array" ref="O843">_xlfn.IFS(calls[[#This Row],[Duration]]&lt;=10,"Under 10 mins",calls[[#This Row],[Duration]]&lt;=30,"10 TO 30 mins",calls[[#This Row],[Duration]]&lt;=60,"30 TO 60 mins",calls[[#This Row],[Duration]]&lt;=120,"1 TO 2 hours", TRUE,"More than  2 hours")</f>
        <v>1 TO 2 hours</v>
      </c>
      <c r="P843" s="24">
        <f>ROUND(calls[[#This Row],[Satisfaction Rating]],0)</f>
        <v>3</v>
      </c>
    </row>
    <row r="844" spans="2:16" x14ac:dyDescent="0.3">
      <c r="B844" t="s">
        <v>880</v>
      </c>
      <c r="C844" t="s">
        <v>41</v>
      </c>
      <c r="D844">
        <v>32</v>
      </c>
      <c r="E844" s="17" t="s">
        <v>27</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c r="M844">
        <f>IF(MONTH(calls[[#This Row],[Date of Call]])&lt;=6, YEAR(calls[[#This Row],[Date of Call]]), YEAR(calls[[#This Row],[Date of Call]])+1)</f>
        <v>2024</v>
      </c>
      <c r="N844" t="str">
        <f>TEXT(calls[[#This Row],[Date of Call]],"DDDD")</f>
        <v>Monday</v>
      </c>
      <c r="O844" t="str" cm="1">
        <f t="array" ref="O844">_xlfn.IFS(calls[[#This Row],[Duration]]&lt;=10,"Under 10 mins",calls[[#This Row],[Duration]]&lt;=30,"10 TO 30 mins",calls[[#This Row],[Duration]]&lt;=60,"30 TO 60 mins",calls[[#This Row],[Duration]]&lt;=120,"1 TO 2 hours", TRUE,"More than  2 hours")</f>
        <v>30 TO 60 mins</v>
      </c>
      <c r="P844" s="24">
        <f>ROUND(calls[[#This Row],[Satisfaction Rating]],0)</f>
        <v>4</v>
      </c>
    </row>
    <row r="845" spans="2:16" x14ac:dyDescent="0.3">
      <c r="B845" t="s">
        <v>881</v>
      </c>
      <c r="C845" t="s">
        <v>30</v>
      </c>
      <c r="D845">
        <v>30</v>
      </c>
      <c r="E845" s="17" t="s">
        <v>46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c r="M845">
        <f>IF(MONTH(calls[[#This Row],[Date of Call]])&lt;=6, YEAR(calls[[#This Row],[Date of Call]]), YEAR(calls[[#This Row],[Date of Call]])+1)</f>
        <v>2024</v>
      </c>
      <c r="N845" t="str">
        <f>TEXT(calls[[#This Row],[Date of Call]],"DDDD")</f>
        <v>Monday</v>
      </c>
      <c r="O845" t="str" cm="1">
        <f t="array" ref="O845">_xlfn.IFS(calls[[#This Row],[Duration]]&lt;=10,"Under 10 mins",calls[[#This Row],[Duration]]&lt;=30,"10 TO 30 mins",calls[[#This Row],[Duration]]&lt;=60,"30 TO 60 mins",calls[[#This Row],[Duration]]&lt;=120,"1 TO 2 hours", TRUE,"More than  2 hours")</f>
        <v>10 TO 30 mins</v>
      </c>
      <c r="P845" s="24">
        <f>ROUND(calls[[#This Row],[Satisfaction Rating]],0)</f>
        <v>4</v>
      </c>
    </row>
    <row r="846" spans="2:16" x14ac:dyDescent="0.3">
      <c r="B846" t="s">
        <v>882</v>
      </c>
      <c r="C846" t="s">
        <v>26</v>
      </c>
      <c r="D846">
        <v>87</v>
      </c>
      <c r="E846" s="17" t="s">
        <v>40</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c r="M846">
        <f>IF(MONTH(calls[[#This Row],[Date of Call]])&lt;=6, YEAR(calls[[#This Row],[Date of Call]]), YEAR(calls[[#This Row],[Date of Call]])+1)</f>
        <v>2024</v>
      </c>
      <c r="N846" t="str">
        <f>TEXT(calls[[#This Row],[Date of Call]],"DDDD")</f>
        <v>Monday</v>
      </c>
      <c r="O846" t="str" cm="1">
        <f t="array" ref="O846">_xlfn.IFS(calls[[#This Row],[Duration]]&lt;=10,"Under 10 mins",calls[[#This Row],[Duration]]&lt;=30,"10 TO 30 mins",calls[[#This Row],[Duration]]&lt;=60,"30 TO 60 mins",calls[[#This Row],[Duration]]&lt;=120,"1 TO 2 hours", TRUE,"More than  2 hours")</f>
        <v>1 TO 2 hours</v>
      </c>
      <c r="P846" s="24">
        <f>ROUND(calls[[#This Row],[Satisfaction Rating]],0)</f>
        <v>4</v>
      </c>
    </row>
    <row r="847" spans="2:16" x14ac:dyDescent="0.3">
      <c r="B847" t="s">
        <v>883</v>
      </c>
      <c r="C847" t="s">
        <v>37</v>
      </c>
      <c r="D847">
        <v>137</v>
      </c>
      <c r="E847" s="17" t="s">
        <v>17</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c r="M847">
        <f>IF(MONTH(calls[[#This Row],[Date of Call]])&lt;=6, YEAR(calls[[#This Row],[Date of Call]]), YEAR(calls[[#This Row],[Date of Call]])+1)</f>
        <v>2024</v>
      </c>
      <c r="N847" t="str">
        <f>TEXT(calls[[#This Row],[Date of Call]],"DDDD")</f>
        <v>Tuesday</v>
      </c>
      <c r="O847" t="str" cm="1">
        <f t="array" ref="O847">_xlfn.IFS(calls[[#This Row],[Duration]]&lt;=10,"Under 10 mins",calls[[#This Row],[Duration]]&lt;=30,"10 TO 30 mins",calls[[#This Row],[Duration]]&lt;=60,"30 TO 60 mins",calls[[#This Row],[Duration]]&lt;=120,"1 TO 2 hours", TRUE,"More than  2 hours")</f>
        <v>More than  2 hours</v>
      </c>
      <c r="P847" s="24">
        <f>ROUND(calls[[#This Row],[Satisfaction Rating]],0)</f>
        <v>4</v>
      </c>
    </row>
    <row r="848" spans="2:16" x14ac:dyDescent="0.3">
      <c r="B848" t="s">
        <v>884</v>
      </c>
      <c r="C848" t="s">
        <v>49</v>
      </c>
      <c r="D848">
        <v>96</v>
      </c>
      <c r="E848" s="17" t="s">
        <v>46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c r="M848">
        <f>IF(MONTH(calls[[#This Row],[Date of Call]])&lt;=6, YEAR(calls[[#This Row],[Date of Call]]), YEAR(calls[[#This Row],[Date of Call]])+1)</f>
        <v>2024</v>
      </c>
      <c r="N848" t="str">
        <f>TEXT(calls[[#This Row],[Date of Call]],"DDDD")</f>
        <v>Tuesday</v>
      </c>
      <c r="O848" t="str" cm="1">
        <f t="array" ref="O848">_xlfn.IFS(calls[[#This Row],[Duration]]&lt;=10,"Under 10 mins",calls[[#This Row],[Duration]]&lt;=30,"10 TO 30 mins",calls[[#This Row],[Duration]]&lt;=60,"30 TO 60 mins",calls[[#This Row],[Duration]]&lt;=120,"1 TO 2 hours", TRUE,"More than  2 hours")</f>
        <v>1 TO 2 hours</v>
      </c>
      <c r="P848" s="24">
        <f>ROUND(calls[[#This Row],[Satisfaction Rating]],0)</f>
        <v>4</v>
      </c>
    </row>
    <row r="849" spans="2:16" x14ac:dyDescent="0.3">
      <c r="B849" t="s">
        <v>885</v>
      </c>
      <c r="C849" t="s">
        <v>45</v>
      </c>
      <c r="D849">
        <v>155</v>
      </c>
      <c r="E849" s="17" t="s">
        <v>46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c r="M849">
        <f>IF(MONTH(calls[[#This Row],[Date of Call]])&lt;=6, YEAR(calls[[#This Row],[Date of Call]]), YEAR(calls[[#This Row],[Date of Call]])+1)</f>
        <v>2024</v>
      </c>
      <c r="N849" t="str">
        <f>TEXT(calls[[#This Row],[Date of Call]],"DDDD")</f>
        <v>Wednesday</v>
      </c>
      <c r="O849" t="str" cm="1">
        <f t="array" ref="O849">_xlfn.IFS(calls[[#This Row],[Duration]]&lt;=10,"Under 10 mins",calls[[#This Row],[Duration]]&lt;=30,"10 TO 30 mins",calls[[#This Row],[Duration]]&lt;=60,"30 TO 60 mins",calls[[#This Row],[Duration]]&lt;=120,"1 TO 2 hours", TRUE,"More than  2 hours")</f>
        <v>More than  2 hours</v>
      </c>
      <c r="P849" s="24">
        <f>ROUND(calls[[#This Row],[Satisfaction Rating]],0)</f>
        <v>5</v>
      </c>
    </row>
    <row r="850" spans="2:16" x14ac:dyDescent="0.3">
      <c r="B850" t="s">
        <v>886</v>
      </c>
      <c r="C850" t="s">
        <v>30</v>
      </c>
      <c r="D850">
        <v>173</v>
      </c>
      <c r="E850" s="17" t="s">
        <v>33</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c r="M850">
        <f>IF(MONTH(calls[[#This Row],[Date of Call]])&lt;=6, YEAR(calls[[#This Row],[Date of Call]]), YEAR(calls[[#This Row],[Date of Call]])+1)</f>
        <v>2024</v>
      </c>
      <c r="N850" t="str">
        <f>TEXT(calls[[#This Row],[Date of Call]],"DDDD")</f>
        <v>Wednesday</v>
      </c>
      <c r="O850" t="str" cm="1">
        <f t="array" ref="O850">_xlfn.IFS(calls[[#This Row],[Duration]]&lt;=10,"Under 10 mins",calls[[#This Row],[Duration]]&lt;=30,"10 TO 30 mins",calls[[#This Row],[Duration]]&lt;=60,"30 TO 60 mins",calls[[#This Row],[Duration]]&lt;=120,"1 TO 2 hours", TRUE,"More than  2 hours")</f>
        <v>More than  2 hours</v>
      </c>
      <c r="P850" s="24">
        <f>ROUND(calls[[#This Row],[Satisfaction Rating]],0)</f>
        <v>3</v>
      </c>
    </row>
    <row r="851" spans="2:16" x14ac:dyDescent="0.3">
      <c r="B851" t="s">
        <v>887</v>
      </c>
      <c r="C851" t="s">
        <v>45</v>
      </c>
      <c r="D851">
        <v>127</v>
      </c>
      <c r="E851" s="17" t="s">
        <v>46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c r="M851">
        <f>IF(MONTH(calls[[#This Row],[Date of Call]])&lt;=6, YEAR(calls[[#This Row],[Date of Call]]), YEAR(calls[[#This Row],[Date of Call]])+1)</f>
        <v>2024</v>
      </c>
      <c r="N851" t="str">
        <f>TEXT(calls[[#This Row],[Date of Call]],"DDDD")</f>
        <v>Wednesday</v>
      </c>
      <c r="O851" t="str" cm="1">
        <f t="array" ref="O851">_xlfn.IFS(calls[[#This Row],[Duration]]&lt;=10,"Under 10 mins",calls[[#This Row],[Duration]]&lt;=30,"10 TO 30 mins",calls[[#This Row],[Duration]]&lt;=60,"30 TO 60 mins",calls[[#This Row],[Duration]]&lt;=120,"1 TO 2 hours", TRUE,"More than  2 hours")</f>
        <v>More than  2 hours</v>
      </c>
      <c r="P851" s="24">
        <f>ROUND(calls[[#This Row],[Satisfaction Rating]],0)</f>
        <v>3</v>
      </c>
    </row>
    <row r="852" spans="2:16" x14ac:dyDescent="0.3">
      <c r="B852" t="s">
        <v>888</v>
      </c>
      <c r="C852" t="s">
        <v>22</v>
      </c>
      <c r="D852">
        <v>117</v>
      </c>
      <c r="E852" s="17" t="s">
        <v>33</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c r="M852">
        <f>IF(MONTH(calls[[#This Row],[Date of Call]])&lt;=6, YEAR(calls[[#This Row],[Date of Call]]), YEAR(calls[[#This Row],[Date of Call]])+1)</f>
        <v>2024</v>
      </c>
      <c r="N852" t="str">
        <f>TEXT(calls[[#This Row],[Date of Call]],"DDDD")</f>
        <v>Wednesday</v>
      </c>
      <c r="O852" t="str" cm="1">
        <f t="array" ref="O852">_xlfn.IFS(calls[[#This Row],[Duration]]&lt;=10,"Under 10 mins",calls[[#This Row],[Duration]]&lt;=30,"10 TO 30 mins",calls[[#This Row],[Duration]]&lt;=60,"30 TO 60 mins",calls[[#This Row],[Duration]]&lt;=120,"1 TO 2 hours", TRUE,"More than  2 hours")</f>
        <v>1 TO 2 hours</v>
      </c>
      <c r="P852" s="24">
        <f>ROUND(calls[[#This Row],[Satisfaction Rating]],0)</f>
        <v>3</v>
      </c>
    </row>
    <row r="853" spans="2:16" x14ac:dyDescent="0.3">
      <c r="B853" t="s">
        <v>889</v>
      </c>
      <c r="C853" t="s">
        <v>16</v>
      </c>
      <c r="D853">
        <v>133</v>
      </c>
      <c r="E853" s="17" t="s">
        <v>27</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c r="M853">
        <f>IF(MONTH(calls[[#This Row],[Date of Call]])&lt;=6, YEAR(calls[[#This Row],[Date of Call]]), YEAR(calls[[#This Row],[Date of Call]])+1)</f>
        <v>2024</v>
      </c>
      <c r="N853" t="str">
        <f>TEXT(calls[[#This Row],[Date of Call]],"DDDD")</f>
        <v>Wednesday</v>
      </c>
      <c r="O853" t="str" cm="1">
        <f t="array" ref="O853">_xlfn.IFS(calls[[#This Row],[Duration]]&lt;=10,"Under 10 mins",calls[[#This Row],[Duration]]&lt;=30,"10 TO 30 mins",calls[[#This Row],[Duration]]&lt;=60,"30 TO 60 mins",calls[[#This Row],[Duration]]&lt;=120,"1 TO 2 hours", TRUE,"More than  2 hours")</f>
        <v>More than  2 hours</v>
      </c>
      <c r="P853" s="24">
        <f>ROUND(calls[[#This Row],[Satisfaction Rating]],0)</f>
        <v>5</v>
      </c>
    </row>
    <row r="854" spans="2:16" x14ac:dyDescent="0.3">
      <c r="B854" t="s">
        <v>890</v>
      </c>
      <c r="C854" t="s">
        <v>23</v>
      </c>
      <c r="D854">
        <v>166</v>
      </c>
      <c r="E854" s="17" t="s">
        <v>40</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c r="M854">
        <f>IF(MONTH(calls[[#This Row],[Date of Call]])&lt;=6, YEAR(calls[[#This Row],[Date of Call]]), YEAR(calls[[#This Row],[Date of Call]])+1)</f>
        <v>2024</v>
      </c>
      <c r="N854" t="str">
        <f>TEXT(calls[[#This Row],[Date of Call]],"DDDD")</f>
        <v>Thursday</v>
      </c>
      <c r="O854" t="str" cm="1">
        <f t="array" ref="O854">_xlfn.IFS(calls[[#This Row],[Duration]]&lt;=10,"Under 10 mins",calls[[#This Row],[Duration]]&lt;=30,"10 TO 30 mins",calls[[#This Row],[Duration]]&lt;=60,"30 TO 60 mins",calls[[#This Row],[Duration]]&lt;=120,"1 TO 2 hours", TRUE,"More than  2 hours")</f>
        <v>More than  2 hours</v>
      </c>
      <c r="P854" s="24">
        <f>ROUND(calls[[#This Row],[Satisfaction Rating]],0)</f>
        <v>4</v>
      </c>
    </row>
    <row r="855" spans="2:16" x14ac:dyDescent="0.3">
      <c r="B855" t="s">
        <v>891</v>
      </c>
      <c r="C855" t="s">
        <v>16</v>
      </c>
      <c r="D855">
        <v>50</v>
      </c>
      <c r="E855" s="17" t="s">
        <v>33</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c r="M855">
        <f>IF(MONTH(calls[[#This Row],[Date of Call]])&lt;=6, YEAR(calls[[#This Row],[Date of Call]]), YEAR(calls[[#This Row],[Date of Call]])+1)</f>
        <v>2024</v>
      </c>
      <c r="N855" t="str">
        <f>TEXT(calls[[#This Row],[Date of Call]],"DDDD")</f>
        <v>Thursday</v>
      </c>
      <c r="O855" t="str" cm="1">
        <f t="array" ref="O855">_xlfn.IFS(calls[[#This Row],[Duration]]&lt;=10,"Under 10 mins",calls[[#This Row],[Duration]]&lt;=30,"10 TO 30 mins",calls[[#This Row],[Duration]]&lt;=60,"30 TO 60 mins",calls[[#This Row],[Duration]]&lt;=120,"1 TO 2 hours", TRUE,"More than  2 hours")</f>
        <v>30 TO 60 mins</v>
      </c>
      <c r="P855" s="24">
        <f>ROUND(calls[[#This Row],[Satisfaction Rating]],0)</f>
        <v>5</v>
      </c>
    </row>
    <row r="856" spans="2:16" x14ac:dyDescent="0.3">
      <c r="B856" t="s">
        <v>892</v>
      </c>
      <c r="C856" t="s">
        <v>54</v>
      </c>
      <c r="D856">
        <v>43</v>
      </c>
      <c r="E856" s="17" t="s">
        <v>27</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c r="M856">
        <f>IF(MONTH(calls[[#This Row],[Date of Call]])&lt;=6, YEAR(calls[[#This Row],[Date of Call]]), YEAR(calls[[#This Row],[Date of Call]])+1)</f>
        <v>2024</v>
      </c>
      <c r="N856" t="str">
        <f>TEXT(calls[[#This Row],[Date of Call]],"DDDD")</f>
        <v>Thursday</v>
      </c>
      <c r="O856" t="str" cm="1">
        <f t="array" ref="O856">_xlfn.IFS(calls[[#This Row],[Duration]]&lt;=10,"Under 10 mins",calls[[#This Row],[Duration]]&lt;=30,"10 TO 30 mins",calls[[#This Row],[Duration]]&lt;=60,"30 TO 60 mins",calls[[#This Row],[Duration]]&lt;=120,"1 TO 2 hours", TRUE,"More than  2 hours")</f>
        <v>30 TO 60 mins</v>
      </c>
      <c r="P856" s="24">
        <f>ROUND(calls[[#This Row],[Satisfaction Rating]],0)</f>
        <v>4</v>
      </c>
    </row>
    <row r="857" spans="2:16" x14ac:dyDescent="0.3">
      <c r="B857" t="s">
        <v>893</v>
      </c>
      <c r="C857" t="s">
        <v>49</v>
      </c>
      <c r="D857">
        <v>124</v>
      </c>
      <c r="E857" s="17" t="s">
        <v>46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c r="M857">
        <f>IF(MONTH(calls[[#This Row],[Date of Call]])&lt;=6, YEAR(calls[[#This Row],[Date of Call]]), YEAR(calls[[#This Row],[Date of Call]])+1)</f>
        <v>2024</v>
      </c>
      <c r="N857" t="str">
        <f>TEXT(calls[[#This Row],[Date of Call]],"DDDD")</f>
        <v>Thursday</v>
      </c>
      <c r="O857" t="str" cm="1">
        <f t="array" ref="O857">_xlfn.IFS(calls[[#This Row],[Duration]]&lt;=10,"Under 10 mins",calls[[#This Row],[Duration]]&lt;=30,"10 TO 30 mins",calls[[#This Row],[Duration]]&lt;=60,"30 TO 60 mins",calls[[#This Row],[Duration]]&lt;=120,"1 TO 2 hours", TRUE,"More than  2 hours")</f>
        <v>More than  2 hours</v>
      </c>
      <c r="P857" s="24">
        <f>ROUND(calls[[#This Row],[Satisfaction Rating]],0)</f>
        <v>4</v>
      </c>
    </row>
    <row r="858" spans="2:16" x14ac:dyDescent="0.3">
      <c r="B858" t="s">
        <v>894</v>
      </c>
      <c r="C858" t="s">
        <v>30</v>
      </c>
      <c r="D858">
        <v>94</v>
      </c>
      <c r="E858" s="17" t="s">
        <v>46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c r="M858">
        <f>IF(MONTH(calls[[#This Row],[Date of Call]])&lt;=6, YEAR(calls[[#This Row],[Date of Call]]), YEAR(calls[[#This Row],[Date of Call]])+1)</f>
        <v>2024</v>
      </c>
      <c r="N858" t="str">
        <f>TEXT(calls[[#This Row],[Date of Call]],"DDDD")</f>
        <v>Thursday</v>
      </c>
      <c r="O858" t="str" cm="1">
        <f t="array" ref="O858">_xlfn.IFS(calls[[#This Row],[Duration]]&lt;=10,"Under 10 mins",calls[[#This Row],[Duration]]&lt;=30,"10 TO 30 mins",calls[[#This Row],[Duration]]&lt;=60,"30 TO 60 mins",calls[[#This Row],[Duration]]&lt;=120,"1 TO 2 hours", TRUE,"More than  2 hours")</f>
        <v>1 TO 2 hours</v>
      </c>
      <c r="P858" s="24">
        <f>ROUND(calls[[#This Row],[Satisfaction Rating]],0)</f>
        <v>4</v>
      </c>
    </row>
    <row r="859" spans="2:16" x14ac:dyDescent="0.3">
      <c r="B859" t="s">
        <v>895</v>
      </c>
      <c r="C859" t="s">
        <v>54</v>
      </c>
      <c r="D859">
        <v>126</v>
      </c>
      <c r="E859" s="17" t="s">
        <v>40</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c r="M859">
        <f>IF(MONTH(calls[[#This Row],[Date of Call]])&lt;=6, YEAR(calls[[#This Row],[Date of Call]]), YEAR(calls[[#This Row],[Date of Call]])+1)</f>
        <v>2024</v>
      </c>
      <c r="N859" t="str">
        <f>TEXT(calls[[#This Row],[Date of Call]],"DDDD")</f>
        <v>Friday</v>
      </c>
      <c r="O859" t="str" cm="1">
        <f t="array" ref="O859">_xlfn.IFS(calls[[#This Row],[Duration]]&lt;=10,"Under 10 mins",calls[[#This Row],[Duration]]&lt;=30,"10 TO 30 mins",calls[[#This Row],[Duration]]&lt;=60,"30 TO 60 mins",calls[[#This Row],[Duration]]&lt;=120,"1 TO 2 hours", TRUE,"More than  2 hours")</f>
        <v>More than  2 hours</v>
      </c>
      <c r="P859" s="24">
        <f>ROUND(calls[[#This Row],[Satisfaction Rating]],0)</f>
        <v>5</v>
      </c>
    </row>
    <row r="860" spans="2:16" x14ac:dyDescent="0.3">
      <c r="B860" t="s">
        <v>896</v>
      </c>
      <c r="C860" t="s">
        <v>23</v>
      </c>
      <c r="D860">
        <v>105</v>
      </c>
      <c r="E860" s="17" t="s">
        <v>33</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c r="M860">
        <f>IF(MONTH(calls[[#This Row],[Date of Call]])&lt;=6, YEAR(calls[[#This Row],[Date of Call]]), YEAR(calls[[#This Row],[Date of Call]])+1)</f>
        <v>2024</v>
      </c>
      <c r="N860" t="str">
        <f>TEXT(calls[[#This Row],[Date of Call]],"DDDD")</f>
        <v>Friday</v>
      </c>
      <c r="O860" t="str" cm="1">
        <f t="array" ref="O860">_xlfn.IFS(calls[[#This Row],[Duration]]&lt;=10,"Under 10 mins",calls[[#This Row],[Duration]]&lt;=30,"10 TO 30 mins",calls[[#This Row],[Duration]]&lt;=60,"30 TO 60 mins",calls[[#This Row],[Duration]]&lt;=120,"1 TO 2 hours", TRUE,"More than  2 hours")</f>
        <v>1 TO 2 hours</v>
      </c>
      <c r="P860" s="24">
        <f>ROUND(calls[[#This Row],[Satisfaction Rating]],0)</f>
        <v>4</v>
      </c>
    </row>
    <row r="861" spans="2:16" x14ac:dyDescent="0.3">
      <c r="B861" t="s">
        <v>897</v>
      </c>
      <c r="C861" t="s">
        <v>32</v>
      </c>
      <c r="D861">
        <v>60</v>
      </c>
      <c r="E861" s="17" t="s">
        <v>17</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c r="M861">
        <f>IF(MONTH(calls[[#This Row],[Date of Call]])&lt;=6, YEAR(calls[[#This Row],[Date of Call]]), YEAR(calls[[#This Row],[Date of Call]])+1)</f>
        <v>2024</v>
      </c>
      <c r="N861" t="str">
        <f>TEXT(calls[[#This Row],[Date of Call]],"DDDD")</f>
        <v>Saturday</v>
      </c>
      <c r="O861" t="str" cm="1">
        <f t="array" ref="O861">_xlfn.IFS(calls[[#This Row],[Duration]]&lt;=10,"Under 10 mins",calls[[#This Row],[Duration]]&lt;=30,"10 TO 30 mins",calls[[#This Row],[Duration]]&lt;=60,"30 TO 60 mins",calls[[#This Row],[Duration]]&lt;=120,"1 TO 2 hours", TRUE,"More than  2 hours")</f>
        <v>30 TO 60 mins</v>
      </c>
      <c r="P861" s="24">
        <f>ROUND(calls[[#This Row],[Satisfaction Rating]],0)</f>
        <v>4</v>
      </c>
    </row>
    <row r="862" spans="2:16" x14ac:dyDescent="0.3">
      <c r="B862" t="s">
        <v>898</v>
      </c>
      <c r="C862" t="s">
        <v>32</v>
      </c>
      <c r="D862">
        <v>72</v>
      </c>
      <c r="E862" s="17" t="s">
        <v>33</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c r="M862">
        <f>IF(MONTH(calls[[#This Row],[Date of Call]])&lt;=6, YEAR(calls[[#This Row],[Date of Call]]), YEAR(calls[[#This Row],[Date of Call]])+1)</f>
        <v>2024</v>
      </c>
      <c r="N862" t="str">
        <f>TEXT(calls[[#This Row],[Date of Call]],"DDDD")</f>
        <v>Saturday</v>
      </c>
      <c r="O862" t="str" cm="1">
        <f t="array" ref="O862">_xlfn.IFS(calls[[#This Row],[Duration]]&lt;=10,"Under 10 mins",calls[[#This Row],[Duration]]&lt;=30,"10 TO 30 mins",calls[[#This Row],[Duration]]&lt;=60,"30 TO 60 mins",calls[[#This Row],[Duration]]&lt;=120,"1 TO 2 hours", TRUE,"More than  2 hours")</f>
        <v>1 TO 2 hours</v>
      </c>
      <c r="P862" s="24">
        <f>ROUND(calls[[#This Row],[Satisfaction Rating]],0)</f>
        <v>5</v>
      </c>
    </row>
    <row r="863" spans="2:16" x14ac:dyDescent="0.3">
      <c r="B863" t="s">
        <v>899</v>
      </c>
      <c r="C863" t="s">
        <v>50</v>
      </c>
      <c r="D863">
        <v>40</v>
      </c>
      <c r="E863" s="17" t="s">
        <v>33</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c r="M863">
        <f>IF(MONTH(calls[[#This Row],[Date of Call]])&lt;=6, YEAR(calls[[#This Row],[Date of Call]]), YEAR(calls[[#This Row],[Date of Call]])+1)</f>
        <v>2024</v>
      </c>
      <c r="N863" t="str">
        <f>TEXT(calls[[#This Row],[Date of Call]],"DDDD")</f>
        <v>Saturday</v>
      </c>
      <c r="O863" t="str" cm="1">
        <f t="array" ref="O863">_xlfn.IFS(calls[[#This Row],[Duration]]&lt;=10,"Under 10 mins",calls[[#This Row],[Duration]]&lt;=30,"10 TO 30 mins",calls[[#This Row],[Duration]]&lt;=60,"30 TO 60 mins",calls[[#This Row],[Duration]]&lt;=120,"1 TO 2 hours", TRUE,"More than  2 hours")</f>
        <v>30 TO 60 mins</v>
      </c>
      <c r="P863" s="24">
        <f>ROUND(calls[[#This Row],[Satisfaction Rating]],0)</f>
        <v>4</v>
      </c>
    </row>
    <row r="864" spans="2:16" x14ac:dyDescent="0.3">
      <c r="B864" t="s">
        <v>900</v>
      </c>
      <c r="C864" t="s">
        <v>41</v>
      </c>
      <c r="D864">
        <v>54</v>
      </c>
      <c r="E864" s="17" t="s">
        <v>40</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c r="M864">
        <f>IF(MONTH(calls[[#This Row],[Date of Call]])&lt;=6, YEAR(calls[[#This Row],[Date of Call]]), YEAR(calls[[#This Row],[Date of Call]])+1)</f>
        <v>2024</v>
      </c>
      <c r="N864" t="str">
        <f>TEXT(calls[[#This Row],[Date of Call]],"DDDD")</f>
        <v>Sunday</v>
      </c>
      <c r="O864" t="str" cm="1">
        <f t="array" ref="O864">_xlfn.IFS(calls[[#This Row],[Duration]]&lt;=10,"Under 10 mins",calls[[#This Row],[Duration]]&lt;=30,"10 TO 30 mins",calls[[#This Row],[Duration]]&lt;=60,"30 TO 60 mins",calls[[#This Row],[Duration]]&lt;=120,"1 TO 2 hours", TRUE,"More than  2 hours")</f>
        <v>30 TO 60 mins</v>
      </c>
      <c r="P864" s="24">
        <f>ROUND(calls[[#This Row],[Satisfaction Rating]],0)</f>
        <v>5</v>
      </c>
    </row>
    <row r="865" spans="2:16" x14ac:dyDescent="0.3">
      <c r="B865" t="s">
        <v>901</v>
      </c>
      <c r="C865" t="s">
        <v>22</v>
      </c>
      <c r="D865">
        <v>81</v>
      </c>
      <c r="E865" s="17" t="s">
        <v>27</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c r="M865">
        <f>IF(MONTH(calls[[#This Row],[Date of Call]])&lt;=6, YEAR(calls[[#This Row],[Date of Call]]), YEAR(calls[[#This Row],[Date of Call]])+1)</f>
        <v>2024</v>
      </c>
      <c r="N865" t="str">
        <f>TEXT(calls[[#This Row],[Date of Call]],"DDDD")</f>
        <v>Sunday</v>
      </c>
      <c r="O865" t="str" cm="1">
        <f t="array" ref="O865">_xlfn.IFS(calls[[#This Row],[Duration]]&lt;=10,"Under 10 mins",calls[[#This Row],[Duration]]&lt;=30,"10 TO 30 mins",calls[[#This Row],[Duration]]&lt;=60,"30 TO 60 mins",calls[[#This Row],[Duration]]&lt;=120,"1 TO 2 hours", TRUE,"More than  2 hours")</f>
        <v>1 TO 2 hours</v>
      </c>
      <c r="P865" s="24">
        <f>ROUND(calls[[#This Row],[Satisfaction Rating]],0)</f>
        <v>4</v>
      </c>
    </row>
    <row r="866" spans="2:16" x14ac:dyDescent="0.3">
      <c r="B866" t="s">
        <v>902</v>
      </c>
      <c r="C866" t="s">
        <v>41</v>
      </c>
      <c r="D866">
        <v>76</v>
      </c>
      <c r="E866" s="17" t="s">
        <v>46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c r="M866">
        <f>IF(MONTH(calls[[#This Row],[Date of Call]])&lt;=6, YEAR(calls[[#This Row],[Date of Call]]), YEAR(calls[[#This Row],[Date of Call]])+1)</f>
        <v>2024</v>
      </c>
      <c r="N866" t="str">
        <f>TEXT(calls[[#This Row],[Date of Call]],"DDDD")</f>
        <v>Sunday</v>
      </c>
      <c r="O866" t="str" cm="1">
        <f t="array" ref="O866">_xlfn.IFS(calls[[#This Row],[Duration]]&lt;=10,"Under 10 mins",calls[[#This Row],[Duration]]&lt;=30,"10 TO 30 mins",calls[[#This Row],[Duration]]&lt;=60,"30 TO 60 mins",calls[[#This Row],[Duration]]&lt;=120,"1 TO 2 hours", TRUE,"More than  2 hours")</f>
        <v>1 TO 2 hours</v>
      </c>
      <c r="P866" s="24">
        <f>ROUND(calls[[#This Row],[Satisfaction Rating]],0)</f>
        <v>5</v>
      </c>
    </row>
    <row r="867" spans="2:16" x14ac:dyDescent="0.3">
      <c r="B867" t="s">
        <v>903</v>
      </c>
      <c r="C867" t="s">
        <v>41</v>
      </c>
      <c r="D867">
        <v>37</v>
      </c>
      <c r="E867" s="17" t="s">
        <v>17</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c r="M867">
        <f>IF(MONTH(calls[[#This Row],[Date of Call]])&lt;=6, YEAR(calls[[#This Row],[Date of Call]]), YEAR(calls[[#This Row],[Date of Call]])+1)</f>
        <v>2024</v>
      </c>
      <c r="N867" t="str">
        <f>TEXT(calls[[#This Row],[Date of Call]],"DDDD")</f>
        <v>Monday</v>
      </c>
      <c r="O867" t="str" cm="1">
        <f t="array" ref="O867">_xlfn.IFS(calls[[#This Row],[Duration]]&lt;=10,"Under 10 mins",calls[[#This Row],[Duration]]&lt;=30,"10 TO 30 mins",calls[[#This Row],[Duration]]&lt;=60,"30 TO 60 mins",calls[[#This Row],[Duration]]&lt;=120,"1 TO 2 hours", TRUE,"More than  2 hours")</f>
        <v>30 TO 60 mins</v>
      </c>
      <c r="P867" s="24">
        <f>ROUND(calls[[#This Row],[Satisfaction Rating]],0)</f>
        <v>4</v>
      </c>
    </row>
    <row r="868" spans="2:16" x14ac:dyDescent="0.3">
      <c r="B868" t="s">
        <v>904</v>
      </c>
      <c r="C868" t="s">
        <v>23</v>
      </c>
      <c r="D868">
        <v>96</v>
      </c>
      <c r="E868" s="17" t="s">
        <v>40</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c r="M868">
        <f>IF(MONTH(calls[[#This Row],[Date of Call]])&lt;=6, YEAR(calls[[#This Row],[Date of Call]]), YEAR(calls[[#This Row],[Date of Call]])+1)</f>
        <v>2024</v>
      </c>
      <c r="N868" t="str">
        <f>TEXT(calls[[#This Row],[Date of Call]],"DDDD")</f>
        <v>Monday</v>
      </c>
      <c r="O868" t="str" cm="1">
        <f t="array" ref="O868">_xlfn.IFS(calls[[#This Row],[Duration]]&lt;=10,"Under 10 mins",calls[[#This Row],[Duration]]&lt;=30,"10 TO 30 mins",calls[[#This Row],[Duration]]&lt;=60,"30 TO 60 mins",calls[[#This Row],[Duration]]&lt;=120,"1 TO 2 hours", TRUE,"More than  2 hours")</f>
        <v>1 TO 2 hours</v>
      </c>
      <c r="P868" s="24">
        <f>ROUND(calls[[#This Row],[Satisfaction Rating]],0)</f>
        <v>5</v>
      </c>
    </row>
    <row r="869" spans="2:16" x14ac:dyDescent="0.3">
      <c r="B869" t="s">
        <v>905</v>
      </c>
      <c r="C869" t="s">
        <v>32</v>
      </c>
      <c r="D869">
        <v>19</v>
      </c>
      <c r="E869" s="17" t="s">
        <v>46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c r="M869">
        <f>IF(MONTH(calls[[#This Row],[Date of Call]])&lt;=6, YEAR(calls[[#This Row],[Date of Call]]), YEAR(calls[[#This Row],[Date of Call]])+1)</f>
        <v>2024</v>
      </c>
      <c r="N869" t="str">
        <f>TEXT(calls[[#This Row],[Date of Call]],"DDDD")</f>
        <v>Tuesday</v>
      </c>
      <c r="O869" t="str" cm="1">
        <f t="array" ref="O869">_xlfn.IFS(calls[[#This Row],[Duration]]&lt;=10,"Under 10 mins",calls[[#This Row],[Duration]]&lt;=30,"10 TO 30 mins",calls[[#This Row],[Duration]]&lt;=60,"30 TO 60 mins",calls[[#This Row],[Duration]]&lt;=120,"1 TO 2 hours", TRUE,"More than  2 hours")</f>
        <v>10 TO 30 mins</v>
      </c>
      <c r="P869" s="24">
        <f>ROUND(calls[[#This Row],[Satisfaction Rating]],0)</f>
        <v>4</v>
      </c>
    </row>
    <row r="870" spans="2:16" x14ac:dyDescent="0.3">
      <c r="B870" t="s">
        <v>906</v>
      </c>
      <c r="C870" t="s">
        <v>50</v>
      </c>
      <c r="D870">
        <v>72</v>
      </c>
      <c r="E870" s="17" t="s">
        <v>17</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c r="M870">
        <f>IF(MONTH(calls[[#This Row],[Date of Call]])&lt;=6, YEAR(calls[[#This Row],[Date of Call]]), YEAR(calls[[#This Row],[Date of Call]])+1)</f>
        <v>2024</v>
      </c>
      <c r="N870" t="str">
        <f>TEXT(calls[[#This Row],[Date of Call]],"DDDD")</f>
        <v>Tuesday</v>
      </c>
      <c r="O870" t="str" cm="1">
        <f t="array" ref="O870">_xlfn.IFS(calls[[#This Row],[Duration]]&lt;=10,"Under 10 mins",calls[[#This Row],[Duration]]&lt;=30,"10 TO 30 mins",calls[[#This Row],[Duration]]&lt;=60,"30 TO 60 mins",calls[[#This Row],[Duration]]&lt;=120,"1 TO 2 hours", TRUE,"More than  2 hours")</f>
        <v>1 TO 2 hours</v>
      </c>
      <c r="P870" s="24">
        <f>ROUND(calls[[#This Row],[Satisfaction Rating]],0)</f>
        <v>4</v>
      </c>
    </row>
    <row r="871" spans="2:16" x14ac:dyDescent="0.3">
      <c r="B871" t="s">
        <v>907</v>
      </c>
      <c r="C871" t="s">
        <v>30</v>
      </c>
      <c r="D871">
        <v>73</v>
      </c>
      <c r="E871" s="17" t="s">
        <v>27</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c r="M871">
        <f>IF(MONTH(calls[[#This Row],[Date of Call]])&lt;=6, YEAR(calls[[#This Row],[Date of Call]]), YEAR(calls[[#This Row],[Date of Call]])+1)</f>
        <v>2024</v>
      </c>
      <c r="N871" t="str">
        <f>TEXT(calls[[#This Row],[Date of Call]],"DDDD")</f>
        <v>Tuesday</v>
      </c>
      <c r="O871" t="str" cm="1">
        <f t="array" ref="O871">_xlfn.IFS(calls[[#This Row],[Duration]]&lt;=10,"Under 10 mins",calls[[#This Row],[Duration]]&lt;=30,"10 TO 30 mins",calls[[#This Row],[Duration]]&lt;=60,"30 TO 60 mins",calls[[#This Row],[Duration]]&lt;=120,"1 TO 2 hours", TRUE,"More than  2 hours")</f>
        <v>1 TO 2 hours</v>
      </c>
      <c r="P871" s="24">
        <f>ROUND(calls[[#This Row],[Satisfaction Rating]],0)</f>
        <v>4</v>
      </c>
    </row>
    <row r="872" spans="2:16" x14ac:dyDescent="0.3">
      <c r="B872" t="s">
        <v>908</v>
      </c>
      <c r="C872" t="s">
        <v>18</v>
      </c>
      <c r="D872">
        <v>87</v>
      </c>
      <c r="E872" s="17" t="s">
        <v>27</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c r="M872">
        <f>IF(MONTH(calls[[#This Row],[Date of Call]])&lt;=6, YEAR(calls[[#This Row],[Date of Call]]), YEAR(calls[[#This Row],[Date of Call]])+1)</f>
        <v>2024</v>
      </c>
      <c r="N872" t="str">
        <f>TEXT(calls[[#This Row],[Date of Call]],"DDDD")</f>
        <v>Tuesday</v>
      </c>
      <c r="O872" t="str" cm="1">
        <f t="array" ref="O872">_xlfn.IFS(calls[[#This Row],[Duration]]&lt;=10,"Under 10 mins",calls[[#This Row],[Duration]]&lt;=30,"10 TO 30 mins",calls[[#This Row],[Duration]]&lt;=60,"30 TO 60 mins",calls[[#This Row],[Duration]]&lt;=120,"1 TO 2 hours", TRUE,"More than  2 hours")</f>
        <v>1 TO 2 hours</v>
      </c>
      <c r="P872" s="24">
        <f>ROUND(calls[[#This Row],[Satisfaction Rating]],0)</f>
        <v>4</v>
      </c>
    </row>
    <row r="873" spans="2:16" x14ac:dyDescent="0.3">
      <c r="B873" t="s">
        <v>909</v>
      </c>
      <c r="C873" t="s">
        <v>18</v>
      </c>
      <c r="D873">
        <v>68</v>
      </c>
      <c r="E873" s="17" t="s">
        <v>27</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c r="M873">
        <f>IF(MONTH(calls[[#This Row],[Date of Call]])&lt;=6, YEAR(calls[[#This Row],[Date of Call]]), YEAR(calls[[#This Row],[Date of Call]])+1)</f>
        <v>2024</v>
      </c>
      <c r="N873" t="str">
        <f>TEXT(calls[[#This Row],[Date of Call]],"DDDD")</f>
        <v>Wednesday</v>
      </c>
      <c r="O873" t="str" cm="1">
        <f t="array" ref="O873">_xlfn.IFS(calls[[#This Row],[Duration]]&lt;=10,"Under 10 mins",calls[[#This Row],[Duration]]&lt;=30,"10 TO 30 mins",calls[[#This Row],[Duration]]&lt;=60,"30 TO 60 mins",calls[[#This Row],[Duration]]&lt;=120,"1 TO 2 hours", TRUE,"More than  2 hours")</f>
        <v>1 TO 2 hours</v>
      </c>
      <c r="P873" s="24">
        <f>ROUND(calls[[#This Row],[Satisfaction Rating]],0)</f>
        <v>4</v>
      </c>
    </row>
    <row r="874" spans="2:16" x14ac:dyDescent="0.3">
      <c r="B874" t="s">
        <v>910</v>
      </c>
      <c r="C874" t="s">
        <v>50</v>
      </c>
      <c r="D874">
        <v>101</v>
      </c>
      <c r="E874" s="17" t="s">
        <v>27</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c r="M874">
        <f>IF(MONTH(calls[[#This Row],[Date of Call]])&lt;=6, YEAR(calls[[#This Row],[Date of Call]]), YEAR(calls[[#This Row],[Date of Call]])+1)</f>
        <v>2024</v>
      </c>
      <c r="N874" t="str">
        <f>TEXT(calls[[#This Row],[Date of Call]],"DDDD")</f>
        <v>Wednesday</v>
      </c>
      <c r="O874" t="str" cm="1">
        <f t="array" ref="O874">_xlfn.IFS(calls[[#This Row],[Duration]]&lt;=10,"Under 10 mins",calls[[#This Row],[Duration]]&lt;=30,"10 TO 30 mins",calls[[#This Row],[Duration]]&lt;=60,"30 TO 60 mins",calls[[#This Row],[Duration]]&lt;=120,"1 TO 2 hours", TRUE,"More than  2 hours")</f>
        <v>1 TO 2 hours</v>
      </c>
      <c r="P874" s="24">
        <f>ROUND(calls[[#This Row],[Satisfaction Rating]],0)</f>
        <v>4</v>
      </c>
    </row>
    <row r="875" spans="2:16" x14ac:dyDescent="0.3">
      <c r="B875" t="s">
        <v>911</v>
      </c>
      <c r="C875" t="s">
        <v>50</v>
      </c>
      <c r="D875">
        <v>107</v>
      </c>
      <c r="E875" s="17" t="s">
        <v>17</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c r="M875">
        <f>IF(MONTH(calls[[#This Row],[Date of Call]])&lt;=6, YEAR(calls[[#This Row],[Date of Call]]), YEAR(calls[[#This Row],[Date of Call]])+1)</f>
        <v>2024</v>
      </c>
      <c r="N875" t="str">
        <f>TEXT(calls[[#This Row],[Date of Call]],"DDDD")</f>
        <v>Thursday</v>
      </c>
      <c r="O875" t="str" cm="1">
        <f t="array" ref="O875">_xlfn.IFS(calls[[#This Row],[Duration]]&lt;=10,"Under 10 mins",calls[[#This Row],[Duration]]&lt;=30,"10 TO 30 mins",calls[[#This Row],[Duration]]&lt;=60,"30 TO 60 mins",calls[[#This Row],[Duration]]&lt;=120,"1 TO 2 hours", TRUE,"More than  2 hours")</f>
        <v>1 TO 2 hours</v>
      </c>
      <c r="P875" s="24">
        <f>ROUND(calls[[#This Row],[Satisfaction Rating]],0)</f>
        <v>4</v>
      </c>
    </row>
    <row r="876" spans="2:16" x14ac:dyDescent="0.3">
      <c r="B876" t="s">
        <v>912</v>
      </c>
      <c r="C876" t="s">
        <v>43</v>
      </c>
      <c r="D876">
        <v>109</v>
      </c>
      <c r="E876" s="17" t="s">
        <v>33</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c r="M876">
        <f>IF(MONTH(calls[[#This Row],[Date of Call]])&lt;=6, YEAR(calls[[#This Row],[Date of Call]]), YEAR(calls[[#This Row],[Date of Call]])+1)</f>
        <v>2024</v>
      </c>
      <c r="N876" t="str">
        <f>TEXT(calls[[#This Row],[Date of Call]],"DDDD")</f>
        <v>Thursday</v>
      </c>
      <c r="O876" t="str" cm="1">
        <f t="array" ref="O876">_xlfn.IFS(calls[[#This Row],[Duration]]&lt;=10,"Under 10 mins",calls[[#This Row],[Duration]]&lt;=30,"10 TO 30 mins",calls[[#This Row],[Duration]]&lt;=60,"30 TO 60 mins",calls[[#This Row],[Duration]]&lt;=120,"1 TO 2 hours", TRUE,"More than  2 hours")</f>
        <v>1 TO 2 hours</v>
      </c>
      <c r="P876" s="24">
        <f>ROUND(calls[[#This Row],[Satisfaction Rating]],0)</f>
        <v>4</v>
      </c>
    </row>
    <row r="877" spans="2:16" x14ac:dyDescent="0.3">
      <c r="B877" t="s">
        <v>913</v>
      </c>
      <c r="C877" t="s">
        <v>49</v>
      </c>
      <c r="D877">
        <v>171</v>
      </c>
      <c r="E877" s="17" t="s">
        <v>17</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c r="M877">
        <f>IF(MONTH(calls[[#This Row],[Date of Call]])&lt;=6, YEAR(calls[[#This Row],[Date of Call]]), YEAR(calls[[#This Row],[Date of Call]])+1)</f>
        <v>2024</v>
      </c>
      <c r="N877" t="str">
        <f>TEXT(calls[[#This Row],[Date of Call]],"DDDD")</f>
        <v>Thursday</v>
      </c>
      <c r="O877" t="str" cm="1">
        <f t="array" ref="O877">_xlfn.IFS(calls[[#This Row],[Duration]]&lt;=10,"Under 10 mins",calls[[#This Row],[Duration]]&lt;=30,"10 TO 30 mins",calls[[#This Row],[Duration]]&lt;=60,"30 TO 60 mins",calls[[#This Row],[Duration]]&lt;=120,"1 TO 2 hours", TRUE,"More than  2 hours")</f>
        <v>More than  2 hours</v>
      </c>
      <c r="P877" s="24">
        <f>ROUND(calls[[#This Row],[Satisfaction Rating]],0)</f>
        <v>4</v>
      </c>
    </row>
    <row r="878" spans="2:16" x14ac:dyDescent="0.3">
      <c r="B878" t="s">
        <v>914</v>
      </c>
      <c r="C878" t="s">
        <v>32</v>
      </c>
      <c r="D878">
        <v>21</v>
      </c>
      <c r="E878" s="17" t="s">
        <v>17</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c r="M878">
        <f>IF(MONTH(calls[[#This Row],[Date of Call]])&lt;=6, YEAR(calls[[#This Row],[Date of Call]]), YEAR(calls[[#This Row],[Date of Call]])+1)</f>
        <v>2024</v>
      </c>
      <c r="N878" t="str">
        <f>TEXT(calls[[#This Row],[Date of Call]],"DDDD")</f>
        <v>Thursday</v>
      </c>
      <c r="O878" t="str" cm="1">
        <f t="array" ref="O878">_xlfn.IFS(calls[[#This Row],[Duration]]&lt;=10,"Under 10 mins",calls[[#This Row],[Duration]]&lt;=30,"10 TO 30 mins",calls[[#This Row],[Duration]]&lt;=60,"30 TO 60 mins",calls[[#This Row],[Duration]]&lt;=120,"1 TO 2 hours", TRUE,"More than  2 hours")</f>
        <v>10 TO 30 mins</v>
      </c>
      <c r="P878" s="24">
        <f>ROUND(calls[[#This Row],[Satisfaction Rating]],0)</f>
        <v>5</v>
      </c>
    </row>
    <row r="879" spans="2:16" x14ac:dyDescent="0.3">
      <c r="B879" t="s">
        <v>915</v>
      </c>
      <c r="C879" t="s">
        <v>22</v>
      </c>
      <c r="D879">
        <v>94</v>
      </c>
      <c r="E879" s="17" t="s">
        <v>17</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c r="M879">
        <f>IF(MONTH(calls[[#This Row],[Date of Call]])&lt;=6, YEAR(calls[[#This Row],[Date of Call]]), YEAR(calls[[#This Row],[Date of Call]])+1)</f>
        <v>2024</v>
      </c>
      <c r="N879" t="str">
        <f>TEXT(calls[[#This Row],[Date of Call]],"DDDD")</f>
        <v>Friday</v>
      </c>
      <c r="O879" t="str" cm="1">
        <f t="array" ref="O879">_xlfn.IFS(calls[[#This Row],[Duration]]&lt;=10,"Under 10 mins",calls[[#This Row],[Duration]]&lt;=30,"10 TO 30 mins",calls[[#This Row],[Duration]]&lt;=60,"30 TO 60 mins",calls[[#This Row],[Duration]]&lt;=120,"1 TO 2 hours", TRUE,"More than  2 hours")</f>
        <v>1 TO 2 hours</v>
      </c>
      <c r="P879" s="24">
        <f>ROUND(calls[[#This Row],[Satisfaction Rating]],0)</f>
        <v>4</v>
      </c>
    </row>
    <row r="880" spans="2:16" x14ac:dyDescent="0.3">
      <c r="B880" t="s">
        <v>916</v>
      </c>
      <c r="C880" t="s">
        <v>30</v>
      </c>
      <c r="D880">
        <v>97</v>
      </c>
      <c r="E880" s="17" t="s">
        <v>33</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c r="M880">
        <f>IF(MONTH(calls[[#This Row],[Date of Call]])&lt;=6, YEAR(calls[[#This Row],[Date of Call]]), YEAR(calls[[#This Row],[Date of Call]])+1)</f>
        <v>2024</v>
      </c>
      <c r="N880" t="str">
        <f>TEXT(calls[[#This Row],[Date of Call]],"DDDD")</f>
        <v>Friday</v>
      </c>
      <c r="O880" t="str" cm="1">
        <f t="array" ref="O880">_xlfn.IFS(calls[[#This Row],[Duration]]&lt;=10,"Under 10 mins",calls[[#This Row],[Duration]]&lt;=30,"10 TO 30 mins",calls[[#This Row],[Duration]]&lt;=60,"30 TO 60 mins",calls[[#This Row],[Duration]]&lt;=120,"1 TO 2 hours", TRUE,"More than  2 hours")</f>
        <v>1 TO 2 hours</v>
      </c>
      <c r="P880" s="24">
        <f>ROUND(calls[[#This Row],[Satisfaction Rating]],0)</f>
        <v>2</v>
      </c>
    </row>
    <row r="881" spans="2:16" x14ac:dyDescent="0.3">
      <c r="B881" t="s">
        <v>917</v>
      </c>
      <c r="C881" t="s">
        <v>23</v>
      </c>
      <c r="D881">
        <v>72</v>
      </c>
      <c r="E881" s="17" t="s">
        <v>33</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c r="M881">
        <f>IF(MONTH(calls[[#This Row],[Date of Call]])&lt;=6, YEAR(calls[[#This Row],[Date of Call]]), YEAR(calls[[#This Row],[Date of Call]])+1)</f>
        <v>2024</v>
      </c>
      <c r="N881" t="str">
        <f>TEXT(calls[[#This Row],[Date of Call]],"DDDD")</f>
        <v>Friday</v>
      </c>
      <c r="O881" t="str" cm="1">
        <f t="array" ref="O881">_xlfn.IFS(calls[[#This Row],[Duration]]&lt;=10,"Under 10 mins",calls[[#This Row],[Duration]]&lt;=30,"10 TO 30 mins",calls[[#This Row],[Duration]]&lt;=60,"30 TO 60 mins",calls[[#This Row],[Duration]]&lt;=120,"1 TO 2 hours", TRUE,"More than  2 hours")</f>
        <v>1 TO 2 hours</v>
      </c>
      <c r="P881" s="24">
        <f>ROUND(calls[[#This Row],[Satisfaction Rating]],0)</f>
        <v>5</v>
      </c>
    </row>
    <row r="882" spans="2:16" x14ac:dyDescent="0.3">
      <c r="B882" t="s">
        <v>918</v>
      </c>
      <c r="C882" t="s">
        <v>49</v>
      </c>
      <c r="D882">
        <v>143</v>
      </c>
      <c r="E882" s="17" t="s">
        <v>40</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c r="M882">
        <f>IF(MONTH(calls[[#This Row],[Date of Call]])&lt;=6, YEAR(calls[[#This Row],[Date of Call]]), YEAR(calls[[#This Row],[Date of Call]])+1)</f>
        <v>2024</v>
      </c>
      <c r="N882" t="str">
        <f>TEXT(calls[[#This Row],[Date of Call]],"DDDD")</f>
        <v>Saturday</v>
      </c>
      <c r="O882" t="str" cm="1">
        <f t="array" ref="O882">_xlfn.IFS(calls[[#This Row],[Duration]]&lt;=10,"Under 10 mins",calls[[#This Row],[Duration]]&lt;=30,"10 TO 30 mins",calls[[#This Row],[Duration]]&lt;=60,"30 TO 60 mins",calls[[#This Row],[Duration]]&lt;=120,"1 TO 2 hours", TRUE,"More than  2 hours")</f>
        <v>More than  2 hours</v>
      </c>
      <c r="P882" s="24">
        <f>ROUND(calls[[#This Row],[Satisfaction Rating]],0)</f>
        <v>4</v>
      </c>
    </row>
    <row r="883" spans="2:16" x14ac:dyDescent="0.3">
      <c r="B883" t="s">
        <v>919</v>
      </c>
      <c r="C883" t="s">
        <v>49</v>
      </c>
      <c r="D883">
        <v>64</v>
      </c>
      <c r="E883" s="17" t="s">
        <v>33</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c r="M883">
        <f>IF(MONTH(calls[[#This Row],[Date of Call]])&lt;=6, YEAR(calls[[#This Row],[Date of Call]]), YEAR(calls[[#This Row],[Date of Call]])+1)</f>
        <v>2024</v>
      </c>
      <c r="N883" t="str">
        <f>TEXT(calls[[#This Row],[Date of Call]],"DDDD")</f>
        <v>Saturday</v>
      </c>
      <c r="O883" t="str" cm="1">
        <f t="array" ref="O883">_xlfn.IFS(calls[[#This Row],[Duration]]&lt;=10,"Under 10 mins",calls[[#This Row],[Duration]]&lt;=30,"10 TO 30 mins",calls[[#This Row],[Duration]]&lt;=60,"30 TO 60 mins",calls[[#This Row],[Duration]]&lt;=120,"1 TO 2 hours", TRUE,"More than  2 hours")</f>
        <v>1 TO 2 hours</v>
      </c>
      <c r="P883" s="24">
        <f>ROUND(calls[[#This Row],[Satisfaction Rating]],0)</f>
        <v>2</v>
      </c>
    </row>
    <row r="884" spans="2:16" x14ac:dyDescent="0.3">
      <c r="B884" t="s">
        <v>920</v>
      </c>
      <c r="C884" t="s">
        <v>49</v>
      </c>
      <c r="D884">
        <v>69</v>
      </c>
      <c r="E884" s="17" t="s">
        <v>33</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c r="M884">
        <f>IF(MONTH(calls[[#This Row],[Date of Call]])&lt;=6, YEAR(calls[[#This Row],[Date of Call]]), YEAR(calls[[#This Row],[Date of Call]])+1)</f>
        <v>2024</v>
      </c>
      <c r="N884" t="str">
        <f>TEXT(calls[[#This Row],[Date of Call]],"DDDD")</f>
        <v>Saturday</v>
      </c>
      <c r="O884" t="str" cm="1">
        <f t="array" ref="O884">_xlfn.IFS(calls[[#This Row],[Duration]]&lt;=10,"Under 10 mins",calls[[#This Row],[Duration]]&lt;=30,"10 TO 30 mins",calls[[#This Row],[Duration]]&lt;=60,"30 TO 60 mins",calls[[#This Row],[Duration]]&lt;=120,"1 TO 2 hours", TRUE,"More than  2 hours")</f>
        <v>1 TO 2 hours</v>
      </c>
      <c r="P884" s="24">
        <f>ROUND(calls[[#This Row],[Satisfaction Rating]],0)</f>
        <v>5</v>
      </c>
    </row>
    <row r="885" spans="2:16" x14ac:dyDescent="0.3">
      <c r="B885" t="s">
        <v>921</v>
      </c>
      <c r="C885" t="s">
        <v>49</v>
      </c>
      <c r="D885">
        <v>18</v>
      </c>
      <c r="E885" s="17" t="s">
        <v>46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c r="M885">
        <f>IF(MONTH(calls[[#This Row],[Date of Call]])&lt;=6, YEAR(calls[[#This Row],[Date of Call]]), YEAR(calls[[#This Row],[Date of Call]])+1)</f>
        <v>2024</v>
      </c>
      <c r="N885" t="str">
        <f>TEXT(calls[[#This Row],[Date of Call]],"DDDD")</f>
        <v>Saturday</v>
      </c>
      <c r="O885" t="str" cm="1">
        <f t="array" ref="O885">_xlfn.IFS(calls[[#This Row],[Duration]]&lt;=10,"Under 10 mins",calls[[#This Row],[Duration]]&lt;=30,"10 TO 30 mins",calls[[#This Row],[Duration]]&lt;=60,"30 TO 60 mins",calls[[#This Row],[Duration]]&lt;=120,"1 TO 2 hours", TRUE,"More than  2 hours")</f>
        <v>10 TO 30 mins</v>
      </c>
      <c r="P885" s="24">
        <f>ROUND(calls[[#This Row],[Satisfaction Rating]],0)</f>
        <v>3</v>
      </c>
    </row>
    <row r="886" spans="2:16" x14ac:dyDescent="0.3">
      <c r="B886" t="s">
        <v>922</v>
      </c>
      <c r="C886" t="s">
        <v>30</v>
      </c>
      <c r="D886">
        <v>100</v>
      </c>
      <c r="E886" s="17" t="s">
        <v>40</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c r="M886">
        <f>IF(MONTH(calls[[#This Row],[Date of Call]])&lt;=6, YEAR(calls[[#This Row],[Date of Call]]), YEAR(calls[[#This Row],[Date of Call]])+1)</f>
        <v>2024</v>
      </c>
      <c r="N886" t="str">
        <f>TEXT(calls[[#This Row],[Date of Call]],"DDDD")</f>
        <v>Saturday</v>
      </c>
      <c r="O886" t="str" cm="1">
        <f t="array" ref="O886">_xlfn.IFS(calls[[#This Row],[Duration]]&lt;=10,"Under 10 mins",calls[[#This Row],[Duration]]&lt;=30,"10 TO 30 mins",calls[[#This Row],[Duration]]&lt;=60,"30 TO 60 mins",calls[[#This Row],[Duration]]&lt;=120,"1 TO 2 hours", TRUE,"More than  2 hours")</f>
        <v>1 TO 2 hours</v>
      </c>
      <c r="P886" s="24">
        <f>ROUND(calls[[#This Row],[Satisfaction Rating]],0)</f>
        <v>3</v>
      </c>
    </row>
    <row r="887" spans="2:16" x14ac:dyDescent="0.3">
      <c r="B887" t="s">
        <v>923</v>
      </c>
      <c r="C887" t="s">
        <v>45</v>
      </c>
      <c r="D887">
        <v>110</v>
      </c>
      <c r="E887" s="17" t="s">
        <v>27</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c r="M887">
        <f>IF(MONTH(calls[[#This Row],[Date of Call]])&lt;=6, YEAR(calls[[#This Row],[Date of Call]]), YEAR(calls[[#This Row],[Date of Call]])+1)</f>
        <v>2024</v>
      </c>
      <c r="N887" t="str">
        <f>TEXT(calls[[#This Row],[Date of Call]],"DDDD")</f>
        <v>Sunday</v>
      </c>
      <c r="O887" t="str" cm="1">
        <f t="array" ref="O887">_xlfn.IFS(calls[[#This Row],[Duration]]&lt;=10,"Under 10 mins",calls[[#This Row],[Duration]]&lt;=30,"10 TO 30 mins",calls[[#This Row],[Duration]]&lt;=60,"30 TO 60 mins",calls[[#This Row],[Duration]]&lt;=120,"1 TO 2 hours", TRUE,"More than  2 hours")</f>
        <v>1 TO 2 hours</v>
      </c>
      <c r="P887" s="24">
        <f>ROUND(calls[[#This Row],[Satisfaction Rating]],0)</f>
        <v>3</v>
      </c>
    </row>
    <row r="888" spans="2:16" x14ac:dyDescent="0.3">
      <c r="B888" t="s">
        <v>924</v>
      </c>
      <c r="C888" t="s">
        <v>35</v>
      </c>
      <c r="D888">
        <v>41</v>
      </c>
      <c r="E888" s="17" t="s">
        <v>17</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c r="M888">
        <f>IF(MONTH(calls[[#This Row],[Date of Call]])&lt;=6, YEAR(calls[[#This Row],[Date of Call]]), YEAR(calls[[#This Row],[Date of Call]])+1)</f>
        <v>2024</v>
      </c>
      <c r="N888" t="str">
        <f>TEXT(calls[[#This Row],[Date of Call]],"DDDD")</f>
        <v>Sunday</v>
      </c>
      <c r="O888" t="str" cm="1">
        <f t="array" ref="O888">_xlfn.IFS(calls[[#This Row],[Duration]]&lt;=10,"Under 10 mins",calls[[#This Row],[Duration]]&lt;=30,"10 TO 30 mins",calls[[#This Row],[Duration]]&lt;=60,"30 TO 60 mins",calls[[#This Row],[Duration]]&lt;=120,"1 TO 2 hours", TRUE,"More than  2 hours")</f>
        <v>30 TO 60 mins</v>
      </c>
      <c r="P888" s="24">
        <f>ROUND(calls[[#This Row],[Satisfaction Rating]],0)</f>
        <v>4</v>
      </c>
    </row>
    <row r="889" spans="2:16" x14ac:dyDescent="0.3">
      <c r="B889" t="s">
        <v>925</v>
      </c>
      <c r="C889" t="s">
        <v>45</v>
      </c>
      <c r="D889">
        <v>147</v>
      </c>
      <c r="E889" s="17" t="s">
        <v>27</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c r="M889">
        <f>IF(MONTH(calls[[#This Row],[Date of Call]])&lt;=6, YEAR(calls[[#This Row],[Date of Call]]), YEAR(calls[[#This Row],[Date of Call]])+1)</f>
        <v>2024</v>
      </c>
      <c r="N889" t="str">
        <f>TEXT(calls[[#This Row],[Date of Call]],"DDDD")</f>
        <v>Sunday</v>
      </c>
      <c r="O889" t="str" cm="1">
        <f t="array" ref="O889">_xlfn.IFS(calls[[#This Row],[Duration]]&lt;=10,"Under 10 mins",calls[[#This Row],[Duration]]&lt;=30,"10 TO 30 mins",calls[[#This Row],[Duration]]&lt;=60,"30 TO 60 mins",calls[[#This Row],[Duration]]&lt;=120,"1 TO 2 hours", TRUE,"More than  2 hours")</f>
        <v>More than  2 hours</v>
      </c>
      <c r="P889" s="24">
        <f>ROUND(calls[[#This Row],[Satisfaction Rating]],0)</f>
        <v>2</v>
      </c>
    </row>
    <row r="890" spans="2:16" x14ac:dyDescent="0.3">
      <c r="B890" t="s">
        <v>926</v>
      </c>
      <c r="C890" t="s">
        <v>22</v>
      </c>
      <c r="D890">
        <v>31</v>
      </c>
      <c r="E890" s="17" t="s">
        <v>46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c r="M890">
        <f>IF(MONTH(calls[[#This Row],[Date of Call]])&lt;=6, YEAR(calls[[#This Row],[Date of Call]]), YEAR(calls[[#This Row],[Date of Call]])+1)</f>
        <v>2024</v>
      </c>
      <c r="N890" t="str">
        <f>TEXT(calls[[#This Row],[Date of Call]],"DDDD")</f>
        <v>Monday</v>
      </c>
      <c r="O890" t="str" cm="1">
        <f t="array" ref="O890">_xlfn.IFS(calls[[#This Row],[Duration]]&lt;=10,"Under 10 mins",calls[[#This Row],[Duration]]&lt;=30,"10 TO 30 mins",calls[[#This Row],[Duration]]&lt;=60,"30 TO 60 mins",calls[[#This Row],[Duration]]&lt;=120,"1 TO 2 hours", TRUE,"More than  2 hours")</f>
        <v>30 TO 60 mins</v>
      </c>
      <c r="P890" s="24">
        <f>ROUND(calls[[#This Row],[Satisfaction Rating]],0)</f>
        <v>4</v>
      </c>
    </row>
    <row r="891" spans="2:16" x14ac:dyDescent="0.3">
      <c r="B891" t="s">
        <v>927</v>
      </c>
      <c r="C891" t="s">
        <v>18</v>
      </c>
      <c r="D891">
        <v>142</v>
      </c>
      <c r="E891" s="17" t="s">
        <v>17</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c r="M891">
        <f>IF(MONTH(calls[[#This Row],[Date of Call]])&lt;=6, YEAR(calls[[#This Row],[Date of Call]]), YEAR(calls[[#This Row],[Date of Call]])+1)</f>
        <v>2024</v>
      </c>
      <c r="N891" t="str">
        <f>TEXT(calls[[#This Row],[Date of Call]],"DDDD")</f>
        <v>Monday</v>
      </c>
      <c r="O891" t="str" cm="1">
        <f t="array" ref="O891">_xlfn.IFS(calls[[#This Row],[Duration]]&lt;=10,"Under 10 mins",calls[[#This Row],[Duration]]&lt;=30,"10 TO 30 mins",calls[[#This Row],[Duration]]&lt;=60,"30 TO 60 mins",calls[[#This Row],[Duration]]&lt;=120,"1 TO 2 hours", TRUE,"More than  2 hours")</f>
        <v>More than  2 hours</v>
      </c>
      <c r="P891" s="24">
        <f>ROUND(calls[[#This Row],[Satisfaction Rating]],0)</f>
        <v>4</v>
      </c>
    </row>
    <row r="892" spans="2:16" x14ac:dyDescent="0.3">
      <c r="B892" t="s">
        <v>928</v>
      </c>
      <c r="C892" t="s">
        <v>43</v>
      </c>
      <c r="D892">
        <v>61</v>
      </c>
      <c r="E892" s="17" t="s">
        <v>17</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c r="M892">
        <f>IF(MONTH(calls[[#This Row],[Date of Call]])&lt;=6, YEAR(calls[[#This Row],[Date of Call]]), YEAR(calls[[#This Row],[Date of Call]])+1)</f>
        <v>2024</v>
      </c>
      <c r="N892" t="str">
        <f>TEXT(calls[[#This Row],[Date of Call]],"DDDD")</f>
        <v>Monday</v>
      </c>
      <c r="O892" t="str" cm="1">
        <f t="array" ref="O892">_xlfn.IFS(calls[[#This Row],[Duration]]&lt;=10,"Under 10 mins",calls[[#This Row],[Duration]]&lt;=30,"10 TO 30 mins",calls[[#This Row],[Duration]]&lt;=60,"30 TO 60 mins",calls[[#This Row],[Duration]]&lt;=120,"1 TO 2 hours", TRUE,"More than  2 hours")</f>
        <v>1 TO 2 hours</v>
      </c>
      <c r="P892" s="24">
        <f>ROUND(calls[[#This Row],[Satisfaction Rating]],0)</f>
        <v>3</v>
      </c>
    </row>
    <row r="893" spans="2:16" x14ac:dyDescent="0.3">
      <c r="B893" t="s">
        <v>929</v>
      </c>
      <c r="C893" t="s">
        <v>16</v>
      </c>
      <c r="D893">
        <v>86</v>
      </c>
      <c r="E893" s="17" t="s">
        <v>46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c r="M893">
        <f>IF(MONTH(calls[[#This Row],[Date of Call]])&lt;=6, YEAR(calls[[#This Row],[Date of Call]]), YEAR(calls[[#This Row],[Date of Call]])+1)</f>
        <v>2024</v>
      </c>
      <c r="N893" t="str">
        <f>TEXT(calls[[#This Row],[Date of Call]],"DDDD")</f>
        <v>Tuesday</v>
      </c>
      <c r="O893" t="str" cm="1">
        <f t="array" ref="O893">_xlfn.IFS(calls[[#This Row],[Duration]]&lt;=10,"Under 10 mins",calls[[#This Row],[Duration]]&lt;=30,"10 TO 30 mins",calls[[#This Row],[Duration]]&lt;=60,"30 TO 60 mins",calls[[#This Row],[Duration]]&lt;=120,"1 TO 2 hours", TRUE,"More than  2 hours")</f>
        <v>1 TO 2 hours</v>
      </c>
      <c r="P893" s="24">
        <f>ROUND(calls[[#This Row],[Satisfaction Rating]],0)</f>
        <v>4</v>
      </c>
    </row>
    <row r="894" spans="2:16" x14ac:dyDescent="0.3">
      <c r="B894" t="s">
        <v>930</v>
      </c>
      <c r="C894" t="s">
        <v>26</v>
      </c>
      <c r="D894">
        <v>165</v>
      </c>
      <c r="E894" s="17" t="s">
        <v>40</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c r="M894">
        <f>IF(MONTH(calls[[#This Row],[Date of Call]])&lt;=6, YEAR(calls[[#This Row],[Date of Call]]), YEAR(calls[[#This Row],[Date of Call]])+1)</f>
        <v>2024</v>
      </c>
      <c r="N894" t="str">
        <f>TEXT(calls[[#This Row],[Date of Call]],"DDDD")</f>
        <v>Wednesday</v>
      </c>
      <c r="O894" t="str" cm="1">
        <f t="array" ref="O894">_xlfn.IFS(calls[[#This Row],[Duration]]&lt;=10,"Under 10 mins",calls[[#This Row],[Duration]]&lt;=30,"10 TO 30 mins",calls[[#This Row],[Duration]]&lt;=60,"30 TO 60 mins",calls[[#This Row],[Duration]]&lt;=120,"1 TO 2 hours", TRUE,"More than  2 hours")</f>
        <v>More than  2 hours</v>
      </c>
      <c r="P894" s="24">
        <f>ROUND(calls[[#This Row],[Satisfaction Rating]],0)</f>
        <v>5</v>
      </c>
    </row>
    <row r="895" spans="2:16" x14ac:dyDescent="0.3">
      <c r="B895" t="s">
        <v>931</v>
      </c>
      <c r="C895" t="s">
        <v>41</v>
      </c>
      <c r="D895">
        <v>62</v>
      </c>
      <c r="E895" s="17" t="s">
        <v>27</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c r="M895">
        <f>IF(MONTH(calls[[#This Row],[Date of Call]])&lt;=6, YEAR(calls[[#This Row],[Date of Call]]), YEAR(calls[[#This Row],[Date of Call]])+1)</f>
        <v>2024</v>
      </c>
      <c r="N895" t="str">
        <f>TEXT(calls[[#This Row],[Date of Call]],"DDDD")</f>
        <v>Wednesday</v>
      </c>
      <c r="O895" t="str" cm="1">
        <f t="array" ref="O895">_xlfn.IFS(calls[[#This Row],[Duration]]&lt;=10,"Under 10 mins",calls[[#This Row],[Duration]]&lt;=30,"10 TO 30 mins",calls[[#This Row],[Duration]]&lt;=60,"30 TO 60 mins",calls[[#This Row],[Duration]]&lt;=120,"1 TO 2 hours", TRUE,"More than  2 hours")</f>
        <v>1 TO 2 hours</v>
      </c>
      <c r="P895" s="24">
        <f>ROUND(calls[[#This Row],[Satisfaction Rating]],0)</f>
        <v>4</v>
      </c>
    </row>
    <row r="896" spans="2:16" x14ac:dyDescent="0.3">
      <c r="B896" t="s">
        <v>932</v>
      </c>
      <c r="C896" t="s">
        <v>30</v>
      </c>
      <c r="D896">
        <v>103</v>
      </c>
      <c r="E896" s="17" t="s">
        <v>40</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c r="M896">
        <f>IF(MONTH(calls[[#This Row],[Date of Call]])&lt;=6, YEAR(calls[[#This Row],[Date of Call]]), YEAR(calls[[#This Row],[Date of Call]])+1)</f>
        <v>2024</v>
      </c>
      <c r="N896" t="str">
        <f>TEXT(calls[[#This Row],[Date of Call]],"DDDD")</f>
        <v>Thursday</v>
      </c>
      <c r="O896" t="str" cm="1">
        <f t="array" ref="O896">_xlfn.IFS(calls[[#This Row],[Duration]]&lt;=10,"Under 10 mins",calls[[#This Row],[Duration]]&lt;=30,"10 TO 30 mins",calls[[#This Row],[Duration]]&lt;=60,"30 TO 60 mins",calls[[#This Row],[Duration]]&lt;=120,"1 TO 2 hours", TRUE,"More than  2 hours")</f>
        <v>1 TO 2 hours</v>
      </c>
      <c r="P896" s="24">
        <f>ROUND(calls[[#This Row],[Satisfaction Rating]],0)</f>
        <v>4</v>
      </c>
    </row>
    <row r="897" spans="2:16" x14ac:dyDescent="0.3">
      <c r="B897" t="s">
        <v>933</v>
      </c>
      <c r="C897" t="s">
        <v>18</v>
      </c>
      <c r="D897">
        <v>56</v>
      </c>
      <c r="E897" s="17" t="s">
        <v>46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c r="M897">
        <f>IF(MONTH(calls[[#This Row],[Date of Call]])&lt;=6, YEAR(calls[[#This Row],[Date of Call]]), YEAR(calls[[#This Row],[Date of Call]])+1)</f>
        <v>2024</v>
      </c>
      <c r="N897" t="str">
        <f>TEXT(calls[[#This Row],[Date of Call]],"DDDD")</f>
        <v>Friday</v>
      </c>
      <c r="O897" t="str" cm="1">
        <f t="array" ref="O897">_xlfn.IFS(calls[[#This Row],[Duration]]&lt;=10,"Under 10 mins",calls[[#This Row],[Duration]]&lt;=30,"10 TO 30 mins",calls[[#This Row],[Duration]]&lt;=60,"30 TO 60 mins",calls[[#This Row],[Duration]]&lt;=120,"1 TO 2 hours", TRUE,"More than  2 hours")</f>
        <v>30 TO 60 mins</v>
      </c>
      <c r="P897" s="24">
        <f>ROUND(calls[[#This Row],[Satisfaction Rating]],0)</f>
        <v>4</v>
      </c>
    </row>
    <row r="898" spans="2:16" x14ac:dyDescent="0.3">
      <c r="B898" t="s">
        <v>934</v>
      </c>
      <c r="C898" t="s">
        <v>50</v>
      </c>
      <c r="D898">
        <v>114</v>
      </c>
      <c r="E898" s="17" t="s">
        <v>17</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c r="M898">
        <f>IF(MONTH(calls[[#This Row],[Date of Call]])&lt;=6, YEAR(calls[[#This Row],[Date of Call]]), YEAR(calls[[#This Row],[Date of Call]])+1)</f>
        <v>2024</v>
      </c>
      <c r="N898" t="str">
        <f>TEXT(calls[[#This Row],[Date of Call]],"DDDD")</f>
        <v>Saturday</v>
      </c>
      <c r="O898" t="str" cm="1">
        <f t="array" ref="O898">_xlfn.IFS(calls[[#This Row],[Duration]]&lt;=10,"Under 10 mins",calls[[#This Row],[Duration]]&lt;=30,"10 TO 30 mins",calls[[#This Row],[Duration]]&lt;=60,"30 TO 60 mins",calls[[#This Row],[Duration]]&lt;=120,"1 TO 2 hours", TRUE,"More than  2 hours")</f>
        <v>1 TO 2 hours</v>
      </c>
      <c r="P898" s="24">
        <f>ROUND(calls[[#This Row],[Satisfaction Rating]],0)</f>
        <v>4</v>
      </c>
    </row>
    <row r="899" spans="2:16" x14ac:dyDescent="0.3">
      <c r="B899" t="s">
        <v>935</v>
      </c>
      <c r="C899" t="s">
        <v>18</v>
      </c>
      <c r="D899">
        <v>112</v>
      </c>
      <c r="E899" s="17" t="s">
        <v>33</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c r="M899">
        <f>IF(MONTH(calls[[#This Row],[Date of Call]])&lt;=6, YEAR(calls[[#This Row],[Date of Call]]), YEAR(calls[[#This Row],[Date of Call]])+1)</f>
        <v>2024</v>
      </c>
      <c r="N899" t="str">
        <f>TEXT(calls[[#This Row],[Date of Call]],"DDDD")</f>
        <v>Saturday</v>
      </c>
      <c r="O899" t="str" cm="1">
        <f t="array" ref="O899">_xlfn.IFS(calls[[#This Row],[Duration]]&lt;=10,"Under 10 mins",calls[[#This Row],[Duration]]&lt;=30,"10 TO 30 mins",calls[[#This Row],[Duration]]&lt;=60,"30 TO 60 mins",calls[[#This Row],[Duration]]&lt;=120,"1 TO 2 hours", TRUE,"More than  2 hours")</f>
        <v>1 TO 2 hours</v>
      </c>
      <c r="P899" s="24">
        <f>ROUND(calls[[#This Row],[Satisfaction Rating]],0)</f>
        <v>5</v>
      </c>
    </row>
    <row r="900" spans="2:16" x14ac:dyDescent="0.3">
      <c r="B900" t="s">
        <v>936</v>
      </c>
      <c r="C900" t="s">
        <v>37</v>
      </c>
      <c r="D900">
        <v>52</v>
      </c>
      <c r="E900" s="17" t="s">
        <v>27</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c r="M900">
        <f>IF(MONTH(calls[[#This Row],[Date of Call]])&lt;=6, YEAR(calls[[#This Row],[Date of Call]]), YEAR(calls[[#This Row],[Date of Call]])+1)</f>
        <v>2024</v>
      </c>
      <c r="N900" t="str">
        <f>TEXT(calls[[#This Row],[Date of Call]],"DDDD")</f>
        <v>Monday</v>
      </c>
      <c r="O900" t="str" cm="1">
        <f t="array" ref="O900">_xlfn.IFS(calls[[#This Row],[Duration]]&lt;=10,"Under 10 mins",calls[[#This Row],[Duration]]&lt;=30,"10 TO 30 mins",calls[[#This Row],[Duration]]&lt;=60,"30 TO 60 mins",calls[[#This Row],[Duration]]&lt;=120,"1 TO 2 hours", TRUE,"More than  2 hours")</f>
        <v>30 TO 60 mins</v>
      </c>
      <c r="P900" s="24">
        <f>ROUND(calls[[#This Row],[Satisfaction Rating]],0)</f>
        <v>5</v>
      </c>
    </row>
    <row r="901" spans="2:16" x14ac:dyDescent="0.3">
      <c r="B901" t="s">
        <v>937</v>
      </c>
      <c r="C901" t="s">
        <v>30</v>
      </c>
      <c r="D901">
        <v>105</v>
      </c>
      <c r="E901" s="17" t="s">
        <v>40</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c r="M901">
        <f>IF(MONTH(calls[[#This Row],[Date of Call]])&lt;=6, YEAR(calls[[#This Row],[Date of Call]]), YEAR(calls[[#This Row],[Date of Call]])+1)</f>
        <v>2024</v>
      </c>
      <c r="N901" t="str">
        <f>TEXT(calls[[#This Row],[Date of Call]],"DDDD")</f>
        <v>Tuesday</v>
      </c>
      <c r="O901" t="str" cm="1">
        <f t="array" ref="O901">_xlfn.IFS(calls[[#This Row],[Duration]]&lt;=10,"Under 10 mins",calls[[#This Row],[Duration]]&lt;=30,"10 TO 30 mins",calls[[#This Row],[Duration]]&lt;=60,"30 TO 60 mins",calls[[#This Row],[Duration]]&lt;=120,"1 TO 2 hours", TRUE,"More than  2 hours")</f>
        <v>1 TO 2 hours</v>
      </c>
      <c r="P901" s="24">
        <f>ROUND(calls[[#This Row],[Satisfaction Rating]],0)</f>
        <v>3</v>
      </c>
    </row>
    <row r="902" spans="2:16" x14ac:dyDescent="0.3">
      <c r="B902" t="s">
        <v>938</v>
      </c>
      <c r="C902" t="s">
        <v>26</v>
      </c>
      <c r="D902">
        <v>91</v>
      </c>
      <c r="E902" s="17" t="s">
        <v>46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c r="M902">
        <f>IF(MONTH(calls[[#This Row],[Date of Call]])&lt;=6, YEAR(calls[[#This Row],[Date of Call]]), YEAR(calls[[#This Row],[Date of Call]])+1)</f>
        <v>2024</v>
      </c>
      <c r="N902" t="str">
        <f>TEXT(calls[[#This Row],[Date of Call]],"DDDD")</f>
        <v>Tuesday</v>
      </c>
      <c r="O902" t="str" cm="1">
        <f t="array" ref="O902">_xlfn.IFS(calls[[#This Row],[Duration]]&lt;=10,"Under 10 mins",calls[[#This Row],[Duration]]&lt;=30,"10 TO 30 mins",calls[[#This Row],[Duration]]&lt;=60,"30 TO 60 mins",calls[[#This Row],[Duration]]&lt;=120,"1 TO 2 hours", TRUE,"More than  2 hours")</f>
        <v>1 TO 2 hours</v>
      </c>
      <c r="P902" s="24">
        <f>ROUND(calls[[#This Row],[Satisfaction Rating]],0)</f>
        <v>4</v>
      </c>
    </row>
    <row r="903" spans="2:16" x14ac:dyDescent="0.3">
      <c r="B903" t="s">
        <v>939</v>
      </c>
      <c r="C903" t="s">
        <v>54</v>
      </c>
      <c r="D903">
        <v>74</v>
      </c>
      <c r="E903" s="17" t="s">
        <v>17</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c r="M903">
        <f>IF(MONTH(calls[[#This Row],[Date of Call]])&lt;=6, YEAR(calls[[#This Row],[Date of Call]]), YEAR(calls[[#This Row],[Date of Call]])+1)</f>
        <v>2024</v>
      </c>
      <c r="N903" t="str">
        <f>TEXT(calls[[#This Row],[Date of Call]],"DDDD")</f>
        <v>Wednesday</v>
      </c>
      <c r="O903" t="str" cm="1">
        <f t="array" ref="O903">_xlfn.IFS(calls[[#This Row],[Duration]]&lt;=10,"Under 10 mins",calls[[#This Row],[Duration]]&lt;=30,"10 TO 30 mins",calls[[#This Row],[Duration]]&lt;=60,"30 TO 60 mins",calls[[#This Row],[Duration]]&lt;=120,"1 TO 2 hours", TRUE,"More than  2 hours")</f>
        <v>1 TO 2 hours</v>
      </c>
      <c r="P903" s="24">
        <f>ROUND(calls[[#This Row],[Satisfaction Rating]],0)</f>
        <v>3</v>
      </c>
    </row>
    <row r="904" spans="2:16" x14ac:dyDescent="0.3">
      <c r="B904" t="s">
        <v>940</v>
      </c>
      <c r="C904" t="s">
        <v>54</v>
      </c>
      <c r="D904">
        <v>30</v>
      </c>
      <c r="E904" s="17" t="s">
        <v>46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c r="M904">
        <f>IF(MONTH(calls[[#This Row],[Date of Call]])&lt;=6, YEAR(calls[[#This Row],[Date of Call]]), YEAR(calls[[#This Row],[Date of Call]])+1)</f>
        <v>2024</v>
      </c>
      <c r="N904" t="str">
        <f>TEXT(calls[[#This Row],[Date of Call]],"DDDD")</f>
        <v>Wednesday</v>
      </c>
      <c r="O904" t="str" cm="1">
        <f t="array" ref="O904">_xlfn.IFS(calls[[#This Row],[Duration]]&lt;=10,"Under 10 mins",calls[[#This Row],[Duration]]&lt;=30,"10 TO 30 mins",calls[[#This Row],[Duration]]&lt;=60,"30 TO 60 mins",calls[[#This Row],[Duration]]&lt;=120,"1 TO 2 hours", TRUE,"More than  2 hours")</f>
        <v>10 TO 30 mins</v>
      </c>
      <c r="P904" s="24">
        <f>ROUND(calls[[#This Row],[Satisfaction Rating]],0)</f>
        <v>4</v>
      </c>
    </row>
    <row r="905" spans="2:16" x14ac:dyDescent="0.3">
      <c r="B905" t="s">
        <v>941</v>
      </c>
      <c r="C905" t="s">
        <v>26</v>
      </c>
      <c r="D905">
        <v>56</v>
      </c>
      <c r="E905" s="17" t="s">
        <v>27</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c r="M905">
        <f>IF(MONTH(calls[[#This Row],[Date of Call]])&lt;=6, YEAR(calls[[#This Row],[Date of Call]]), YEAR(calls[[#This Row],[Date of Call]])+1)</f>
        <v>2024</v>
      </c>
      <c r="N905" t="str">
        <f>TEXT(calls[[#This Row],[Date of Call]],"DDDD")</f>
        <v>Wednesday</v>
      </c>
      <c r="O905" t="str" cm="1">
        <f t="array" ref="O905">_xlfn.IFS(calls[[#This Row],[Duration]]&lt;=10,"Under 10 mins",calls[[#This Row],[Duration]]&lt;=30,"10 TO 30 mins",calls[[#This Row],[Duration]]&lt;=60,"30 TO 60 mins",calls[[#This Row],[Duration]]&lt;=120,"1 TO 2 hours", TRUE,"More than  2 hours")</f>
        <v>30 TO 60 mins</v>
      </c>
      <c r="P905" s="24">
        <f>ROUND(calls[[#This Row],[Satisfaction Rating]],0)</f>
        <v>3</v>
      </c>
    </row>
    <row r="906" spans="2:16" x14ac:dyDescent="0.3">
      <c r="B906" t="s">
        <v>942</v>
      </c>
      <c r="C906" t="s">
        <v>54</v>
      </c>
      <c r="D906">
        <v>151</v>
      </c>
      <c r="E906" s="17" t="s">
        <v>33</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c r="M906">
        <f>IF(MONTH(calls[[#This Row],[Date of Call]])&lt;=6, YEAR(calls[[#This Row],[Date of Call]]), YEAR(calls[[#This Row],[Date of Call]])+1)</f>
        <v>2024</v>
      </c>
      <c r="N906" t="str">
        <f>TEXT(calls[[#This Row],[Date of Call]],"DDDD")</f>
        <v>Wednesday</v>
      </c>
      <c r="O906" t="str" cm="1">
        <f t="array" ref="O906">_xlfn.IFS(calls[[#This Row],[Duration]]&lt;=10,"Under 10 mins",calls[[#This Row],[Duration]]&lt;=30,"10 TO 30 mins",calls[[#This Row],[Duration]]&lt;=60,"30 TO 60 mins",calls[[#This Row],[Duration]]&lt;=120,"1 TO 2 hours", TRUE,"More than  2 hours")</f>
        <v>More than  2 hours</v>
      </c>
      <c r="P906" s="24">
        <f>ROUND(calls[[#This Row],[Satisfaction Rating]],0)</f>
        <v>5</v>
      </c>
    </row>
    <row r="907" spans="2:16" x14ac:dyDescent="0.3">
      <c r="B907" t="s">
        <v>943</v>
      </c>
      <c r="C907" t="s">
        <v>22</v>
      </c>
      <c r="D907">
        <v>108</v>
      </c>
      <c r="E907" s="17" t="s">
        <v>40</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c r="M907">
        <f>IF(MONTH(calls[[#This Row],[Date of Call]])&lt;=6, YEAR(calls[[#This Row],[Date of Call]]), YEAR(calls[[#This Row],[Date of Call]])+1)</f>
        <v>2024</v>
      </c>
      <c r="N907" t="str">
        <f>TEXT(calls[[#This Row],[Date of Call]],"DDDD")</f>
        <v>Thursday</v>
      </c>
      <c r="O907" t="str" cm="1">
        <f t="array" ref="O907">_xlfn.IFS(calls[[#This Row],[Duration]]&lt;=10,"Under 10 mins",calls[[#This Row],[Duration]]&lt;=30,"10 TO 30 mins",calls[[#This Row],[Duration]]&lt;=60,"30 TO 60 mins",calls[[#This Row],[Duration]]&lt;=120,"1 TO 2 hours", TRUE,"More than  2 hours")</f>
        <v>1 TO 2 hours</v>
      </c>
      <c r="P907" s="24">
        <f>ROUND(calls[[#This Row],[Satisfaction Rating]],0)</f>
        <v>3</v>
      </c>
    </row>
    <row r="908" spans="2:16" x14ac:dyDescent="0.3">
      <c r="B908" t="s">
        <v>944</v>
      </c>
      <c r="C908" t="s">
        <v>50</v>
      </c>
      <c r="D908">
        <v>124</v>
      </c>
      <c r="E908" s="17" t="s">
        <v>17</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c r="M908">
        <f>IF(MONTH(calls[[#This Row],[Date of Call]])&lt;=6, YEAR(calls[[#This Row],[Date of Call]]), YEAR(calls[[#This Row],[Date of Call]])+1)</f>
        <v>2024</v>
      </c>
      <c r="N908" t="str">
        <f>TEXT(calls[[#This Row],[Date of Call]],"DDDD")</f>
        <v>Thursday</v>
      </c>
      <c r="O908" t="str" cm="1">
        <f t="array" ref="O908">_xlfn.IFS(calls[[#This Row],[Duration]]&lt;=10,"Under 10 mins",calls[[#This Row],[Duration]]&lt;=30,"10 TO 30 mins",calls[[#This Row],[Duration]]&lt;=60,"30 TO 60 mins",calls[[#This Row],[Duration]]&lt;=120,"1 TO 2 hours", TRUE,"More than  2 hours")</f>
        <v>More than  2 hours</v>
      </c>
      <c r="P908" s="24">
        <f>ROUND(calls[[#This Row],[Satisfaction Rating]],0)</f>
        <v>4</v>
      </c>
    </row>
    <row r="909" spans="2:16" x14ac:dyDescent="0.3">
      <c r="B909" t="s">
        <v>945</v>
      </c>
      <c r="C909" t="s">
        <v>30</v>
      </c>
      <c r="D909">
        <v>110</v>
      </c>
      <c r="E909" s="17" t="s">
        <v>27</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c r="M909">
        <f>IF(MONTH(calls[[#This Row],[Date of Call]])&lt;=6, YEAR(calls[[#This Row],[Date of Call]]), YEAR(calls[[#This Row],[Date of Call]])+1)</f>
        <v>2024</v>
      </c>
      <c r="N909" t="str">
        <f>TEXT(calls[[#This Row],[Date of Call]],"DDDD")</f>
        <v>Friday</v>
      </c>
      <c r="O909" t="str" cm="1">
        <f t="array" ref="O909">_xlfn.IFS(calls[[#This Row],[Duration]]&lt;=10,"Under 10 mins",calls[[#This Row],[Duration]]&lt;=30,"10 TO 30 mins",calls[[#This Row],[Duration]]&lt;=60,"30 TO 60 mins",calls[[#This Row],[Duration]]&lt;=120,"1 TO 2 hours", TRUE,"More than  2 hours")</f>
        <v>1 TO 2 hours</v>
      </c>
      <c r="P909" s="24">
        <f>ROUND(calls[[#This Row],[Satisfaction Rating]],0)</f>
        <v>4</v>
      </c>
    </row>
    <row r="910" spans="2:16" x14ac:dyDescent="0.3">
      <c r="B910" t="s">
        <v>946</v>
      </c>
      <c r="C910" t="s">
        <v>45</v>
      </c>
      <c r="D910">
        <v>89</v>
      </c>
      <c r="E910" s="17" t="s">
        <v>40</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c r="M910">
        <f>IF(MONTH(calls[[#This Row],[Date of Call]])&lt;=6, YEAR(calls[[#This Row],[Date of Call]]), YEAR(calls[[#This Row],[Date of Call]])+1)</f>
        <v>2024</v>
      </c>
      <c r="N910" t="str">
        <f>TEXT(calls[[#This Row],[Date of Call]],"DDDD")</f>
        <v>Friday</v>
      </c>
      <c r="O910" t="str" cm="1">
        <f t="array" ref="O910">_xlfn.IFS(calls[[#This Row],[Duration]]&lt;=10,"Under 10 mins",calls[[#This Row],[Duration]]&lt;=30,"10 TO 30 mins",calls[[#This Row],[Duration]]&lt;=60,"30 TO 60 mins",calls[[#This Row],[Duration]]&lt;=120,"1 TO 2 hours", TRUE,"More than  2 hours")</f>
        <v>1 TO 2 hours</v>
      </c>
      <c r="P910" s="24">
        <f>ROUND(calls[[#This Row],[Satisfaction Rating]],0)</f>
        <v>5</v>
      </c>
    </row>
    <row r="911" spans="2:16" x14ac:dyDescent="0.3">
      <c r="B911" t="s">
        <v>947</v>
      </c>
      <c r="C911" t="s">
        <v>16</v>
      </c>
      <c r="D911">
        <v>95</v>
      </c>
      <c r="E911" s="17" t="s">
        <v>27</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c r="M911">
        <f>IF(MONTH(calls[[#This Row],[Date of Call]])&lt;=6, YEAR(calls[[#This Row],[Date of Call]]), YEAR(calls[[#This Row],[Date of Call]])+1)</f>
        <v>2024</v>
      </c>
      <c r="N911" t="str">
        <f>TEXT(calls[[#This Row],[Date of Call]],"DDDD")</f>
        <v>Friday</v>
      </c>
      <c r="O911" t="str" cm="1">
        <f t="array" ref="O911">_xlfn.IFS(calls[[#This Row],[Duration]]&lt;=10,"Under 10 mins",calls[[#This Row],[Duration]]&lt;=30,"10 TO 30 mins",calls[[#This Row],[Duration]]&lt;=60,"30 TO 60 mins",calls[[#This Row],[Duration]]&lt;=120,"1 TO 2 hours", TRUE,"More than  2 hours")</f>
        <v>1 TO 2 hours</v>
      </c>
      <c r="P911" s="24">
        <f>ROUND(calls[[#This Row],[Satisfaction Rating]],0)</f>
        <v>4</v>
      </c>
    </row>
    <row r="912" spans="2:16" x14ac:dyDescent="0.3">
      <c r="B912" t="s">
        <v>948</v>
      </c>
      <c r="C912" t="s">
        <v>54</v>
      </c>
      <c r="D912">
        <v>84</v>
      </c>
      <c r="E912" s="17" t="s">
        <v>40</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c r="M912">
        <f>IF(MONTH(calls[[#This Row],[Date of Call]])&lt;=6, YEAR(calls[[#This Row],[Date of Call]]), YEAR(calls[[#This Row],[Date of Call]])+1)</f>
        <v>2024</v>
      </c>
      <c r="N912" t="str">
        <f>TEXT(calls[[#This Row],[Date of Call]],"DDDD")</f>
        <v>Saturday</v>
      </c>
      <c r="O912" t="str" cm="1">
        <f t="array" ref="O912">_xlfn.IFS(calls[[#This Row],[Duration]]&lt;=10,"Under 10 mins",calls[[#This Row],[Duration]]&lt;=30,"10 TO 30 mins",calls[[#This Row],[Duration]]&lt;=60,"30 TO 60 mins",calls[[#This Row],[Duration]]&lt;=120,"1 TO 2 hours", TRUE,"More than  2 hours")</f>
        <v>1 TO 2 hours</v>
      </c>
      <c r="P912" s="24">
        <f>ROUND(calls[[#This Row],[Satisfaction Rating]],0)</f>
        <v>5</v>
      </c>
    </row>
    <row r="913" spans="2:16" x14ac:dyDescent="0.3">
      <c r="B913" t="s">
        <v>949</v>
      </c>
      <c r="C913" t="s">
        <v>23</v>
      </c>
      <c r="D913">
        <v>89</v>
      </c>
      <c r="E913" s="17" t="s">
        <v>17</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c r="M913">
        <f>IF(MONTH(calls[[#This Row],[Date of Call]])&lt;=6, YEAR(calls[[#This Row],[Date of Call]]), YEAR(calls[[#This Row],[Date of Call]])+1)</f>
        <v>2024</v>
      </c>
      <c r="N913" t="str">
        <f>TEXT(calls[[#This Row],[Date of Call]],"DDDD")</f>
        <v>Saturday</v>
      </c>
      <c r="O913" t="str" cm="1">
        <f t="array" ref="O913">_xlfn.IFS(calls[[#This Row],[Duration]]&lt;=10,"Under 10 mins",calls[[#This Row],[Duration]]&lt;=30,"10 TO 30 mins",calls[[#This Row],[Duration]]&lt;=60,"30 TO 60 mins",calls[[#This Row],[Duration]]&lt;=120,"1 TO 2 hours", TRUE,"More than  2 hours")</f>
        <v>1 TO 2 hours</v>
      </c>
      <c r="P913" s="24">
        <f>ROUND(calls[[#This Row],[Satisfaction Rating]],0)</f>
        <v>5</v>
      </c>
    </row>
    <row r="914" spans="2:16" x14ac:dyDescent="0.3">
      <c r="B914" t="s">
        <v>950</v>
      </c>
      <c r="C914" t="s">
        <v>45</v>
      </c>
      <c r="D914">
        <v>146</v>
      </c>
      <c r="E914" s="17" t="s">
        <v>17</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c r="M914">
        <f>IF(MONTH(calls[[#This Row],[Date of Call]])&lt;=6, YEAR(calls[[#This Row],[Date of Call]]), YEAR(calls[[#This Row],[Date of Call]])+1)</f>
        <v>2024</v>
      </c>
      <c r="N914" t="str">
        <f>TEXT(calls[[#This Row],[Date of Call]],"DDDD")</f>
        <v>Sunday</v>
      </c>
      <c r="O914" t="str" cm="1">
        <f t="array" ref="O914">_xlfn.IFS(calls[[#This Row],[Duration]]&lt;=10,"Under 10 mins",calls[[#This Row],[Duration]]&lt;=30,"10 TO 30 mins",calls[[#This Row],[Duration]]&lt;=60,"30 TO 60 mins",calls[[#This Row],[Duration]]&lt;=120,"1 TO 2 hours", TRUE,"More than  2 hours")</f>
        <v>More than  2 hours</v>
      </c>
      <c r="P914" s="24">
        <f>ROUND(calls[[#This Row],[Satisfaction Rating]],0)</f>
        <v>5</v>
      </c>
    </row>
    <row r="915" spans="2:16" x14ac:dyDescent="0.3">
      <c r="B915" t="s">
        <v>951</v>
      </c>
      <c r="C915" t="s">
        <v>49</v>
      </c>
      <c r="D915">
        <v>62</v>
      </c>
      <c r="E915" s="17" t="s">
        <v>46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c r="M915">
        <f>IF(MONTH(calls[[#This Row],[Date of Call]])&lt;=6, YEAR(calls[[#This Row],[Date of Call]]), YEAR(calls[[#This Row],[Date of Call]])+1)</f>
        <v>2024</v>
      </c>
      <c r="N915" t="str">
        <f>TEXT(calls[[#This Row],[Date of Call]],"DDDD")</f>
        <v>Monday</v>
      </c>
      <c r="O915" t="str" cm="1">
        <f t="array" ref="O915">_xlfn.IFS(calls[[#This Row],[Duration]]&lt;=10,"Under 10 mins",calls[[#This Row],[Duration]]&lt;=30,"10 TO 30 mins",calls[[#This Row],[Duration]]&lt;=60,"30 TO 60 mins",calls[[#This Row],[Duration]]&lt;=120,"1 TO 2 hours", TRUE,"More than  2 hours")</f>
        <v>1 TO 2 hours</v>
      </c>
      <c r="P915" s="24">
        <f>ROUND(calls[[#This Row],[Satisfaction Rating]],0)</f>
        <v>4</v>
      </c>
    </row>
    <row r="916" spans="2:16" x14ac:dyDescent="0.3">
      <c r="B916" t="s">
        <v>952</v>
      </c>
      <c r="C916" t="s">
        <v>18</v>
      </c>
      <c r="D916">
        <v>82</v>
      </c>
      <c r="E916" s="17" t="s">
        <v>17</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c r="M916">
        <f>IF(MONTH(calls[[#This Row],[Date of Call]])&lt;=6, YEAR(calls[[#This Row],[Date of Call]]), YEAR(calls[[#This Row],[Date of Call]])+1)</f>
        <v>2024</v>
      </c>
      <c r="N916" t="str">
        <f>TEXT(calls[[#This Row],[Date of Call]],"DDDD")</f>
        <v>Monday</v>
      </c>
      <c r="O916" t="str" cm="1">
        <f t="array" ref="O916">_xlfn.IFS(calls[[#This Row],[Duration]]&lt;=10,"Under 10 mins",calls[[#This Row],[Duration]]&lt;=30,"10 TO 30 mins",calls[[#This Row],[Duration]]&lt;=60,"30 TO 60 mins",calls[[#This Row],[Duration]]&lt;=120,"1 TO 2 hours", TRUE,"More than  2 hours")</f>
        <v>1 TO 2 hours</v>
      </c>
      <c r="P916" s="24">
        <f>ROUND(calls[[#This Row],[Satisfaction Rating]],0)</f>
        <v>4</v>
      </c>
    </row>
    <row r="917" spans="2:16" x14ac:dyDescent="0.3">
      <c r="B917" t="s">
        <v>953</v>
      </c>
      <c r="C917" t="s">
        <v>43</v>
      </c>
      <c r="D917">
        <v>91</v>
      </c>
      <c r="E917" s="17" t="s">
        <v>33</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c r="M917">
        <f>IF(MONTH(calls[[#This Row],[Date of Call]])&lt;=6, YEAR(calls[[#This Row],[Date of Call]]), YEAR(calls[[#This Row],[Date of Call]])+1)</f>
        <v>2024</v>
      </c>
      <c r="N917" t="str">
        <f>TEXT(calls[[#This Row],[Date of Call]],"DDDD")</f>
        <v>Monday</v>
      </c>
      <c r="O917" t="str" cm="1">
        <f t="array" ref="O917">_xlfn.IFS(calls[[#This Row],[Duration]]&lt;=10,"Under 10 mins",calls[[#This Row],[Duration]]&lt;=30,"10 TO 30 mins",calls[[#This Row],[Duration]]&lt;=60,"30 TO 60 mins",calls[[#This Row],[Duration]]&lt;=120,"1 TO 2 hours", TRUE,"More than  2 hours")</f>
        <v>1 TO 2 hours</v>
      </c>
      <c r="P917" s="24">
        <f>ROUND(calls[[#This Row],[Satisfaction Rating]],0)</f>
        <v>4</v>
      </c>
    </row>
    <row r="918" spans="2:16" x14ac:dyDescent="0.3">
      <c r="B918" t="s">
        <v>954</v>
      </c>
      <c r="C918" t="s">
        <v>23</v>
      </c>
      <c r="D918">
        <v>39</v>
      </c>
      <c r="E918" s="17" t="s">
        <v>17</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c r="M918">
        <f>IF(MONTH(calls[[#This Row],[Date of Call]])&lt;=6, YEAR(calls[[#This Row],[Date of Call]]), YEAR(calls[[#This Row],[Date of Call]])+1)</f>
        <v>2024</v>
      </c>
      <c r="N918" t="str">
        <f>TEXT(calls[[#This Row],[Date of Call]],"DDDD")</f>
        <v>Tuesday</v>
      </c>
      <c r="O918" t="str" cm="1">
        <f t="array" ref="O918">_xlfn.IFS(calls[[#This Row],[Duration]]&lt;=10,"Under 10 mins",calls[[#This Row],[Duration]]&lt;=30,"10 TO 30 mins",calls[[#This Row],[Duration]]&lt;=60,"30 TO 60 mins",calls[[#This Row],[Duration]]&lt;=120,"1 TO 2 hours", TRUE,"More than  2 hours")</f>
        <v>30 TO 60 mins</v>
      </c>
      <c r="P918" s="24">
        <f>ROUND(calls[[#This Row],[Satisfaction Rating]],0)</f>
        <v>4</v>
      </c>
    </row>
    <row r="919" spans="2:16" x14ac:dyDescent="0.3">
      <c r="B919" t="s">
        <v>955</v>
      </c>
      <c r="C919" t="s">
        <v>45</v>
      </c>
      <c r="D919">
        <v>149</v>
      </c>
      <c r="E919" s="17" t="s">
        <v>27</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c r="M919">
        <f>IF(MONTH(calls[[#This Row],[Date of Call]])&lt;=6, YEAR(calls[[#This Row],[Date of Call]]), YEAR(calls[[#This Row],[Date of Call]])+1)</f>
        <v>2024</v>
      </c>
      <c r="N919" t="str">
        <f>TEXT(calls[[#This Row],[Date of Call]],"DDDD")</f>
        <v>Tuesday</v>
      </c>
      <c r="O919" t="str" cm="1">
        <f t="array" ref="O919">_xlfn.IFS(calls[[#This Row],[Duration]]&lt;=10,"Under 10 mins",calls[[#This Row],[Duration]]&lt;=30,"10 TO 30 mins",calls[[#This Row],[Duration]]&lt;=60,"30 TO 60 mins",calls[[#This Row],[Duration]]&lt;=120,"1 TO 2 hours", TRUE,"More than  2 hours")</f>
        <v>More than  2 hours</v>
      </c>
      <c r="P919" s="24">
        <f>ROUND(calls[[#This Row],[Satisfaction Rating]],0)</f>
        <v>2</v>
      </c>
    </row>
    <row r="920" spans="2:16" x14ac:dyDescent="0.3">
      <c r="B920" t="s">
        <v>956</v>
      </c>
      <c r="C920" t="s">
        <v>18</v>
      </c>
      <c r="D920">
        <v>138</v>
      </c>
      <c r="E920" s="17" t="s">
        <v>46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c r="M920">
        <f>IF(MONTH(calls[[#This Row],[Date of Call]])&lt;=6, YEAR(calls[[#This Row],[Date of Call]]), YEAR(calls[[#This Row],[Date of Call]])+1)</f>
        <v>2024</v>
      </c>
      <c r="N920" t="str">
        <f>TEXT(calls[[#This Row],[Date of Call]],"DDDD")</f>
        <v>Tuesday</v>
      </c>
      <c r="O920" t="str" cm="1">
        <f t="array" ref="O920">_xlfn.IFS(calls[[#This Row],[Duration]]&lt;=10,"Under 10 mins",calls[[#This Row],[Duration]]&lt;=30,"10 TO 30 mins",calls[[#This Row],[Duration]]&lt;=60,"30 TO 60 mins",calls[[#This Row],[Duration]]&lt;=120,"1 TO 2 hours", TRUE,"More than  2 hours")</f>
        <v>More than  2 hours</v>
      </c>
      <c r="P920" s="24">
        <f>ROUND(calls[[#This Row],[Satisfaction Rating]],0)</f>
        <v>4</v>
      </c>
    </row>
    <row r="921" spans="2:16" x14ac:dyDescent="0.3">
      <c r="B921" t="s">
        <v>957</v>
      </c>
      <c r="C921" t="s">
        <v>49</v>
      </c>
      <c r="D921">
        <v>113</v>
      </c>
      <c r="E921" s="17" t="s">
        <v>27</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c r="M921">
        <f>IF(MONTH(calls[[#This Row],[Date of Call]])&lt;=6, YEAR(calls[[#This Row],[Date of Call]]), YEAR(calls[[#This Row],[Date of Call]])+1)</f>
        <v>2024</v>
      </c>
      <c r="N921" t="str">
        <f>TEXT(calls[[#This Row],[Date of Call]],"DDDD")</f>
        <v>Wednesday</v>
      </c>
      <c r="O921" t="str" cm="1">
        <f t="array" ref="O921">_xlfn.IFS(calls[[#This Row],[Duration]]&lt;=10,"Under 10 mins",calls[[#This Row],[Duration]]&lt;=30,"10 TO 30 mins",calls[[#This Row],[Duration]]&lt;=60,"30 TO 60 mins",calls[[#This Row],[Duration]]&lt;=120,"1 TO 2 hours", TRUE,"More than  2 hours")</f>
        <v>1 TO 2 hours</v>
      </c>
      <c r="P921" s="24">
        <f>ROUND(calls[[#This Row],[Satisfaction Rating]],0)</f>
        <v>4</v>
      </c>
    </row>
    <row r="922" spans="2:16" x14ac:dyDescent="0.3">
      <c r="B922" t="s">
        <v>958</v>
      </c>
      <c r="C922" t="s">
        <v>32</v>
      </c>
      <c r="D922">
        <v>88</v>
      </c>
      <c r="E922" s="17" t="s">
        <v>17</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c r="M922">
        <f>IF(MONTH(calls[[#This Row],[Date of Call]])&lt;=6, YEAR(calls[[#This Row],[Date of Call]]), YEAR(calls[[#This Row],[Date of Call]])+1)</f>
        <v>2024</v>
      </c>
      <c r="N922" t="str">
        <f>TEXT(calls[[#This Row],[Date of Call]],"DDDD")</f>
        <v>Wednesday</v>
      </c>
      <c r="O922" t="str" cm="1">
        <f t="array" ref="O922">_xlfn.IFS(calls[[#This Row],[Duration]]&lt;=10,"Under 10 mins",calls[[#This Row],[Duration]]&lt;=30,"10 TO 30 mins",calls[[#This Row],[Duration]]&lt;=60,"30 TO 60 mins",calls[[#This Row],[Duration]]&lt;=120,"1 TO 2 hours", TRUE,"More than  2 hours")</f>
        <v>1 TO 2 hours</v>
      </c>
      <c r="P922" s="24">
        <f>ROUND(calls[[#This Row],[Satisfaction Rating]],0)</f>
        <v>4</v>
      </c>
    </row>
    <row r="923" spans="2:16" x14ac:dyDescent="0.3">
      <c r="B923" t="s">
        <v>959</v>
      </c>
      <c r="C923" t="s">
        <v>16</v>
      </c>
      <c r="D923">
        <v>64</v>
      </c>
      <c r="E923" s="17" t="s">
        <v>46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c r="M923">
        <f>IF(MONTH(calls[[#This Row],[Date of Call]])&lt;=6, YEAR(calls[[#This Row],[Date of Call]]), YEAR(calls[[#This Row],[Date of Call]])+1)</f>
        <v>2024</v>
      </c>
      <c r="N923" t="str">
        <f>TEXT(calls[[#This Row],[Date of Call]],"DDDD")</f>
        <v>Wednesday</v>
      </c>
      <c r="O923" t="str" cm="1">
        <f t="array" ref="O923">_xlfn.IFS(calls[[#This Row],[Duration]]&lt;=10,"Under 10 mins",calls[[#This Row],[Duration]]&lt;=30,"10 TO 30 mins",calls[[#This Row],[Duration]]&lt;=60,"30 TO 60 mins",calls[[#This Row],[Duration]]&lt;=120,"1 TO 2 hours", TRUE,"More than  2 hours")</f>
        <v>1 TO 2 hours</v>
      </c>
      <c r="P923" s="24">
        <f>ROUND(calls[[#This Row],[Satisfaction Rating]],0)</f>
        <v>5</v>
      </c>
    </row>
    <row r="924" spans="2:16" x14ac:dyDescent="0.3">
      <c r="B924" t="s">
        <v>960</v>
      </c>
      <c r="C924" t="s">
        <v>26</v>
      </c>
      <c r="D924">
        <v>53</v>
      </c>
      <c r="E924" s="17" t="s">
        <v>46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c r="M924">
        <f>IF(MONTH(calls[[#This Row],[Date of Call]])&lt;=6, YEAR(calls[[#This Row],[Date of Call]]), YEAR(calls[[#This Row],[Date of Call]])+1)</f>
        <v>2024</v>
      </c>
      <c r="N924" t="str">
        <f>TEXT(calls[[#This Row],[Date of Call]],"DDDD")</f>
        <v>Thursday</v>
      </c>
      <c r="O924" t="str" cm="1">
        <f t="array" ref="O924">_xlfn.IFS(calls[[#This Row],[Duration]]&lt;=10,"Under 10 mins",calls[[#This Row],[Duration]]&lt;=30,"10 TO 30 mins",calls[[#This Row],[Duration]]&lt;=60,"30 TO 60 mins",calls[[#This Row],[Duration]]&lt;=120,"1 TO 2 hours", TRUE,"More than  2 hours")</f>
        <v>30 TO 60 mins</v>
      </c>
      <c r="P924" s="24">
        <f>ROUND(calls[[#This Row],[Satisfaction Rating]],0)</f>
        <v>4</v>
      </c>
    </row>
    <row r="925" spans="2:16" x14ac:dyDescent="0.3">
      <c r="B925" t="s">
        <v>961</v>
      </c>
      <c r="C925" t="s">
        <v>50</v>
      </c>
      <c r="D925">
        <v>63</v>
      </c>
      <c r="E925" s="17" t="s">
        <v>27</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c r="M925">
        <f>IF(MONTH(calls[[#This Row],[Date of Call]])&lt;=6, YEAR(calls[[#This Row],[Date of Call]]), YEAR(calls[[#This Row],[Date of Call]])+1)</f>
        <v>2024</v>
      </c>
      <c r="N925" t="str">
        <f>TEXT(calls[[#This Row],[Date of Call]],"DDDD")</f>
        <v>Thursday</v>
      </c>
      <c r="O925" t="str" cm="1">
        <f t="array" ref="O925">_xlfn.IFS(calls[[#This Row],[Duration]]&lt;=10,"Under 10 mins",calls[[#This Row],[Duration]]&lt;=30,"10 TO 30 mins",calls[[#This Row],[Duration]]&lt;=60,"30 TO 60 mins",calls[[#This Row],[Duration]]&lt;=120,"1 TO 2 hours", TRUE,"More than  2 hours")</f>
        <v>1 TO 2 hours</v>
      </c>
      <c r="P925" s="24">
        <f>ROUND(calls[[#This Row],[Satisfaction Rating]],0)</f>
        <v>5</v>
      </c>
    </row>
    <row r="926" spans="2:16" x14ac:dyDescent="0.3">
      <c r="B926" t="s">
        <v>962</v>
      </c>
      <c r="C926" t="s">
        <v>37</v>
      </c>
      <c r="D926">
        <v>54</v>
      </c>
      <c r="E926" s="17" t="s">
        <v>27</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c r="M926">
        <f>IF(MONTH(calls[[#This Row],[Date of Call]])&lt;=6, YEAR(calls[[#This Row],[Date of Call]]), YEAR(calls[[#This Row],[Date of Call]])+1)</f>
        <v>2024</v>
      </c>
      <c r="N926" t="str">
        <f>TEXT(calls[[#This Row],[Date of Call]],"DDDD")</f>
        <v>Friday</v>
      </c>
      <c r="O926" t="str" cm="1">
        <f t="array" ref="O926">_xlfn.IFS(calls[[#This Row],[Duration]]&lt;=10,"Under 10 mins",calls[[#This Row],[Duration]]&lt;=30,"10 TO 30 mins",calls[[#This Row],[Duration]]&lt;=60,"30 TO 60 mins",calls[[#This Row],[Duration]]&lt;=120,"1 TO 2 hours", TRUE,"More than  2 hours")</f>
        <v>30 TO 60 mins</v>
      </c>
      <c r="P926" s="24">
        <f>ROUND(calls[[#This Row],[Satisfaction Rating]],0)</f>
        <v>3</v>
      </c>
    </row>
    <row r="927" spans="2:16" x14ac:dyDescent="0.3">
      <c r="B927" t="s">
        <v>963</v>
      </c>
      <c r="C927" t="s">
        <v>50</v>
      </c>
      <c r="D927">
        <v>54</v>
      </c>
      <c r="E927" s="17" t="s">
        <v>17</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c r="M927">
        <f>IF(MONTH(calls[[#This Row],[Date of Call]])&lt;=6, YEAR(calls[[#This Row],[Date of Call]]), YEAR(calls[[#This Row],[Date of Call]])+1)</f>
        <v>2024</v>
      </c>
      <c r="N927" t="str">
        <f>TEXT(calls[[#This Row],[Date of Call]],"DDDD")</f>
        <v>Friday</v>
      </c>
      <c r="O927" t="str" cm="1">
        <f t="array" ref="O927">_xlfn.IFS(calls[[#This Row],[Duration]]&lt;=10,"Under 10 mins",calls[[#This Row],[Duration]]&lt;=30,"10 TO 30 mins",calls[[#This Row],[Duration]]&lt;=60,"30 TO 60 mins",calls[[#This Row],[Duration]]&lt;=120,"1 TO 2 hours", TRUE,"More than  2 hours")</f>
        <v>30 TO 60 mins</v>
      </c>
      <c r="P927" s="24">
        <f>ROUND(calls[[#This Row],[Satisfaction Rating]],0)</f>
        <v>3</v>
      </c>
    </row>
    <row r="928" spans="2:16" x14ac:dyDescent="0.3">
      <c r="B928" t="s">
        <v>964</v>
      </c>
      <c r="C928" t="s">
        <v>45</v>
      </c>
      <c r="D928">
        <v>71</v>
      </c>
      <c r="E928" s="17" t="s">
        <v>46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c r="M928">
        <f>IF(MONTH(calls[[#This Row],[Date of Call]])&lt;=6, YEAR(calls[[#This Row],[Date of Call]]), YEAR(calls[[#This Row],[Date of Call]])+1)</f>
        <v>2024</v>
      </c>
      <c r="N928" t="str">
        <f>TEXT(calls[[#This Row],[Date of Call]],"DDDD")</f>
        <v>Friday</v>
      </c>
      <c r="O928" t="str" cm="1">
        <f t="array" ref="O928">_xlfn.IFS(calls[[#This Row],[Duration]]&lt;=10,"Under 10 mins",calls[[#This Row],[Duration]]&lt;=30,"10 TO 30 mins",calls[[#This Row],[Duration]]&lt;=60,"30 TO 60 mins",calls[[#This Row],[Duration]]&lt;=120,"1 TO 2 hours", TRUE,"More than  2 hours")</f>
        <v>1 TO 2 hours</v>
      </c>
      <c r="P928" s="24">
        <f>ROUND(calls[[#This Row],[Satisfaction Rating]],0)</f>
        <v>4</v>
      </c>
    </row>
    <row r="929" spans="2:16" x14ac:dyDescent="0.3">
      <c r="B929" t="s">
        <v>965</v>
      </c>
      <c r="C929" t="s">
        <v>50</v>
      </c>
      <c r="D929">
        <v>93</v>
      </c>
      <c r="E929" s="17" t="s">
        <v>17</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c r="M929">
        <f>IF(MONTH(calls[[#This Row],[Date of Call]])&lt;=6, YEAR(calls[[#This Row],[Date of Call]]), YEAR(calls[[#This Row],[Date of Call]])+1)</f>
        <v>2024</v>
      </c>
      <c r="N929" t="str">
        <f>TEXT(calls[[#This Row],[Date of Call]],"DDDD")</f>
        <v>Saturday</v>
      </c>
      <c r="O929" t="str" cm="1">
        <f t="array" ref="O929">_xlfn.IFS(calls[[#This Row],[Duration]]&lt;=10,"Under 10 mins",calls[[#This Row],[Duration]]&lt;=30,"10 TO 30 mins",calls[[#This Row],[Duration]]&lt;=60,"30 TO 60 mins",calls[[#This Row],[Duration]]&lt;=120,"1 TO 2 hours", TRUE,"More than  2 hours")</f>
        <v>1 TO 2 hours</v>
      </c>
      <c r="P929" s="24">
        <f>ROUND(calls[[#This Row],[Satisfaction Rating]],0)</f>
        <v>4</v>
      </c>
    </row>
    <row r="930" spans="2:16" x14ac:dyDescent="0.3">
      <c r="B930" t="s">
        <v>966</v>
      </c>
      <c r="C930" t="s">
        <v>30</v>
      </c>
      <c r="D930">
        <v>96</v>
      </c>
      <c r="E930" s="17" t="s">
        <v>27</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c r="M930">
        <f>IF(MONTH(calls[[#This Row],[Date of Call]])&lt;=6, YEAR(calls[[#This Row],[Date of Call]]), YEAR(calls[[#This Row],[Date of Call]])+1)</f>
        <v>2024</v>
      </c>
      <c r="N930" t="str">
        <f>TEXT(calls[[#This Row],[Date of Call]],"DDDD")</f>
        <v>Saturday</v>
      </c>
      <c r="O930" t="str" cm="1">
        <f t="array" ref="O930">_xlfn.IFS(calls[[#This Row],[Duration]]&lt;=10,"Under 10 mins",calls[[#This Row],[Duration]]&lt;=30,"10 TO 30 mins",calls[[#This Row],[Duration]]&lt;=60,"30 TO 60 mins",calls[[#This Row],[Duration]]&lt;=120,"1 TO 2 hours", TRUE,"More than  2 hours")</f>
        <v>1 TO 2 hours</v>
      </c>
      <c r="P930" s="24">
        <f>ROUND(calls[[#This Row],[Satisfaction Rating]],0)</f>
        <v>3</v>
      </c>
    </row>
    <row r="931" spans="2:16" x14ac:dyDescent="0.3">
      <c r="B931" t="s">
        <v>967</v>
      </c>
      <c r="C931" t="s">
        <v>23</v>
      </c>
      <c r="D931">
        <v>31</v>
      </c>
      <c r="E931" s="17" t="s">
        <v>33</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c r="M931">
        <f>IF(MONTH(calls[[#This Row],[Date of Call]])&lt;=6, YEAR(calls[[#This Row],[Date of Call]]), YEAR(calls[[#This Row],[Date of Call]])+1)</f>
        <v>2024</v>
      </c>
      <c r="N931" t="str">
        <f>TEXT(calls[[#This Row],[Date of Call]],"DDDD")</f>
        <v>Saturday</v>
      </c>
      <c r="O931" t="str" cm="1">
        <f t="array" ref="O931">_xlfn.IFS(calls[[#This Row],[Duration]]&lt;=10,"Under 10 mins",calls[[#This Row],[Duration]]&lt;=30,"10 TO 30 mins",calls[[#This Row],[Duration]]&lt;=60,"30 TO 60 mins",calls[[#This Row],[Duration]]&lt;=120,"1 TO 2 hours", TRUE,"More than  2 hours")</f>
        <v>30 TO 60 mins</v>
      </c>
      <c r="P931" s="24">
        <f>ROUND(calls[[#This Row],[Satisfaction Rating]],0)</f>
        <v>3</v>
      </c>
    </row>
    <row r="932" spans="2:16" x14ac:dyDescent="0.3">
      <c r="B932" t="s">
        <v>968</v>
      </c>
      <c r="C932" t="s">
        <v>50</v>
      </c>
      <c r="D932">
        <v>107</v>
      </c>
      <c r="E932" s="17" t="s">
        <v>46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c r="M932">
        <f>IF(MONTH(calls[[#This Row],[Date of Call]])&lt;=6, YEAR(calls[[#This Row],[Date of Call]]), YEAR(calls[[#This Row],[Date of Call]])+1)</f>
        <v>2024</v>
      </c>
      <c r="N932" t="str">
        <f>TEXT(calls[[#This Row],[Date of Call]],"DDDD")</f>
        <v>Saturday</v>
      </c>
      <c r="O932" t="str" cm="1">
        <f t="array" ref="O932">_xlfn.IFS(calls[[#This Row],[Duration]]&lt;=10,"Under 10 mins",calls[[#This Row],[Duration]]&lt;=30,"10 TO 30 mins",calls[[#This Row],[Duration]]&lt;=60,"30 TO 60 mins",calls[[#This Row],[Duration]]&lt;=120,"1 TO 2 hours", TRUE,"More than  2 hours")</f>
        <v>1 TO 2 hours</v>
      </c>
      <c r="P932" s="24">
        <f>ROUND(calls[[#This Row],[Satisfaction Rating]],0)</f>
        <v>3</v>
      </c>
    </row>
    <row r="933" spans="2:16" x14ac:dyDescent="0.3">
      <c r="B933" t="s">
        <v>969</v>
      </c>
      <c r="C933" t="s">
        <v>26</v>
      </c>
      <c r="D933">
        <v>50</v>
      </c>
      <c r="E933" s="17" t="s">
        <v>33</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c r="M933">
        <f>IF(MONTH(calls[[#This Row],[Date of Call]])&lt;=6, YEAR(calls[[#This Row],[Date of Call]]), YEAR(calls[[#This Row],[Date of Call]])+1)</f>
        <v>2024</v>
      </c>
      <c r="N933" t="str">
        <f>TEXT(calls[[#This Row],[Date of Call]],"DDDD")</f>
        <v>Sunday</v>
      </c>
      <c r="O933" t="str" cm="1">
        <f t="array" ref="O933">_xlfn.IFS(calls[[#This Row],[Duration]]&lt;=10,"Under 10 mins",calls[[#This Row],[Duration]]&lt;=30,"10 TO 30 mins",calls[[#This Row],[Duration]]&lt;=60,"30 TO 60 mins",calls[[#This Row],[Duration]]&lt;=120,"1 TO 2 hours", TRUE,"More than  2 hours")</f>
        <v>30 TO 60 mins</v>
      </c>
      <c r="P933" s="24">
        <f>ROUND(calls[[#This Row],[Satisfaction Rating]],0)</f>
        <v>2</v>
      </c>
    </row>
    <row r="934" spans="2:16" x14ac:dyDescent="0.3">
      <c r="B934" t="s">
        <v>970</v>
      </c>
      <c r="C934" t="s">
        <v>18</v>
      </c>
      <c r="D934">
        <v>69</v>
      </c>
      <c r="E934" s="17" t="s">
        <v>46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c r="M934">
        <f>IF(MONTH(calls[[#This Row],[Date of Call]])&lt;=6, YEAR(calls[[#This Row],[Date of Call]]), YEAR(calls[[#This Row],[Date of Call]])+1)</f>
        <v>2024</v>
      </c>
      <c r="N934" t="str">
        <f>TEXT(calls[[#This Row],[Date of Call]],"DDDD")</f>
        <v>Monday</v>
      </c>
      <c r="O934" t="str" cm="1">
        <f t="array" ref="O934">_xlfn.IFS(calls[[#This Row],[Duration]]&lt;=10,"Under 10 mins",calls[[#This Row],[Duration]]&lt;=30,"10 TO 30 mins",calls[[#This Row],[Duration]]&lt;=60,"30 TO 60 mins",calls[[#This Row],[Duration]]&lt;=120,"1 TO 2 hours", TRUE,"More than  2 hours")</f>
        <v>1 TO 2 hours</v>
      </c>
      <c r="P934" s="24">
        <f>ROUND(calls[[#This Row],[Satisfaction Rating]],0)</f>
        <v>4</v>
      </c>
    </row>
    <row r="935" spans="2:16" x14ac:dyDescent="0.3">
      <c r="B935" t="s">
        <v>971</v>
      </c>
      <c r="C935" t="s">
        <v>32</v>
      </c>
      <c r="D935">
        <v>26</v>
      </c>
      <c r="E935" s="17" t="s">
        <v>27</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c r="M935">
        <f>IF(MONTH(calls[[#This Row],[Date of Call]])&lt;=6, YEAR(calls[[#This Row],[Date of Call]]), YEAR(calls[[#This Row],[Date of Call]])+1)</f>
        <v>2024</v>
      </c>
      <c r="N935" t="str">
        <f>TEXT(calls[[#This Row],[Date of Call]],"DDDD")</f>
        <v>Tuesday</v>
      </c>
      <c r="O935" t="str" cm="1">
        <f t="array" ref="O935">_xlfn.IFS(calls[[#This Row],[Duration]]&lt;=10,"Under 10 mins",calls[[#This Row],[Duration]]&lt;=30,"10 TO 30 mins",calls[[#This Row],[Duration]]&lt;=60,"30 TO 60 mins",calls[[#This Row],[Duration]]&lt;=120,"1 TO 2 hours", TRUE,"More than  2 hours")</f>
        <v>10 TO 30 mins</v>
      </c>
      <c r="P935" s="24">
        <f>ROUND(calls[[#This Row],[Satisfaction Rating]],0)</f>
        <v>4</v>
      </c>
    </row>
    <row r="936" spans="2:16" x14ac:dyDescent="0.3">
      <c r="B936" t="s">
        <v>972</v>
      </c>
      <c r="C936" t="s">
        <v>30</v>
      </c>
      <c r="D936">
        <v>158</v>
      </c>
      <c r="E936" s="17" t="s">
        <v>46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c r="M936">
        <f>IF(MONTH(calls[[#This Row],[Date of Call]])&lt;=6, YEAR(calls[[#This Row],[Date of Call]]), YEAR(calls[[#This Row],[Date of Call]])+1)</f>
        <v>2024</v>
      </c>
      <c r="N936" t="str">
        <f>TEXT(calls[[#This Row],[Date of Call]],"DDDD")</f>
        <v>Tuesday</v>
      </c>
      <c r="O936" t="str" cm="1">
        <f t="array" ref="O936">_xlfn.IFS(calls[[#This Row],[Duration]]&lt;=10,"Under 10 mins",calls[[#This Row],[Duration]]&lt;=30,"10 TO 30 mins",calls[[#This Row],[Duration]]&lt;=60,"30 TO 60 mins",calls[[#This Row],[Duration]]&lt;=120,"1 TO 2 hours", TRUE,"More than  2 hours")</f>
        <v>More than  2 hours</v>
      </c>
      <c r="P936" s="24">
        <f>ROUND(calls[[#This Row],[Satisfaction Rating]],0)</f>
        <v>3</v>
      </c>
    </row>
    <row r="937" spans="2:16" x14ac:dyDescent="0.3">
      <c r="B937" t="s">
        <v>973</v>
      </c>
      <c r="C937" t="s">
        <v>37</v>
      </c>
      <c r="D937">
        <v>99</v>
      </c>
      <c r="E937" s="17" t="s">
        <v>46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c r="M937">
        <f>IF(MONTH(calls[[#This Row],[Date of Call]])&lt;=6, YEAR(calls[[#This Row],[Date of Call]]), YEAR(calls[[#This Row],[Date of Call]])+1)</f>
        <v>2024</v>
      </c>
      <c r="N937" t="str">
        <f>TEXT(calls[[#This Row],[Date of Call]],"DDDD")</f>
        <v>Thursday</v>
      </c>
      <c r="O937" t="str" cm="1">
        <f t="array" ref="O937">_xlfn.IFS(calls[[#This Row],[Duration]]&lt;=10,"Under 10 mins",calls[[#This Row],[Duration]]&lt;=30,"10 TO 30 mins",calls[[#This Row],[Duration]]&lt;=60,"30 TO 60 mins",calls[[#This Row],[Duration]]&lt;=120,"1 TO 2 hours", TRUE,"More than  2 hours")</f>
        <v>1 TO 2 hours</v>
      </c>
      <c r="P937" s="24">
        <f>ROUND(calls[[#This Row],[Satisfaction Rating]],0)</f>
        <v>4</v>
      </c>
    </row>
    <row r="938" spans="2:16" x14ac:dyDescent="0.3">
      <c r="B938" t="s">
        <v>974</v>
      </c>
      <c r="C938" t="s">
        <v>30</v>
      </c>
      <c r="D938">
        <v>78</v>
      </c>
      <c r="E938" s="17" t="s">
        <v>33</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c r="M938">
        <f>IF(MONTH(calls[[#This Row],[Date of Call]])&lt;=6, YEAR(calls[[#This Row],[Date of Call]]), YEAR(calls[[#This Row],[Date of Call]])+1)</f>
        <v>2024</v>
      </c>
      <c r="N938" t="str">
        <f>TEXT(calls[[#This Row],[Date of Call]],"DDDD")</f>
        <v>Thursday</v>
      </c>
      <c r="O938" t="str" cm="1">
        <f t="array" ref="O938">_xlfn.IFS(calls[[#This Row],[Duration]]&lt;=10,"Under 10 mins",calls[[#This Row],[Duration]]&lt;=30,"10 TO 30 mins",calls[[#This Row],[Duration]]&lt;=60,"30 TO 60 mins",calls[[#This Row],[Duration]]&lt;=120,"1 TO 2 hours", TRUE,"More than  2 hours")</f>
        <v>1 TO 2 hours</v>
      </c>
      <c r="P938" s="24">
        <f>ROUND(calls[[#This Row],[Satisfaction Rating]],0)</f>
        <v>4</v>
      </c>
    </row>
    <row r="939" spans="2:16" x14ac:dyDescent="0.3">
      <c r="B939" t="s">
        <v>975</v>
      </c>
      <c r="C939" t="s">
        <v>30</v>
      </c>
      <c r="D939">
        <v>102</v>
      </c>
      <c r="E939" s="17" t="s">
        <v>27</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c r="M939">
        <f>IF(MONTH(calls[[#This Row],[Date of Call]])&lt;=6, YEAR(calls[[#This Row],[Date of Call]]), YEAR(calls[[#This Row],[Date of Call]])+1)</f>
        <v>2024</v>
      </c>
      <c r="N939" t="str">
        <f>TEXT(calls[[#This Row],[Date of Call]],"DDDD")</f>
        <v>Friday</v>
      </c>
      <c r="O939" t="str" cm="1">
        <f t="array" ref="O939">_xlfn.IFS(calls[[#This Row],[Duration]]&lt;=10,"Under 10 mins",calls[[#This Row],[Duration]]&lt;=30,"10 TO 30 mins",calls[[#This Row],[Duration]]&lt;=60,"30 TO 60 mins",calls[[#This Row],[Duration]]&lt;=120,"1 TO 2 hours", TRUE,"More than  2 hours")</f>
        <v>1 TO 2 hours</v>
      </c>
      <c r="P939" s="24">
        <f>ROUND(calls[[#This Row],[Satisfaction Rating]],0)</f>
        <v>5</v>
      </c>
    </row>
    <row r="940" spans="2:16" x14ac:dyDescent="0.3">
      <c r="B940" t="s">
        <v>976</v>
      </c>
      <c r="C940" t="s">
        <v>37</v>
      </c>
      <c r="D940">
        <v>158</v>
      </c>
      <c r="E940" s="17" t="s">
        <v>40</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c r="M940">
        <f>IF(MONTH(calls[[#This Row],[Date of Call]])&lt;=6, YEAR(calls[[#This Row],[Date of Call]]), YEAR(calls[[#This Row],[Date of Call]])+1)</f>
        <v>2024</v>
      </c>
      <c r="N940" t="str">
        <f>TEXT(calls[[#This Row],[Date of Call]],"DDDD")</f>
        <v>Friday</v>
      </c>
      <c r="O940" t="str" cm="1">
        <f t="array" ref="O940">_xlfn.IFS(calls[[#This Row],[Duration]]&lt;=10,"Under 10 mins",calls[[#This Row],[Duration]]&lt;=30,"10 TO 30 mins",calls[[#This Row],[Duration]]&lt;=60,"30 TO 60 mins",calls[[#This Row],[Duration]]&lt;=120,"1 TO 2 hours", TRUE,"More than  2 hours")</f>
        <v>More than  2 hours</v>
      </c>
      <c r="P940" s="24">
        <f>ROUND(calls[[#This Row],[Satisfaction Rating]],0)</f>
        <v>4</v>
      </c>
    </row>
    <row r="941" spans="2:16" x14ac:dyDescent="0.3">
      <c r="B941" t="s">
        <v>977</v>
      </c>
      <c r="C941" t="s">
        <v>23</v>
      </c>
      <c r="D941">
        <v>56</v>
      </c>
      <c r="E941" s="17" t="s">
        <v>46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c r="M941">
        <f>IF(MONTH(calls[[#This Row],[Date of Call]])&lt;=6, YEAR(calls[[#This Row],[Date of Call]]), YEAR(calls[[#This Row],[Date of Call]])+1)</f>
        <v>2024</v>
      </c>
      <c r="N941" t="str">
        <f>TEXT(calls[[#This Row],[Date of Call]],"DDDD")</f>
        <v>Friday</v>
      </c>
      <c r="O941" t="str" cm="1">
        <f t="array" ref="O941">_xlfn.IFS(calls[[#This Row],[Duration]]&lt;=10,"Under 10 mins",calls[[#This Row],[Duration]]&lt;=30,"10 TO 30 mins",calls[[#This Row],[Duration]]&lt;=60,"30 TO 60 mins",calls[[#This Row],[Duration]]&lt;=120,"1 TO 2 hours", TRUE,"More than  2 hours")</f>
        <v>30 TO 60 mins</v>
      </c>
      <c r="P941" s="24">
        <f>ROUND(calls[[#This Row],[Satisfaction Rating]],0)</f>
        <v>4</v>
      </c>
    </row>
    <row r="942" spans="2:16" x14ac:dyDescent="0.3">
      <c r="B942" t="s">
        <v>978</v>
      </c>
      <c r="C942" t="s">
        <v>22</v>
      </c>
      <c r="D942">
        <v>17</v>
      </c>
      <c r="E942" s="17" t="s">
        <v>17</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c r="M942">
        <f>IF(MONTH(calls[[#This Row],[Date of Call]])&lt;=6, YEAR(calls[[#This Row],[Date of Call]]), YEAR(calls[[#This Row],[Date of Call]])+1)</f>
        <v>2024</v>
      </c>
      <c r="N942" t="str">
        <f>TEXT(calls[[#This Row],[Date of Call]],"DDDD")</f>
        <v>Friday</v>
      </c>
      <c r="O942" t="str" cm="1">
        <f t="array" ref="O942">_xlfn.IFS(calls[[#This Row],[Duration]]&lt;=10,"Under 10 mins",calls[[#This Row],[Duration]]&lt;=30,"10 TO 30 mins",calls[[#This Row],[Duration]]&lt;=60,"30 TO 60 mins",calls[[#This Row],[Duration]]&lt;=120,"1 TO 2 hours", TRUE,"More than  2 hours")</f>
        <v>10 TO 30 mins</v>
      </c>
      <c r="P942" s="24">
        <f>ROUND(calls[[#This Row],[Satisfaction Rating]],0)</f>
        <v>5</v>
      </c>
    </row>
    <row r="943" spans="2:16" x14ac:dyDescent="0.3">
      <c r="B943" t="s">
        <v>979</v>
      </c>
      <c r="C943" t="s">
        <v>32</v>
      </c>
      <c r="D943">
        <v>104</v>
      </c>
      <c r="E943" s="17" t="s">
        <v>40</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c r="M943">
        <f>IF(MONTH(calls[[#This Row],[Date of Call]])&lt;=6, YEAR(calls[[#This Row],[Date of Call]]), YEAR(calls[[#This Row],[Date of Call]])+1)</f>
        <v>2024</v>
      </c>
      <c r="N943" t="str">
        <f>TEXT(calls[[#This Row],[Date of Call]],"DDDD")</f>
        <v>Sunday</v>
      </c>
      <c r="O943" t="str" cm="1">
        <f t="array" ref="O943">_xlfn.IFS(calls[[#This Row],[Duration]]&lt;=10,"Under 10 mins",calls[[#This Row],[Duration]]&lt;=30,"10 TO 30 mins",calls[[#This Row],[Duration]]&lt;=60,"30 TO 60 mins",calls[[#This Row],[Duration]]&lt;=120,"1 TO 2 hours", TRUE,"More than  2 hours")</f>
        <v>1 TO 2 hours</v>
      </c>
      <c r="P943" s="24">
        <f>ROUND(calls[[#This Row],[Satisfaction Rating]],0)</f>
        <v>5</v>
      </c>
    </row>
    <row r="944" spans="2:16" x14ac:dyDescent="0.3">
      <c r="B944" t="s">
        <v>980</v>
      </c>
      <c r="C944" t="s">
        <v>54</v>
      </c>
      <c r="D944">
        <v>96</v>
      </c>
      <c r="E944" s="17" t="s">
        <v>33</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c r="M944">
        <f>IF(MONTH(calls[[#This Row],[Date of Call]])&lt;=6, YEAR(calls[[#This Row],[Date of Call]]), YEAR(calls[[#This Row],[Date of Call]])+1)</f>
        <v>2024</v>
      </c>
      <c r="N944" t="str">
        <f>TEXT(calls[[#This Row],[Date of Call]],"DDDD")</f>
        <v>Sunday</v>
      </c>
      <c r="O944" t="str" cm="1">
        <f t="array" ref="O944">_xlfn.IFS(calls[[#This Row],[Duration]]&lt;=10,"Under 10 mins",calls[[#This Row],[Duration]]&lt;=30,"10 TO 30 mins",calls[[#This Row],[Duration]]&lt;=60,"30 TO 60 mins",calls[[#This Row],[Duration]]&lt;=120,"1 TO 2 hours", TRUE,"More than  2 hours")</f>
        <v>1 TO 2 hours</v>
      </c>
      <c r="P944" s="24">
        <f>ROUND(calls[[#This Row],[Satisfaction Rating]],0)</f>
        <v>5</v>
      </c>
    </row>
    <row r="945" spans="2:16" x14ac:dyDescent="0.3">
      <c r="B945" t="s">
        <v>981</v>
      </c>
      <c r="C945" t="s">
        <v>43</v>
      </c>
      <c r="D945">
        <v>83</v>
      </c>
      <c r="E945" s="17" t="s">
        <v>27</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c r="M945">
        <f>IF(MONTH(calls[[#This Row],[Date of Call]])&lt;=6, YEAR(calls[[#This Row],[Date of Call]]), YEAR(calls[[#This Row],[Date of Call]])+1)</f>
        <v>2024</v>
      </c>
      <c r="N945" t="str">
        <f>TEXT(calls[[#This Row],[Date of Call]],"DDDD")</f>
        <v>Monday</v>
      </c>
      <c r="O945" t="str" cm="1">
        <f t="array" ref="O945">_xlfn.IFS(calls[[#This Row],[Duration]]&lt;=10,"Under 10 mins",calls[[#This Row],[Duration]]&lt;=30,"10 TO 30 mins",calls[[#This Row],[Duration]]&lt;=60,"30 TO 60 mins",calls[[#This Row],[Duration]]&lt;=120,"1 TO 2 hours", TRUE,"More than  2 hours")</f>
        <v>1 TO 2 hours</v>
      </c>
      <c r="P945" s="24">
        <f>ROUND(calls[[#This Row],[Satisfaction Rating]],0)</f>
        <v>2</v>
      </c>
    </row>
    <row r="946" spans="2:16" x14ac:dyDescent="0.3">
      <c r="B946" t="s">
        <v>982</v>
      </c>
      <c r="C946" t="s">
        <v>26</v>
      </c>
      <c r="D946">
        <v>80</v>
      </c>
      <c r="E946" s="17" t="s">
        <v>17</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c r="M946">
        <f>IF(MONTH(calls[[#This Row],[Date of Call]])&lt;=6, YEAR(calls[[#This Row],[Date of Call]]), YEAR(calls[[#This Row],[Date of Call]])+1)</f>
        <v>2024</v>
      </c>
      <c r="N946" t="str">
        <f>TEXT(calls[[#This Row],[Date of Call]],"DDDD")</f>
        <v>Tuesday</v>
      </c>
      <c r="O946" t="str" cm="1">
        <f t="array" ref="O946">_xlfn.IFS(calls[[#This Row],[Duration]]&lt;=10,"Under 10 mins",calls[[#This Row],[Duration]]&lt;=30,"10 TO 30 mins",calls[[#This Row],[Duration]]&lt;=60,"30 TO 60 mins",calls[[#This Row],[Duration]]&lt;=120,"1 TO 2 hours", TRUE,"More than  2 hours")</f>
        <v>1 TO 2 hours</v>
      </c>
      <c r="P946" s="24">
        <f>ROUND(calls[[#This Row],[Satisfaction Rating]],0)</f>
        <v>4</v>
      </c>
    </row>
    <row r="947" spans="2:16" x14ac:dyDescent="0.3">
      <c r="B947" t="s">
        <v>983</v>
      </c>
      <c r="C947" t="s">
        <v>43</v>
      </c>
      <c r="D947">
        <v>152</v>
      </c>
      <c r="E947" s="17" t="s">
        <v>27</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c r="M947">
        <f>IF(MONTH(calls[[#This Row],[Date of Call]])&lt;=6, YEAR(calls[[#This Row],[Date of Call]]), YEAR(calls[[#This Row],[Date of Call]])+1)</f>
        <v>2024</v>
      </c>
      <c r="N947" t="str">
        <f>TEXT(calls[[#This Row],[Date of Call]],"DDDD")</f>
        <v>Tuesday</v>
      </c>
      <c r="O947" t="str" cm="1">
        <f t="array" ref="O947">_xlfn.IFS(calls[[#This Row],[Duration]]&lt;=10,"Under 10 mins",calls[[#This Row],[Duration]]&lt;=30,"10 TO 30 mins",calls[[#This Row],[Duration]]&lt;=60,"30 TO 60 mins",calls[[#This Row],[Duration]]&lt;=120,"1 TO 2 hours", TRUE,"More than  2 hours")</f>
        <v>More than  2 hours</v>
      </c>
      <c r="P947" s="24">
        <f>ROUND(calls[[#This Row],[Satisfaction Rating]],0)</f>
        <v>4</v>
      </c>
    </row>
    <row r="948" spans="2:16" x14ac:dyDescent="0.3">
      <c r="B948" t="s">
        <v>984</v>
      </c>
      <c r="C948" t="s">
        <v>45</v>
      </c>
      <c r="D948">
        <v>34</v>
      </c>
      <c r="E948" s="17" t="s">
        <v>33</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c r="M948">
        <f>IF(MONTH(calls[[#This Row],[Date of Call]])&lt;=6, YEAR(calls[[#This Row],[Date of Call]]), YEAR(calls[[#This Row],[Date of Call]])+1)</f>
        <v>2024</v>
      </c>
      <c r="N948" t="str">
        <f>TEXT(calls[[#This Row],[Date of Call]],"DDDD")</f>
        <v>Tuesday</v>
      </c>
      <c r="O948" t="str" cm="1">
        <f t="array" ref="O948">_xlfn.IFS(calls[[#This Row],[Duration]]&lt;=10,"Under 10 mins",calls[[#This Row],[Duration]]&lt;=30,"10 TO 30 mins",calls[[#This Row],[Duration]]&lt;=60,"30 TO 60 mins",calls[[#This Row],[Duration]]&lt;=120,"1 TO 2 hours", TRUE,"More than  2 hours")</f>
        <v>30 TO 60 mins</v>
      </c>
      <c r="P948" s="24">
        <f>ROUND(calls[[#This Row],[Satisfaction Rating]],0)</f>
        <v>4</v>
      </c>
    </row>
    <row r="949" spans="2:16" x14ac:dyDescent="0.3">
      <c r="B949" t="s">
        <v>985</v>
      </c>
      <c r="C949" t="s">
        <v>49</v>
      </c>
      <c r="D949">
        <v>2</v>
      </c>
      <c r="E949" s="17" t="s">
        <v>46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c r="M949">
        <f>IF(MONTH(calls[[#This Row],[Date of Call]])&lt;=6, YEAR(calls[[#This Row],[Date of Call]]), YEAR(calls[[#This Row],[Date of Call]])+1)</f>
        <v>2024</v>
      </c>
      <c r="N949" t="str">
        <f>TEXT(calls[[#This Row],[Date of Call]],"DDDD")</f>
        <v>Wednesday</v>
      </c>
      <c r="O949" t="str" cm="1">
        <f t="array" ref="O949">_xlfn.IFS(calls[[#This Row],[Duration]]&lt;=10,"Under 10 mins",calls[[#This Row],[Duration]]&lt;=30,"10 TO 30 mins",calls[[#This Row],[Duration]]&lt;=60,"30 TO 60 mins",calls[[#This Row],[Duration]]&lt;=120,"1 TO 2 hours", TRUE,"More than  2 hours")</f>
        <v>Under 10 mins</v>
      </c>
      <c r="P949" s="24">
        <f>ROUND(calls[[#This Row],[Satisfaction Rating]],0)</f>
        <v>3</v>
      </c>
    </row>
    <row r="950" spans="2:16" x14ac:dyDescent="0.3">
      <c r="B950" t="s">
        <v>986</v>
      </c>
      <c r="C950" t="s">
        <v>26</v>
      </c>
      <c r="D950">
        <v>140</v>
      </c>
      <c r="E950" s="17" t="s">
        <v>33</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c r="M950">
        <f>IF(MONTH(calls[[#This Row],[Date of Call]])&lt;=6, YEAR(calls[[#This Row],[Date of Call]]), YEAR(calls[[#This Row],[Date of Call]])+1)</f>
        <v>2024</v>
      </c>
      <c r="N950" t="str">
        <f>TEXT(calls[[#This Row],[Date of Call]],"DDDD")</f>
        <v>Thursday</v>
      </c>
      <c r="O950" t="str" cm="1">
        <f t="array" ref="O950">_xlfn.IFS(calls[[#This Row],[Duration]]&lt;=10,"Under 10 mins",calls[[#This Row],[Duration]]&lt;=30,"10 TO 30 mins",calls[[#This Row],[Duration]]&lt;=60,"30 TO 60 mins",calls[[#This Row],[Duration]]&lt;=120,"1 TO 2 hours", TRUE,"More than  2 hours")</f>
        <v>More than  2 hours</v>
      </c>
      <c r="P950" s="24">
        <f>ROUND(calls[[#This Row],[Satisfaction Rating]],0)</f>
        <v>5</v>
      </c>
    </row>
    <row r="951" spans="2:16" x14ac:dyDescent="0.3">
      <c r="B951" t="s">
        <v>987</v>
      </c>
      <c r="C951" t="s">
        <v>22</v>
      </c>
      <c r="D951">
        <v>126</v>
      </c>
      <c r="E951" s="17" t="s">
        <v>40</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c r="M951">
        <f>IF(MONTH(calls[[#This Row],[Date of Call]])&lt;=6, YEAR(calls[[#This Row],[Date of Call]]), YEAR(calls[[#This Row],[Date of Call]])+1)</f>
        <v>2024</v>
      </c>
      <c r="N951" t="str">
        <f>TEXT(calls[[#This Row],[Date of Call]],"DDDD")</f>
        <v>Friday</v>
      </c>
      <c r="O951" t="str" cm="1">
        <f t="array" ref="O951">_xlfn.IFS(calls[[#This Row],[Duration]]&lt;=10,"Under 10 mins",calls[[#This Row],[Duration]]&lt;=30,"10 TO 30 mins",calls[[#This Row],[Duration]]&lt;=60,"30 TO 60 mins",calls[[#This Row],[Duration]]&lt;=120,"1 TO 2 hours", TRUE,"More than  2 hours")</f>
        <v>More than  2 hours</v>
      </c>
      <c r="P951" s="24">
        <f>ROUND(calls[[#This Row],[Satisfaction Rating]],0)</f>
        <v>5</v>
      </c>
    </row>
    <row r="952" spans="2:16" x14ac:dyDescent="0.3">
      <c r="B952" t="s">
        <v>988</v>
      </c>
      <c r="C952" t="s">
        <v>30</v>
      </c>
      <c r="D952">
        <v>79</v>
      </c>
      <c r="E952" s="17" t="s">
        <v>46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c r="M952">
        <f>IF(MONTH(calls[[#This Row],[Date of Call]])&lt;=6, YEAR(calls[[#This Row],[Date of Call]]), YEAR(calls[[#This Row],[Date of Call]])+1)</f>
        <v>2024</v>
      </c>
      <c r="N952" t="str">
        <f>TEXT(calls[[#This Row],[Date of Call]],"DDDD")</f>
        <v>Friday</v>
      </c>
      <c r="O952" t="str" cm="1">
        <f t="array" ref="O952">_xlfn.IFS(calls[[#This Row],[Duration]]&lt;=10,"Under 10 mins",calls[[#This Row],[Duration]]&lt;=30,"10 TO 30 mins",calls[[#This Row],[Duration]]&lt;=60,"30 TO 60 mins",calls[[#This Row],[Duration]]&lt;=120,"1 TO 2 hours", TRUE,"More than  2 hours")</f>
        <v>1 TO 2 hours</v>
      </c>
      <c r="P952" s="24">
        <f>ROUND(calls[[#This Row],[Satisfaction Rating]],0)</f>
        <v>2</v>
      </c>
    </row>
    <row r="953" spans="2:16" x14ac:dyDescent="0.3">
      <c r="B953" t="s">
        <v>989</v>
      </c>
      <c r="C953" t="s">
        <v>22</v>
      </c>
      <c r="D953">
        <v>133</v>
      </c>
      <c r="E953" s="17" t="s">
        <v>40</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c r="M953">
        <f>IF(MONTH(calls[[#This Row],[Date of Call]])&lt;=6, YEAR(calls[[#This Row],[Date of Call]]), YEAR(calls[[#This Row],[Date of Call]])+1)</f>
        <v>2024</v>
      </c>
      <c r="N953" t="str">
        <f>TEXT(calls[[#This Row],[Date of Call]],"DDDD")</f>
        <v>Friday</v>
      </c>
      <c r="O953" t="str" cm="1">
        <f t="array" ref="O953">_xlfn.IFS(calls[[#This Row],[Duration]]&lt;=10,"Under 10 mins",calls[[#This Row],[Duration]]&lt;=30,"10 TO 30 mins",calls[[#This Row],[Duration]]&lt;=60,"30 TO 60 mins",calls[[#This Row],[Duration]]&lt;=120,"1 TO 2 hours", TRUE,"More than  2 hours")</f>
        <v>More than  2 hours</v>
      </c>
      <c r="P953" s="24">
        <f>ROUND(calls[[#This Row],[Satisfaction Rating]],0)</f>
        <v>3</v>
      </c>
    </row>
    <row r="954" spans="2:16" x14ac:dyDescent="0.3">
      <c r="B954" t="s">
        <v>990</v>
      </c>
      <c r="C954" t="s">
        <v>45</v>
      </c>
      <c r="D954">
        <v>97</v>
      </c>
      <c r="E954" s="17" t="s">
        <v>17</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c r="M954">
        <f>IF(MONTH(calls[[#This Row],[Date of Call]])&lt;=6, YEAR(calls[[#This Row],[Date of Call]]), YEAR(calls[[#This Row],[Date of Call]])+1)</f>
        <v>2024</v>
      </c>
      <c r="N954" t="str">
        <f>TEXT(calls[[#This Row],[Date of Call]],"DDDD")</f>
        <v>Friday</v>
      </c>
      <c r="O954" t="str" cm="1">
        <f t="array" ref="O954">_xlfn.IFS(calls[[#This Row],[Duration]]&lt;=10,"Under 10 mins",calls[[#This Row],[Duration]]&lt;=30,"10 TO 30 mins",calls[[#This Row],[Duration]]&lt;=60,"30 TO 60 mins",calls[[#This Row],[Duration]]&lt;=120,"1 TO 2 hours", TRUE,"More than  2 hours")</f>
        <v>1 TO 2 hours</v>
      </c>
      <c r="P954" s="24">
        <f>ROUND(calls[[#This Row],[Satisfaction Rating]],0)</f>
        <v>5</v>
      </c>
    </row>
    <row r="955" spans="2:16" x14ac:dyDescent="0.3">
      <c r="B955" t="s">
        <v>991</v>
      </c>
      <c r="C955" t="s">
        <v>30</v>
      </c>
      <c r="D955">
        <v>102</v>
      </c>
      <c r="E955" s="17" t="s">
        <v>27</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c r="M955">
        <f>IF(MONTH(calls[[#This Row],[Date of Call]])&lt;=6, YEAR(calls[[#This Row],[Date of Call]]), YEAR(calls[[#This Row],[Date of Call]])+1)</f>
        <v>2024</v>
      </c>
      <c r="N955" t="str">
        <f>TEXT(calls[[#This Row],[Date of Call]],"DDDD")</f>
        <v>Saturday</v>
      </c>
      <c r="O955" t="str" cm="1">
        <f t="array" ref="O955">_xlfn.IFS(calls[[#This Row],[Duration]]&lt;=10,"Under 10 mins",calls[[#This Row],[Duration]]&lt;=30,"10 TO 30 mins",calls[[#This Row],[Duration]]&lt;=60,"30 TO 60 mins",calls[[#This Row],[Duration]]&lt;=120,"1 TO 2 hours", TRUE,"More than  2 hours")</f>
        <v>1 TO 2 hours</v>
      </c>
      <c r="P955" s="24">
        <f>ROUND(calls[[#This Row],[Satisfaction Rating]],0)</f>
        <v>4</v>
      </c>
    </row>
    <row r="956" spans="2:16" x14ac:dyDescent="0.3">
      <c r="B956" t="s">
        <v>992</v>
      </c>
      <c r="C956" t="s">
        <v>35</v>
      </c>
      <c r="D956">
        <v>62</v>
      </c>
      <c r="E956" s="17" t="s">
        <v>17</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c r="M956">
        <f>IF(MONTH(calls[[#This Row],[Date of Call]])&lt;=6, YEAR(calls[[#This Row],[Date of Call]]), YEAR(calls[[#This Row],[Date of Call]])+1)</f>
        <v>2024</v>
      </c>
      <c r="N956" t="str">
        <f>TEXT(calls[[#This Row],[Date of Call]],"DDDD")</f>
        <v>Saturday</v>
      </c>
      <c r="O956" t="str" cm="1">
        <f t="array" ref="O956">_xlfn.IFS(calls[[#This Row],[Duration]]&lt;=10,"Under 10 mins",calls[[#This Row],[Duration]]&lt;=30,"10 TO 30 mins",calls[[#This Row],[Duration]]&lt;=60,"30 TO 60 mins",calls[[#This Row],[Duration]]&lt;=120,"1 TO 2 hours", TRUE,"More than  2 hours")</f>
        <v>1 TO 2 hours</v>
      </c>
      <c r="P956" s="24">
        <f>ROUND(calls[[#This Row],[Satisfaction Rating]],0)</f>
        <v>4</v>
      </c>
    </row>
    <row r="957" spans="2:16" x14ac:dyDescent="0.3">
      <c r="B957" t="s">
        <v>993</v>
      </c>
      <c r="C957" t="s">
        <v>22</v>
      </c>
      <c r="D957">
        <v>149</v>
      </c>
      <c r="E957" s="17" t="s">
        <v>27</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c r="M957">
        <f>IF(MONTH(calls[[#This Row],[Date of Call]])&lt;=6, YEAR(calls[[#This Row],[Date of Call]]), YEAR(calls[[#This Row],[Date of Call]])+1)</f>
        <v>2024</v>
      </c>
      <c r="N957" t="str">
        <f>TEXT(calls[[#This Row],[Date of Call]],"DDDD")</f>
        <v>Sunday</v>
      </c>
      <c r="O957" t="str" cm="1">
        <f t="array" ref="O957">_xlfn.IFS(calls[[#This Row],[Duration]]&lt;=10,"Under 10 mins",calls[[#This Row],[Duration]]&lt;=30,"10 TO 30 mins",calls[[#This Row],[Duration]]&lt;=60,"30 TO 60 mins",calls[[#This Row],[Duration]]&lt;=120,"1 TO 2 hours", TRUE,"More than  2 hours")</f>
        <v>More than  2 hours</v>
      </c>
      <c r="P957" s="24">
        <f>ROUND(calls[[#This Row],[Satisfaction Rating]],0)</f>
        <v>3</v>
      </c>
    </row>
    <row r="958" spans="2:16" x14ac:dyDescent="0.3">
      <c r="B958" t="s">
        <v>994</v>
      </c>
      <c r="C958" t="s">
        <v>49</v>
      </c>
      <c r="D958">
        <v>133</v>
      </c>
      <c r="E958" s="17" t="s">
        <v>17</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c r="M958">
        <f>IF(MONTH(calls[[#This Row],[Date of Call]])&lt;=6, YEAR(calls[[#This Row],[Date of Call]]), YEAR(calls[[#This Row],[Date of Call]])+1)</f>
        <v>2024</v>
      </c>
      <c r="N958" t="str">
        <f>TEXT(calls[[#This Row],[Date of Call]],"DDDD")</f>
        <v>Sunday</v>
      </c>
      <c r="O958" t="str" cm="1">
        <f t="array" ref="O958">_xlfn.IFS(calls[[#This Row],[Duration]]&lt;=10,"Under 10 mins",calls[[#This Row],[Duration]]&lt;=30,"10 TO 30 mins",calls[[#This Row],[Duration]]&lt;=60,"30 TO 60 mins",calls[[#This Row],[Duration]]&lt;=120,"1 TO 2 hours", TRUE,"More than  2 hours")</f>
        <v>More than  2 hours</v>
      </c>
      <c r="P958" s="24">
        <f>ROUND(calls[[#This Row],[Satisfaction Rating]],0)</f>
        <v>4</v>
      </c>
    </row>
    <row r="959" spans="2:16" x14ac:dyDescent="0.3">
      <c r="B959" t="s">
        <v>995</v>
      </c>
      <c r="C959" t="s">
        <v>30</v>
      </c>
      <c r="D959">
        <v>51</v>
      </c>
      <c r="E959" s="17" t="s">
        <v>46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c r="M959">
        <f>IF(MONTH(calls[[#This Row],[Date of Call]])&lt;=6, YEAR(calls[[#This Row],[Date of Call]]), YEAR(calls[[#This Row],[Date of Call]])+1)</f>
        <v>2024</v>
      </c>
      <c r="N959" t="str">
        <f>TEXT(calls[[#This Row],[Date of Call]],"DDDD")</f>
        <v>Sunday</v>
      </c>
      <c r="O959" t="str" cm="1">
        <f t="array" ref="O959">_xlfn.IFS(calls[[#This Row],[Duration]]&lt;=10,"Under 10 mins",calls[[#This Row],[Duration]]&lt;=30,"10 TO 30 mins",calls[[#This Row],[Duration]]&lt;=60,"30 TO 60 mins",calls[[#This Row],[Duration]]&lt;=120,"1 TO 2 hours", TRUE,"More than  2 hours")</f>
        <v>30 TO 60 mins</v>
      </c>
      <c r="P959" s="24">
        <f>ROUND(calls[[#This Row],[Satisfaction Rating]],0)</f>
        <v>4</v>
      </c>
    </row>
    <row r="960" spans="2:16" x14ac:dyDescent="0.3">
      <c r="B960" t="s">
        <v>996</v>
      </c>
      <c r="C960" t="s">
        <v>35</v>
      </c>
      <c r="D960">
        <v>110</v>
      </c>
      <c r="E960" s="17" t="s">
        <v>17</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c r="M960">
        <f>IF(MONTH(calls[[#This Row],[Date of Call]])&lt;=6, YEAR(calls[[#This Row],[Date of Call]]), YEAR(calls[[#This Row],[Date of Call]])+1)</f>
        <v>2024</v>
      </c>
      <c r="N960" t="str">
        <f>TEXT(calls[[#This Row],[Date of Call]],"DDDD")</f>
        <v>Monday</v>
      </c>
      <c r="O960" t="str" cm="1">
        <f t="array" ref="O960">_xlfn.IFS(calls[[#This Row],[Duration]]&lt;=10,"Under 10 mins",calls[[#This Row],[Duration]]&lt;=30,"10 TO 30 mins",calls[[#This Row],[Duration]]&lt;=60,"30 TO 60 mins",calls[[#This Row],[Duration]]&lt;=120,"1 TO 2 hours", TRUE,"More than  2 hours")</f>
        <v>1 TO 2 hours</v>
      </c>
      <c r="P960" s="24">
        <f>ROUND(calls[[#This Row],[Satisfaction Rating]],0)</f>
        <v>4</v>
      </c>
    </row>
    <row r="961" spans="2:16" x14ac:dyDescent="0.3">
      <c r="B961" t="s">
        <v>997</v>
      </c>
      <c r="C961" t="s">
        <v>45</v>
      </c>
      <c r="D961">
        <v>38</v>
      </c>
      <c r="E961" s="17" t="s">
        <v>40</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c r="M961">
        <f>IF(MONTH(calls[[#This Row],[Date of Call]])&lt;=6, YEAR(calls[[#This Row],[Date of Call]]), YEAR(calls[[#This Row],[Date of Call]])+1)</f>
        <v>2024</v>
      </c>
      <c r="N961" t="str">
        <f>TEXT(calls[[#This Row],[Date of Call]],"DDDD")</f>
        <v>Tuesday</v>
      </c>
      <c r="O961" t="str" cm="1">
        <f t="array" ref="O961">_xlfn.IFS(calls[[#This Row],[Duration]]&lt;=10,"Under 10 mins",calls[[#This Row],[Duration]]&lt;=30,"10 TO 30 mins",calls[[#This Row],[Duration]]&lt;=60,"30 TO 60 mins",calls[[#This Row],[Duration]]&lt;=120,"1 TO 2 hours", TRUE,"More than  2 hours")</f>
        <v>30 TO 60 mins</v>
      </c>
      <c r="P961" s="24">
        <f>ROUND(calls[[#This Row],[Satisfaction Rating]],0)</f>
        <v>3</v>
      </c>
    </row>
    <row r="962" spans="2:16" x14ac:dyDescent="0.3">
      <c r="B962" t="s">
        <v>998</v>
      </c>
      <c r="C962" t="s">
        <v>49</v>
      </c>
      <c r="D962">
        <v>78</v>
      </c>
      <c r="E962" s="17" t="s">
        <v>40</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c r="M962">
        <f>IF(MONTH(calls[[#This Row],[Date of Call]])&lt;=6, YEAR(calls[[#This Row],[Date of Call]]), YEAR(calls[[#This Row],[Date of Call]])+1)</f>
        <v>2024</v>
      </c>
      <c r="N962" t="str">
        <f>TEXT(calls[[#This Row],[Date of Call]],"DDDD")</f>
        <v>Thursday</v>
      </c>
      <c r="O962" t="str" cm="1">
        <f t="array" ref="O962">_xlfn.IFS(calls[[#This Row],[Duration]]&lt;=10,"Under 10 mins",calls[[#This Row],[Duration]]&lt;=30,"10 TO 30 mins",calls[[#This Row],[Duration]]&lt;=60,"30 TO 60 mins",calls[[#This Row],[Duration]]&lt;=120,"1 TO 2 hours", TRUE,"More than  2 hours")</f>
        <v>1 TO 2 hours</v>
      </c>
      <c r="P962" s="24">
        <f>ROUND(calls[[#This Row],[Satisfaction Rating]],0)</f>
        <v>2</v>
      </c>
    </row>
    <row r="963" spans="2:16" x14ac:dyDescent="0.3">
      <c r="B963" t="s">
        <v>999</v>
      </c>
      <c r="C963" t="s">
        <v>45</v>
      </c>
      <c r="D963">
        <v>25</v>
      </c>
      <c r="E963" s="17" t="s">
        <v>27</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c r="M963">
        <f>IF(MONTH(calls[[#This Row],[Date of Call]])&lt;=6, YEAR(calls[[#This Row],[Date of Call]]), YEAR(calls[[#This Row],[Date of Call]])+1)</f>
        <v>2024</v>
      </c>
      <c r="N963" t="str">
        <f>TEXT(calls[[#This Row],[Date of Call]],"DDDD")</f>
        <v>Friday</v>
      </c>
      <c r="O963" t="str" cm="1">
        <f t="array" ref="O963">_xlfn.IFS(calls[[#This Row],[Duration]]&lt;=10,"Under 10 mins",calls[[#This Row],[Duration]]&lt;=30,"10 TO 30 mins",calls[[#This Row],[Duration]]&lt;=60,"30 TO 60 mins",calls[[#This Row],[Duration]]&lt;=120,"1 TO 2 hours", TRUE,"More than  2 hours")</f>
        <v>10 TO 30 mins</v>
      </c>
      <c r="P963" s="24">
        <f>ROUND(calls[[#This Row],[Satisfaction Rating]],0)</f>
        <v>4</v>
      </c>
    </row>
    <row r="964" spans="2:16" x14ac:dyDescent="0.3">
      <c r="B964" t="s">
        <v>1000</v>
      </c>
      <c r="C964" t="s">
        <v>50</v>
      </c>
      <c r="D964">
        <v>50</v>
      </c>
      <c r="E964" s="17" t="s">
        <v>46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c r="M964">
        <f>IF(MONTH(calls[[#This Row],[Date of Call]])&lt;=6, YEAR(calls[[#This Row],[Date of Call]]), YEAR(calls[[#This Row],[Date of Call]])+1)</f>
        <v>2024</v>
      </c>
      <c r="N964" t="str">
        <f>TEXT(calls[[#This Row],[Date of Call]],"DDDD")</f>
        <v>Friday</v>
      </c>
      <c r="O964" t="str" cm="1">
        <f t="array" ref="O964">_xlfn.IFS(calls[[#This Row],[Duration]]&lt;=10,"Under 10 mins",calls[[#This Row],[Duration]]&lt;=30,"10 TO 30 mins",calls[[#This Row],[Duration]]&lt;=60,"30 TO 60 mins",calls[[#This Row],[Duration]]&lt;=120,"1 TO 2 hours", TRUE,"More than  2 hours")</f>
        <v>30 TO 60 mins</v>
      </c>
      <c r="P964" s="24">
        <f>ROUND(calls[[#This Row],[Satisfaction Rating]],0)</f>
        <v>4</v>
      </c>
    </row>
    <row r="965" spans="2:16" x14ac:dyDescent="0.3">
      <c r="B965" t="s">
        <v>1001</v>
      </c>
      <c r="C965" t="s">
        <v>45</v>
      </c>
      <c r="D965">
        <v>103</v>
      </c>
      <c r="E965" s="17" t="s">
        <v>27</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c r="M965">
        <f>IF(MONTH(calls[[#This Row],[Date of Call]])&lt;=6, YEAR(calls[[#This Row],[Date of Call]]), YEAR(calls[[#This Row],[Date of Call]])+1)</f>
        <v>2024</v>
      </c>
      <c r="N965" t="str">
        <f>TEXT(calls[[#This Row],[Date of Call]],"DDDD")</f>
        <v>Saturday</v>
      </c>
      <c r="O965" t="str" cm="1">
        <f t="array" ref="O965">_xlfn.IFS(calls[[#This Row],[Duration]]&lt;=10,"Under 10 mins",calls[[#This Row],[Duration]]&lt;=30,"10 TO 30 mins",calls[[#This Row],[Duration]]&lt;=60,"30 TO 60 mins",calls[[#This Row],[Duration]]&lt;=120,"1 TO 2 hours", TRUE,"More than  2 hours")</f>
        <v>1 TO 2 hours</v>
      </c>
      <c r="P965" s="24">
        <f>ROUND(calls[[#This Row],[Satisfaction Rating]],0)</f>
        <v>3</v>
      </c>
    </row>
    <row r="966" spans="2:16" x14ac:dyDescent="0.3">
      <c r="B966" t="s">
        <v>1002</v>
      </c>
      <c r="C966" t="s">
        <v>43</v>
      </c>
      <c r="D966">
        <v>63</v>
      </c>
      <c r="E966" s="17" t="s">
        <v>33</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c r="M966">
        <f>IF(MONTH(calls[[#This Row],[Date of Call]])&lt;=6, YEAR(calls[[#This Row],[Date of Call]]), YEAR(calls[[#This Row],[Date of Call]])+1)</f>
        <v>2024</v>
      </c>
      <c r="N966" t="str">
        <f>TEXT(calls[[#This Row],[Date of Call]],"DDDD")</f>
        <v>Saturday</v>
      </c>
      <c r="O966" t="str" cm="1">
        <f t="array" ref="O966">_xlfn.IFS(calls[[#This Row],[Duration]]&lt;=10,"Under 10 mins",calls[[#This Row],[Duration]]&lt;=30,"10 TO 30 mins",calls[[#This Row],[Duration]]&lt;=60,"30 TO 60 mins",calls[[#This Row],[Duration]]&lt;=120,"1 TO 2 hours", TRUE,"More than  2 hours")</f>
        <v>1 TO 2 hours</v>
      </c>
      <c r="P966" s="24">
        <f>ROUND(calls[[#This Row],[Satisfaction Rating]],0)</f>
        <v>4</v>
      </c>
    </row>
    <row r="967" spans="2:16" x14ac:dyDescent="0.3">
      <c r="B967" t="s">
        <v>1003</v>
      </c>
      <c r="C967" t="s">
        <v>50</v>
      </c>
      <c r="D967">
        <v>96</v>
      </c>
      <c r="E967" s="17" t="s">
        <v>46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c r="M967">
        <f>IF(MONTH(calls[[#This Row],[Date of Call]])&lt;=6, YEAR(calls[[#This Row],[Date of Call]]), YEAR(calls[[#This Row],[Date of Call]])+1)</f>
        <v>2024</v>
      </c>
      <c r="N967" t="str">
        <f>TEXT(calls[[#This Row],[Date of Call]],"DDDD")</f>
        <v>Wednesday</v>
      </c>
      <c r="O967" t="str" cm="1">
        <f t="array" ref="O967">_xlfn.IFS(calls[[#This Row],[Duration]]&lt;=10,"Under 10 mins",calls[[#This Row],[Duration]]&lt;=30,"10 TO 30 mins",calls[[#This Row],[Duration]]&lt;=60,"30 TO 60 mins",calls[[#This Row],[Duration]]&lt;=120,"1 TO 2 hours", TRUE,"More than  2 hours")</f>
        <v>1 TO 2 hours</v>
      </c>
      <c r="P967" s="24">
        <f>ROUND(calls[[#This Row],[Satisfaction Rating]],0)</f>
        <v>5</v>
      </c>
    </row>
    <row r="968" spans="2:16" x14ac:dyDescent="0.3">
      <c r="B968" t="s">
        <v>1004</v>
      </c>
      <c r="C968" t="s">
        <v>26</v>
      </c>
      <c r="D968">
        <v>94</v>
      </c>
      <c r="E968" s="17" t="s">
        <v>27</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c r="M968">
        <f>IF(MONTH(calls[[#This Row],[Date of Call]])&lt;=6, YEAR(calls[[#This Row],[Date of Call]]), YEAR(calls[[#This Row],[Date of Call]])+1)</f>
        <v>2024</v>
      </c>
      <c r="N968" t="str">
        <f>TEXT(calls[[#This Row],[Date of Call]],"DDDD")</f>
        <v>Wednesday</v>
      </c>
      <c r="O968" t="str" cm="1">
        <f t="array" ref="O968">_xlfn.IFS(calls[[#This Row],[Duration]]&lt;=10,"Under 10 mins",calls[[#This Row],[Duration]]&lt;=30,"10 TO 30 mins",calls[[#This Row],[Duration]]&lt;=60,"30 TO 60 mins",calls[[#This Row],[Duration]]&lt;=120,"1 TO 2 hours", TRUE,"More than  2 hours")</f>
        <v>1 TO 2 hours</v>
      </c>
      <c r="P968" s="24">
        <f>ROUND(calls[[#This Row],[Satisfaction Rating]],0)</f>
        <v>3</v>
      </c>
    </row>
    <row r="969" spans="2:16" x14ac:dyDescent="0.3">
      <c r="B969" t="s">
        <v>1005</v>
      </c>
      <c r="C969" t="s">
        <v>35</v>
      </c>
      <c r="D969">
        <v>46</v>
      </c>
      <c r="E969" s="17" t="s">
        <v>40</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c r="M969">
        <f>IF(MONTH(calls[[#This Row],[Date of Call]])&lt;=6, YEAR(calls[[#This Row],[Date of Call]]), YEAR(calls[[#This Row],[Date of Call]])+1)</f>
        <v>2024</v>
      </c>
      <c r="N969" t="str">
        <f>TEXT(calls[[#This Row],[Date of Call]],"DDDD")</f>
        <v>Thursday</v>
      </c>
      <c r="O969" t="str" cm="1">
        <f t="array" ref="O969">_xlfn.IFS(calls[[#This Row],[Duration]]&lt;=10,"Under 10 mins",calls[[#This Row],[Duration]]&lt;=30,"10 TO 30 mins",calls[[#This Row],[Duration]]&lt;=60,"30 TO 60 mins",calls[[#This Row],[Duration]]&lt;=120,"1 TO 2 hours", TRUE,"More than  2 hours")</f>
        <v>30 TO 60 mins</v>
      </c>
      <c r="P969" s="24">
        <f>ROUND(calls[[#This Row],[Satisfaction Rating]],0)</f>
        <v>4</v>
      </c>
    </row>
    <row r="970" spans="2:16" x14ac:dyDescent="0.3">
      <c r="B970" t="s">
        <v>1006</v>
      </c>
      <c r="C970" t="s">
        <v>41</v>
      </c>
      <c r="D970">
        <v>127</v>
      </c>
      <c r="E970" s="17" t="s">
        <v>46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c r="M970">
        <f>IF(MONTH(calls[[#This Row],[Date of Call]])&lt;=6, YEAR(calls[[#This Row],[Date of Call]]), YEAR(calls[[#This Row],[Date of Call]])+1)</f>
        <v>2024</v>
      </c>
      <c r="N970" t="str">
        <f>TEXT(calls[[#This Row],[Date of Call]],"DDDD")</f>
        <v>Friday</v>
      </c>
      <c r="O970" t="str" cm="1">
        <f t="array" ref="O970">_xlfn.IFS(calls[[#This Row],[Duration]]&lt;=10,"Under 10 mins",calls[[#This Row],[Duration]]&lt;=30,"10 TO 30 mins",calls[[#This Row],[Duration]]&lt;=60,"30 TO 60 mins",calls[[#This Row],[Duration]]&lt;=120,"1 TO 2 hours", TRUE,"More than  2 hours")</f>
        <v>More than  2 hours</v>
      </c>
      <c r="P970" s="24">
        <f>ROUND(calls[[#This Row],[Satisfaction Rating]],0)</f>
        <v>3</v>
      </c>
    </row>
    <row r="971" spans="2:16" x14ac:dyDescent="0.3">
      <c r="B971" t="s">
        <v>1007</v>
      </c>
      <c r="C971" t="s">
        <v>37</v>
      </c>
      <c r="D971">
        <v>96</v>
      </c>
      <c r="E971" s="17" t="s">
        <v>40</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c r="M971">
        <f>IF(MONTH(calls[[#This Row],[Date of Call]])&lt;=6, YEAR(calls[[#This Row],[Date of Call]]), YEAR(calls[[#This Row],[Date of Call]])+1)</f>
        <v>2024</v>
      </c>
      <c r="N971" t="str">
        <f>TEXT(calls[[#This Row],[Date of Call]],"DDDD")</f>
        <v>Friday</v>
      </c>
      <c r="O971" t="str" cm="1">
        <f t="array" ref="O971">_xlfn.IFS(calls[[#This Row],[Duration]]&lt;=10,"Under 10 mins",calls[[#This Row],[Duration]]&lt;=30,"10 TO 30 mins",calls[[#This Row],[Duration]]&lt;=60,"30 TO 60 mins",calls[[#This Row],[Duration]]&lt;=120,"1 TO 2 hours", TRUE,"More than  2 hours")</f>
        <v>1 TO 2 hours</v>
      </c>
      <c r="P971" s="24">
        <f>ROUND(calls[[#This Row],[Satisfaction Rating]],0)</f>
        <v>5</v>
      </c>
    </row>
    <row r="972" spans="2:16" x14ac:dyDescent="0.3">
      <c r="B972" t="s">
        <v>1008</v>
      </c>
      <c r="C972" t="s">
        <v>18</v>
      </c>
      <c r="D972">
        <v>151</v>
      </c>
      <c r="E972" s="17" t="s">
        <v>27</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c r="M972">
        <f>IF(MONTH(calls[[#This Row],[Date of Call]])&lt;=6, YEAR(calls[[#This Row],[Date of Call]]), YEAR(calls[[#This Row],[Date of Call]])+1)</f>
        <v>2024</v>
      </c>
      <c r="N972" t="str">
        <f>TEXT(calls[[#This Row],[Date of Call]],"DDDD")</f>
        <v>Friday</v>
      </c>
      <c r="O972" t="str" cm="1">
        <f t="array" ref="O972">_xlfn.IFS(calls[[#This Row],[Duration]]&lt;=10,"Under 10 mins",calls[[#This Row],[Duration]]&lt;=30,"10 TO 30 mins",calls[[#This Row],[Duration]]&lt;=60,"30 TO 60 mins",calls[[#This Row],[Duration]]&lt;=120,"1 TO 2 hours", TRUE,"More than  2 hours")</f>
        <v>More than  2 hours</v>
      </c>
      <c r="P972" s="24">
        <f>ROUND(calls[[#This Row],[Satisfaction Rating]],0)</f>
        <v>2</v>
      </c>
    </row>
    <row r="973" spans="2:16" x14ac:dyDescent="0.3">
      <c r="B973" t="s">
        <v>1009</v>
      </c>
      <c r="C973" t="s">
        <v>41</v>
      </c>
      <c r="D973">
        <v>158</v>
      </c>
      <c r="E973" s="17" t="s">
        <v>17</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c r="M973">
        <f>IF(MONTH(calls[[#This Row],[Date of Call]])&lt;=6, YEAR(calls[[#This Row],[Date of Call]]), YEAR(calls[[#This Row],[Date of Call]])+1)</f>
        <v>2024</v>
      </c>
      <c r="N973" t="str">
        <f>TEXT(calls[[#This Row],[Date of Call]],"DDDD")</f>
        <v>Saturday</v>
      </c>
      <c r="O973" t="str" cm="1">
        <f t="array" ref="O973">_xlfn.IFS(calls[[#This Row],[Duration]]&lt;=10,"Under 10 mins",calls[[#This Row],[Duration]]&lt;=30,"10 TO 30 mins",calls[[#This Row],[Duration]]&lt;=60,"30 TO 60 mins",calls[[#This Row],[Duration]]&lt;=120,"1 TO 2 hours", TRUE,"More than  2 hours")</f>
        <v>More than  2 hours</v>
      </c>
      <c r="P973" s="24">
        <f>ROUND(calls[[#This Row],[Satisfaction Rating]],0)</f>
        <v>5</v>
      </c>
    </row>
    <row r="974" spans="2:16" x14ac:dyDescent="0.3">
      <c r="B974" t="s">
        <v>1010</v>
      </c>
      <c r="C974" t="s">
        <v>26</v>
      </c>
      <c r="D974">
        <v>45</v>
      </c>
      <c r="E974" s="17" t="s">
        <v>17</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c r="M974">
        <f>IF(MONTH(calls[[#This Row],[Date of Call]])&lt;=6, YEAR(calls[[#This Row],[Date of Call]]), YEAR(calls[[#This Row],[Date of Call]])+1)</f>
        <v>2024</v>
      </c>
      <c r="N974" t="str">
        <f>TEXT(calls[[#This Row],[Date of Call]],"DDDD")</f>
        <v>Saturday</v>
      </c>
      <c r="O974" t="str" cm="1">
        <f t="array" ref="O974">_xlfn.IFS(calls[[#This Row],[Duration]]&lt;=10,"Under 10 mins",calls[[#This Row],[Duration]]&lt;=30,"10 TO 30 mins",calls[[#This Row],[Duration]]&lt;=60,"30 TO 60 mins",calls[[#This Row],[Duration]]&lt;=120,"1 TO 2 hours", TRUE,"More than  2 hours")</f>
        <v>30 TO 60 mins</v>
      </c>
      <c r="P974" s="24">
        <f>ROUND(calls[[#This Row],[Satisfaction Rating]],0)</f>
        <v>3</v>
      </c>
    </row>
    <row r="975" spans="2:16" x14ac:dyDescent="0.3">
      <c r="B975" t="s">
        <v>1011</v>
      </c>
      <c r="C975" t="s">
        <v>23</v>
      </c>
      <c r="D975">
        <v>141</v>
      </c>
      <c r="E975" s="17" t="s">
        <v>17</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c r="M975">
        <f>IF(MONTH(calls[[#This Row],[Date of Call]])&lt;=6, YEAR(calls[[#This Row],[Date of Call]]), YEAR(calls[[#This Row],[Date of Call]])+1)</f>
        <v>2024</v>
      </c>
      <c r="N975" t="str">
        <f>TEXT(calls[[#This Row],[Date of Call]],"DDDD")</f>
        <v>Saturday</v>
      </c>
      <c r="O975" t="str" cm="1">
        <f t="array" ref="O975">_xlfn.IFS(calls[[#This Row],[Duration]]&lt;=10,"Under 10 mins",calls[[#This Row],[Duration]]&lt;=30,"10 TO 30 mins",calls[[#This Row],[Duration]]&lt;=60,"30 TO 60 mins",calls[[#This Row],[Duration]]&lt;=120,"1 TO 2 hours", TRUE,"More than  2 hours")</f>
        <v>More than  2 hours</v>
      </c>
      <c r="P975" s="24">
        <f>ROUND(calls[[#This Row],[Satisfaction Rating]],0)</f>
        <v>3</v>
      </c>
    </row>
    <row r="976" spans="2:16" x14ac:dyDescent="0.3">
      <c r="B976" t="s">
        <v>1012</v>
      </c>
      <c r="C976" t="s">
        <v>45</v>
      </c>
      <c r="D976">
        <v>147</v>
      </c>
      <c r="E976" s="17" t="s">
        <v>40</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c r="M976">
        <f>IF(MONTH(calls[[#This Row],[Date of Call]])&lt;=6, YEAR(calls[[#This Row],[Date of Call]]), YEAR(calls[[#This Row],[Date of Call]])+1)</f>
        <v>2024</v>
      </c>
      <c r="N976" t="str">
        <f>TEXT(calls[[#This Row],[Date of Call]],"DDDD")</f>
        <v>Saturday</v>
      </c>
      <c r="O976" t="str" cm="1">
        <f t="array" ref="O976">_xlfn.IFS(calls[[#This Row],[Duration]]&lt;=10,"Under 10 mins",calls[[#This Row],[Duration]]&lt;=30,"10 TO 30 mins",calls[[#This Row],[Duration]]&lt;=60,"30 TO 60 mins",calls[[#This Row],[Duration]]&lt;=120,"1 TO 2 hours", TRUE,"More than  2 hours")</f>
        <v>More than  2 hours</v>
      </c>
      <c r="P976" s="24">
        <f>ROUND(calls[[#This Row],[Satisfaction Rating]],0)</f>
        <v>5</v>
      </c>
    </row>
    <row r="977" spans="2:16" x14ac:dyDescent="0.3">
      <c r="B977" t="s">
        <v>1013</v>
      </c>
      <c r="C977" t="s">
        <v>54</v>
      </c>
      <c r="D977">
        <v>126</v>
      </c>
      <c r="E977" s="17" t="s">
        <v>40</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c r="M977">
        <f>IF(MONTH(calls[[#This Row],[Date of Call]])&lt;=6, YEAR(calls[[#This Row],[Date of Call]]), YEAR(calls[[#This Row],[Date of Call]])+1)</f>
        <v>2024</v>
      </c>
      <c r="N977" t="str">
        <f>TEXT(calls[[#This Row],[Date of Call]],"DDDD")</f>
        <v>Saturday</v>
      </c>
      <c r="O977" t="str" cm="1">
        <f t="array" ref="O977">_xlfn.IFS(calls[[#This Row],[Duration]]&lt;=10,"Under 10 mins",calls[[#This Row],[Duration]]&lt;=30,"10 TO 30 mins",calls[[#This Row],[Duration]]&lt;=60,"30 TO 60 mins",calls[[#This Row],[Duration]]&lt;=120,"1 TO 2 hours", TRUE,"More than  2 hours")</f>
        <v>More than  2 hours</v>
      </c>
      <c r="P977" s="24">
        <f>ROUND(calls[[#This Row],[Satisfaction Rating]],0)</f>
        <v>5</v>
      </c>
    </row>
    <row r="978" spans="2:16" x14ac:dyDescent="0.3">
      <c r="B978" t="s">
        <v>1014</v>
      </c>
      <c r="C978" t="s">
        <v>26</v>
      </c>
      <c r="D978">
        <v>126</v>
      </c>
      <c r="E978" s="17" t="s">
        <v>33</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c r="M978">
        <f>IF(MONTH(calls[[#This Row],[Date of Call]])&lt;=6, YEAR(calls[[#This Row],[Date of Call]]), YEAR(calls[[#This Row],[Date of Call]])+1)</f>
        <v>2024</v>
      </c>
      <c r="N978" t="str">
        <f>TEXT(calls[[#This Row],[Date of Call]],"DDDD")</f>
        <v>Sunday</v>
      </c>
      <c r="O978" t="str" cm="1">
        <f t="array" ref="O978">_xlfn.IFS(calls[[#This Row],[Duration]]&lt;=10,"Under 10 mins",calls[[#This Row],[Duration]]&lt;=30,"10 TO 30 mins",calls[[#This Row],[Duration]]&lt;=60,"30 TO 60 mins",calls[[#This Row],[Duration]]&lt;=120,"1 TO 2 hours", TRUE,"More than  2 hours")</f>
        <v>More than  2 hours</v>
      </c>
      <c r="P978" s="24">
        <f>ROUND(calls[[#This Row],[Satisfaction Rating]],0)</f>
        <v>5</v>
      </c>
    </row>
    <row r="979" spans="2:16" x14ac:dyDescent="0.3">
      <c r="B979" t="s">
        <v>1015</v>
      </c>
      <c r="C979" t="s">
        <v>49</v>
      </c>
      <c r="D979">
        <v>32</v>
      </c>
      <c r="E979" s="17" t="s">
        <v>40</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c r="M979">
        <f>IF(MONTH(calls[[#This Row],[Date of Call]])&lt;=6, YEAR(calls[[#This Row],[Date of Call]]), YEAR(calls[[#This Row],[Date of Call]])+1)</f>
        <v>2024</v>
      </c>
      <c r="N979" t="str">
        <f>TEXT(calls[[#This Row],[Date of Call]],"DDDD")</f>
        <v>Sunday</v>
      </c>
      <c r="O979" t="str" cm="1">
        <f t="array" ref="O979">_xlfn.IFS(calls[[#This Row],[Duration]]&lt;=10,"Under 10 mins",calls[[#This Row],[Duration]]&lt;=30,"10 TO 30 mins",calls[[#This Row],[Duration]]&lt;=60,"30 TO 60 mins",calls[[#This Row],[Duration]]&lt;=120,"1 TO 2 hours", TRUE,"More than  2 hours")</f>
        <v>30 TO 60 mins</v>
      </c>
      <c r="P979" s="24">
        <f>ROUND(calls[[#This Row],[Satisfaction Rating]],0)</f>
        <v>4</v>
      </c>
    </row>
    <row r="980" spans="2:16" x14ac:dyDescent="0.3">
      <c r="B980" t="s">
        <v>1016</v>
      </c>
      <c r="C980" t="s">
        <v>26</v>
      </c>
      <c r="D980">
        <v>84</v>
      </c>
      <c r="E980" s="17" t="s">
        <v>46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c r="M980">
        <f>IF(MONTH(calls[[#This Row],[Date of Call]])&lt;=6, YEAR(calls[[#This Row],[Date of Call]]), YEAR(calls[[#This Row],[Date of Call]])+1)</f>
        <v>2024</v>
      </c>
      <c r="N980" t="str">
        <f>TEXT(calls[[#This Row],[Date of Call]],"DDDD")</f>
        <v>Tuesday</v>
      </c>
      <c r="O980" t="str" cm="1">
        <f t="array" ref="O980">_xlfn.IFS(calls[[#This Row],[Duration]]&lt;=10,"Under 10 mins",calls[[#This Row],[Duration]]&lt;=30,"10 TO 30 mins",calls[[#This Row],[Duration]]&lt;=60,"30 TO 60 mins",calls[[#This Row],[Duration]]&lt;=120,"1 TO 2 hours", TRUE,"More than  2 hours")</f>
        <v>1 TO 2 hours</v>
      </c>
      <c r="P980" s="24">
        <f>ROUND(calls[[#This Row],[Satisfaction Rating]],0)</f>
        <v>5</v>
      </c>
    </row>
    <row r="981" spans="2:16" x14ac:dyDescent="0.3">
      <c r="B981" t="s">
        <v>1017</v>
      </c>
      <c r="C981" t="s">
        <v>43</v>
      </c>
      <c r="D981">
        <v>120</v>
      </c>
      <c r="E981" s="17" t="s">
        <v>33</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c r="M981">
        <f>IF(MONTH(calls[[#This Row],[Date of Call]])&lt;=6, YEAR(calls[[#This Row],[Date of Call]]), YEAR(calls[[#This Row],[Date of Call]])+1)</f>
        <v>2024</v>
      </c>
      <c r="N981" t="str">
        <f>TEXT(calls[[#This Row],[Date of Call]],"DDDD")</f>
        <v>Wednesday</v>
      </c>
      <c r="O981" t="str" cm="1">
        <f t="array" ref="O981">_xlfn.IFS(calls[[#This Row],[Duration]]&lt;=10,"Under 10 mins",calls[[#This Row],[Duration]]&lt;=30,"10 TO 30 mins",calls[[#This Row],[Duration]]&lt;=60,"30 TO 60 mins",calls[[#This Row],[Duration]]&lt;=120,"1 TO 2 hours", TRUE,"More than  2 hours")</f>
        <v>1 TO 2 hours</v>
      </c>
      <c r="P981" s="24">
        <f>ROUND(calls[[#This Row],[Satisfaction Rating]],0)</f>
        <v>4</v>
      </c>
    </row>
    <row r="982" spans="2:16" x14ac:dyDescent="0.3">
      <c r="B982" t="s">
        <v>1018</v>
      </c>
      <c r="C982" t="s">
        <v>32</v>
      </c>
      <c r="D982">
        <v>93</v>
      </c>
      <c r="E982" s="17" t="s">
        <v>40</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c r="M982">
        <f>IF(MONTH(calls[[#This Row],[Date of Call]])&lt;=6, YEAR(calls[[#This Row],[Date of Call]]), YEAR(calls[[#This Row],[Date of Call]])+1)</f>
        <v>2024</v>
      </c>
      <c r="N982" t="str">
        <f>TEXT(calls[[#This Row],[Date of Call]],"DDDD")</f>
        <v>Wednesday</v>
      </c>
      <c r="O982" t="str" cm="1">
        <f t="array" ref="O982">_xlfn.IFS(calls[[#This Row],[Duration]]&lt;=10,"Under 10 mins",calls[[#This Row],[Duration]]&lt;=30,"10 TO 30 mins",calls[[#This Row],[Duration]]&lt;=60,"30 TO 60 mins",calls[[#This Row],[Duration]]&lt;=120,"1 TO 2 hours", TRUE,"More than  2 hours")</f>
        <v>1 TO 2 hours</v>
      </c>
      <c r="P982" s="24">
        <f>ROUND(calls[[#This Row],[Satisfaction Rating]],0)</f>
        <v>5</v>
      </c>
    </row>
    <row r="983" spans="2:16" x14ac:dyDescent="0.3">
      <c r="B983" t="s">
        <v>1019</v>
      </c>
      <c r="C983" t="s">
        <v>37</v>
      </c>
      <c r="D983">
        <v>76</v>
      </c>
      <c r="E983" s="17" t="s">
        <v>27</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c r="M983">
        <f>IF(MONTH(calls[[#This Row],[Date of Call]])&lt;=6, YEAR(calls[[#This Row],[Date of Call]]), YEAR(calls[[#This Row],[Date of Call]])+1)</f>
        <v>2024</v>
      </c>
      <c r="N983" t="str">
        <f>TEXT(calls[[#This Row],[Date of Call]],"DDDD")</f>
        <v>Thursday</v>
      </c>
      <c r="O983" t="str" cm="1">
        <f t="array" ref="O983">_xlfn.IFS(calls[[#This Row],[Duration]]&lt;=10,"Under 10 mins",calls[[#This Row],[Duration]]&lt;=30,"10 TO 30 mins",calls[[#This Row],[Duration]]&lt;=60,"30 TO 60 mins",calls[[#This Row],[Duration]]&lt;=120,"1 TO 2 hours", TRUE,"More than  2 hours")</f>
        <v>1 TO 2 hours</v>
      </c>
      <c r="P983" s="24">
        <f>ROUND(calls[[#This Row],[Satisfaction Rating]],0)</f>
        <v>2</v>
      </c>
    </row>
    <row r="984" spans="2:16" x14ac:dyDescent="0.3">
      <c r="B984" t="s">
        <v>1020</v>
      </c>
      <c r="C984" t="s">
        <v>41</v>
      </c>
      <c r="D984">
        <v>89</v>
      </c>
      <c r="E984" s="17" t="s">
        <v>40</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c r="M984">
        <f>IF(MONTH(calls[[#This Row],[Date of Call]])&lt;=6, YEAR(calls[[#This Row],[Date of Call]]), YEAR(calls[[#This Row],[Date of Call]])+1)</f>
        <v>2024</v>
      </c>
      <c r="N984" t="str">
        <f>TEXT(calls[[#This Row],[Date of Call]],"DDDD")</f>
        <v>Sunday</v>
      </c>
      <c r="O984" t="str" cm="1">
        <f t="array" ref="O984">_xlfn.IFS(calls[[#This Row],[Duration]]&lt;=10,"Under 10 mins",calls[[#This Row],[Duration]]&lt;=30,"10 TO 30 mins",calls[[#This Row],[Duration]]&lt;=60,"30 TO 60 mins",calls[[#This Row],[Duration]]&lt;=120,"1 TO 2 hours", TRUE,"More than  2 hours")</f>
        <v>1 TO 2 hours</v>
      </c>
      <c r="P984" s="24">
        <f>ROUND(calls[[#This Row],[Satisfaction Rating]],0)</f>
        <v>3</v>
      </c>
    </row>
    <row r="985" spans="2:16" x14ac:dyDescent="0.3">
      <c r="B985" t="s">
        <v>1021</v>
      </c>
      <c r="C985" t="s">
        <v>30</v>
      </c>
      <c r="D985">
        <v>91</v>
      </c>
      <c r="E985" s="17" t="s">
        <v>46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c r="M985">
        <f>IF(MONTH(calls[[#This Row],[Date of Call]])&lt;=6, YEAR(calls[[#This Row],[Date of Call]]), YEAR(calls[[#This Row],[Date of Call]])+1)</f>
        <v>2024</v>
      </c>
      <c r="N985" t="str">
        <f>TEXT(calls[[#This Row],[Date of Call]],"DDDD")</f>
        <v>Sunday</v>
      </c>
      <c r="O985" t="str" cm="1">
        <f t="array" ref="O985">_xlfn.IFS(calls[[#This Row],[Duration]]&lt;=10,"Under 10 mins",calls[[#This Row],[Duration]]&lt;=30,"10 TO 30 mins",calls[[#This Row],[Duration]]&lt;=60,"30 TO 60 mins",calls[[#This Row],[Duration]]&lt;=120,"1 TO 2 hours", TRUE,"More than  2 hours")</f>
        <v>1 TO 2 hours</v>
      </c>
      <c r="P985" s="24">
        <f>ROUND(calls[[#This Row],[Satisfaction Rating]],0)</f>
        <v>4</v>
      </c>
    </row>
    <row r="986" spans="2:16" x14ac:dyDescent="0.3">
      <c r="B986" t="s">
        <v>1022</v>
      </c>
      <c r="C986" t="s">
        <v>35</v>
      </c>
      <c r="D986">
        <v>7</v>
      </c>
      <c r="E986" s="17" t="s">
        <v>17</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c r="M986">
        <f>IF(MONTH(calls[[#This Row],[Date of Call]])&lt;=6, YEAR(calls[[#This Row],[Date of Call]]), YEAR(calls[[#This Row],[Date of Call]])+1)</f>
        <v>2024</v>
      </c>
      <c r="N986" t="str">
        <f>TEXT(calls[[#This Row],[Date of Call]],"DDDD")</f>
        <v>Monday</v>
      </c>
      <c r="O986" t="str" cm="1">
        <f t="array" ref="O986">_xlfn.IFS(calls[[#This Row],[Duration]]&lt;=10,"Under 10 mins",calls[[#This Row],[Duration]]&lt;=30,"10 TO 30 mins",calls[[#This Row],[Duration]]&lt;=60,"30 TO 60 mins",calls[[#This Row],[Duration]]&lt;=120,"1 TO 2 hours", TRUE,"More than  2 hours")</f>
        <v>Under 10 mins</v>
      </c>
      <c r="P986" s="24">
        <f>ROUND(calls[[#This Row],[Satisfaction Rating]],0)</f>
        <v>3</v>
      </c>
    </row>
    <row r="987" spans="2:16" x14ac:dyDescent="0.3">
      <c r="B987" t="s">
        <v>1023</v>
      </c>
      <c r="C987" t="s">
        <v>49</v>
      </c>
      <c r="D987">
        <v>140</v>
      </c>
      <c r="E987" s="17" t="s">
        <v>17</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c r="M987">
        <f>IF(MONTH(calls[[#This Row],[Date of Call]])&lt;=6, YEAR(calls[[#This Row],[Date of Call]]), YEAR(calls[[#This Row],[Date of Call]])+1)</f>
        <v>2024</v>
      </c>
      <c r="N987" t="str">
        <f>TEXT(calls[[#This Row],[Date of Call]],"DDDD")</f>
        <v>Monday</v>
      </c>
      <c r="O987" t="str" cm="1">
        <f t="array" ref="O987">_xlfn.IFS(calls[[#This Row],[Duration]]&lt;=10,"Under 10 mins",calls[[#This Row],[Duration]]&lt;=30,"10 TO 30 mins",calls[[#This Row],[Duration]]&lt;=60,"30 TO 60 mins",calls[[#This Row],[Duration]]&lt;=120,"1 TO 2 hours", TRUE,"More than  2 hours")</f>
        <v>More than  2 hours</v>
      </c>
      <c r="P987" s="24">
        <f>ROUND(calls[[#This Row],[Satisfaction Rating]],0)</f>
        <v>2</v>
      </c>
    </row>
    <row r="988" spans="2:16" x14ac:dyDescent="0.3">
      <c r="B988" t="s">
        <v>1024</v>
      </c>
      <c r="C988" t="s">
        <v>22</v>
      </c>
      <c r="D988">
        <v>58</v>
      </c>
      <c r="E988" s="17" t="s">
        <v>33</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c r="M988">
        <f>IF(MONTH(calls[[#This Row],[Date of Call]])&lt;=6, YEAR(calls[[#This Row],[Date of Call]]), YEAR(calls[[#This Row],[Date of Call]])+1)</f>
        <v>2024</v>
      </c>
      <c r="N988" t="str">
        <f>TEXT(calls[[#This Row],[Date of Call]],"DDDD")</f>
        <v>Monday</v>
      </c>
      <c r="O988" t="str" cm="1">
        <f t="array" ref="O988">_xlfn.IFS(calls[[#This Row],[Duration]]&lt;=10,"Under 10 mins",calls[[#This Row],[Duration]]&lt;=30,"10 TO 30 mins",calls[[#This Row],[Duration]]&lt;=60,"30 TO 60 mins",calls[[#This Row],[Duration]]&lt;=120,"1 TO 2 hours", TRUE,"More than  2 hours")</f>
        <v>30 TO 60 mins</v>
      </c>
      <c r="P988" s="24">
        <f>ROUND(calls[[#This Row],[Satisfaction Rating]],0)</f>
        <v>4</v>
      </c>
    </row>
    <row r="989" spans="2:16" x14ac:dyDescent="0.3">
      <c r="B989" t="s">
        <v>1025</v>
      </c>
      <c r="C989" t="s">
        <v>16</v>
      </c>
      <c r="D989">
        <v>90</v>
      </c>
      <c r="E989" s="17" t="s">
        <v>27</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c r="M989">
        <f>IF(MONTH(calls[[#This Row],[Date of Call]])&lt;=6, YEAR(calls[[#This Row],[Date of Call]]), YEAR(calls[[#This Row],[Date of Call]])+1)</f>
        <v>2024</v>
      </c>
      <c r="N989" t="str">
        <f>TEXT(calls[[#This Row],[Date of Call]],"DDDD")</f>
        <v>Tuesday</v>
      </c>
      <c r="O989" t="str" cm="1">
        <f t="array" ref="O989">_xlfn.IFS(calls[[#This Row],[Duration]]&lt;=10,"Under 10 mins",calls[[#This Row],[Duration]]&lt;=30,"10 TO 30 mins",calls[[#This Row],[Duration]]&lt;=60,"30 TO 60 mins",calls[[#This Row],[Duration]]&lt;=120,"1 TO 2 hours", TRUE,"More than  2 hours")</f>
        <v>1 TO 2 hours</v>
      </c>
      <c r="P989" s="24">
        <f>ROUND(calls[[#This Row],[Satisfaction Rating]],0)</f>
        <v>4</v>
      </c>
    </row>
    <row r="990" spans="2:16" x14ac:dyDescent="0.3">
      <c r="B990" t="s">
        <v>1026</v>
      </c>
      <c r="C990" t="s">
        <v>16</v>
      </c>
      <c r="D990">
        <v>106</v>
      </c>
      <c r="E990" s="17" t="s">
        <v>40</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c r="M990">
        <f>IF(MONTH(calls[[#This Row],[Date of Call]])&lt;=6, YEAR(calls[[#This Row],[Date of Call]]), YEAR(calls[[#This Row],[Date of Call]])+1)</f>
        <v>2024</v>
      </c>
      <c r="N990" t="str">
        <f>TEXT(calls[[#This Row],[Date of Call]],"DDDD")</f>
        <v>Wednesday</v>
      </c>
      <c r="O990" t="str" cm="1">
        <f t="array" ref="O990">_xlfn.IFS(calls[[#This Row],[Duration]]&lt;=10,"Under 10 mins",calls[[#This Row],[Duration]]&lt;=30,"10 TO 30 mins",calls[[#This Row],[Duration]]&lt;=60,"30 TO 60 mins",calls[[#This Row],[Duration]]&lt;=120,"1 TO 2 hours", TRUE,"More than  2 hours")</f>
        <v>1 TO 2 hours</v>
      </c>
      <c r="P990" s="24">
        <f>ROUND(calls[[#This Row],[Satisfaction Rating]],0)</f>
        <v>5</v>
      </c>
    </row>
    <row r="991" spans="2:16" x14ac:dyDescent="0.3">
      <c r="B991" t="s">
        <v>1027</v>
      </c>
      <c r="C991" t="s">
        <v>43</v>
      </c>
      <c r="D991">
        <v>72</v>
      </c>
      <c r="E991" s="17" t="s">
        <v>17</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c r="M991">
        <f>IF(MONTH(calls[[#This Row],[Date of Call]])&lt;=6, YEAR(calls[[#This Row],[Date of Call]]), YEAR(calls[[#This Row],[Date of Call]])+1)</f>
        <v>2024</v>
      </c>
      <c r="N991" t="str">
        <f>TEXT(calls[[#This Row],[Date of Call]],"DDDD")</f>
        <v>Wednesday</v>
      </c>
      <c r="O991" t="str" cm="1">
        <f t="array" ref="O991">_xlfn.IFS(calls[[#This Row],[Duration]]&lt;=10,"Under 10 mins",calls[[#This Row],[Duration]]&lt;=30,"10 TO 30 mins",calls[[#This Row],[Duration]]&lt;=60,"30 TO 60 mins",calls[[#This Row],[Duration]]&lt;=120,"1 TO 2 hours", TRUE,"More than  2 hours")</f>
        <v>1 TO 2 hours</v>
      </c>
      <c r="P991" s="24">
        <f>ROUND(calls[[#This Row],[Satisfaction Rating]],0)</f>
        <v>5</v>
      </c>
    </row>
    <row r="992" spans="2:16" x14ac:dyDescent="0.3">
      <c r="B992" t="s">
        <v>1028</v>
      </c>
      <c r="C992" t="s">
        <v>35</v>
      </c>
      <c r="D992">
        <v>124</v>
      </c>
      <c r="E992" s="17" t="s">
        <v>17</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c r="M992">
        <f>IF(MONTH(calls[[#This Row],[Date of Call]])&lt;=6, YEAR(calls[[#This Row],[Date of Call]]), YEAR(calls[[#This Row],[Date of Call]])+1)</f>
        <v>2024</v>
      </c>
      <c r="N992" t="str">
        <f>TEXT(calls[[#This Row],[Date of Call]],"DDDD")</f>
        <v>Thursday</v>
      </c>
      <c r="O992" t="str" cm="1">
        <f t="array" ref="O992">_xlfn.IFS(calls[[#This Row],[Duration]]&lt;=10,"Under 10 mins",calls[[#This Row],[Duration]]&lt;=30,"10 TO 30 mins",calls[[#This Row],[Duration]]&lt;=60,"30 TO 60 mins",calls[[#This Row],[Duration]]&lt;=120,"1 TO 2 hours", TRUE,"More than  2 hours")</f>
        <v>More than  2 hours</v>
      </c>
      <c r="P992" s="24">
        <f>ROUND(calls[[#This Row],[Satisfaction Rating]],0)</f>
        <v>5</v>
      </c>
    </row>
    <row r="993" spans="2:16" x14ac:dyDescent="0.3">
      <c r="B993" t="s">
        <v>1029</v>
      </c>
      <c r="C993" t="s">
        <v>23</v>
      </c>
      <c r="D993">
        <v>86</v>
      </c>
      <c r="E993" s="17" t="s">
        <v>46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c r="M993">
        <f>IF(MONTH(calls[[#This Row],[Date of Call]])&lt;=6, YEAR(calls[[#This Row],[Date of Call]]), YEAR(calls[[#This Row],[Date of Call]])+1)</f>
        <v>2024</v>
      </c>
      <c r="N993" t="str">
        <f>TEXT(calls[[#This Row],[Date of Call]],"DDDD")</f>
        <v>Thursday</v>
      </c>
      <c r="O993" t="str" cm="1">
        <f t="array" ref="O993">_xlfn.IFS(calls[[#This Row],[Duration]]&lt;=10,"Under 10 mins",calls[[#This Row],[Duration]]&lt;=30,"10 TO 30 mins",calls[[#This Row],[Duration]]&lt;=60,"30 TO 60 mins",calls[[#This Row],[Duration]]&lt;=120,"1 TO 2 hours", TRUE,"More than  2 hours")</f>
        <v>1 TO 2 hours</v>
      </c>
      <c r="P993" s="24">
        <f>ROUND(calls[[#This Row],[Satisfaction Rating]],0)</f>
        <v>5</v>
      </c>
    </row>
    <row r="994" spans="2:16" x14ac:dyDescent="0.3">
      <c r="B994" t="s">
        <v>1030</v>
      </c>
      <c r="C994" t="s">
        <v>26</v>
      </c>
      <c r="D994">
        <v>164</v>
      </c>
      <c r="E994" s="17" t="s">
        <v>46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c r="M994">
        <f>IF(MONTH(calls[[#This Row],[Date of Call]])&lt;=6, YEAR(calls[[#This Row],[Date of Call]]), YEAR(calls[[#This Row],[Date of Call]])+1)</f>
        <v>2024</v>
      </c>
      <c r="N994" t="str">
        <f>TEXT(calls[[#This Row],[Date of Call]],"DDDD")</f>
        <v>Friday</v>
      </c>
      <c r="O994" t="str" cm="1">
        <f t="array" ref="O994">_xlfn.IFS(calls[[#This Row],[Duration]]&lt;=10,"Under 10 mins",calls[[#This Row],[Duration]]&lt;=30,"10 TO 30 mins",calls[[#This Row],[Duration]]&lt;=60,"30 TO 60 mins",calls[[#This Row],[Duration]]&lt;=120,"1 TO 2 hours", TRUE,"More than  2 hours")</f>
        <v>More than  2 hours</v>
      </c>
      <c r="P994" s="24">
        <f>ROUND(calls[[#This Row],[Satisfaction Rating]],0)</f>
        <v>5</v>
      </c>
    </row>
    <row r="995" spans="2:16" x14ac:dyDescent="0.3">
      <c r="B995" t="s">
        <v>1031</v>
      </c>
      <c r="C995" t="s">
        <v>32</v>
      </c>
      <c r="D995">
        <v>40</v>
      </c>
      <c r="E995" s="17" t="s">
        <v>27</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c r="M995">
        <f>IF(MONTH(calls[[#This Row],[Date of Call]])&lt;=6, YEAR(calls[[#This Row],[Date of Call]]), YEAR(calls[[#This Row],[Date of Call]])+1)</f>
        <v>2024</v>
      </c>
      <c r="N995" t="str">
        <f>TEXT(calls[[#This Row],[Date of Call]],"DDDD")</f>
        <v>Friday</v>
      </c>
      <c r="O995" t="str" cm="1">
        <f t="array" ref="O995">_xlfn.IFS(calls[[#This Row],[Duration]]&lt;=10,"Under 10 mins",calls[[#This Row],[Duration]]&lt;=30,"10 TO 30 mins",calls[[#This Row],[Duration]]&lt;=60,"30 TO 60 mins",calls[[#This Row],[Duration]]&lt;=120,"1 TO 2 hours", TRUE,"More than  2 hours")</f>
        <v>30 TO 60 mins</v>
      </c>
      <c r="P995" s="24">
        <f>ROUND(calls[[#This Row],[Satisfaction Rating]],0)</f>
        <v>5</v>
      </c>
    </row>
    <row r="996" spans="2:16" x14ac:dyDescent="0.3">
      <c r="B996" t="s">
        <v>1032</v>
      </c>
      <c r="C996" t="s">
        <v>30</v>
      </c>
      <c r="D996">
        <v>76</v>
      </c>
      <c r="E996" s="17" t="s">
        <v>33</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c r="M996">
        <f>IF(MONTH(calls[[#This Row],[Date of Call]])&lt;=6, YEAR(calls[[#This Row],[Date of Call]]), YEAR(calls[[#This Row],[Date of Call]])+1)</f>
        <v>2024</v>
      </c>
      <c r="N996" t="str">
        <f>TEXT(calls[[#This Row],[Date of Call]],"DDDD")</f>
        <v>Friday</v>
      </c>
      <c r="O996" t="str" cm="1">
        <f t="array" ref="O996">_xlfn.IFS(calls[[#This Row],[Duration]]&lt;=10,"Under 10 mins",calls[[#This Row],[Duration]]&lt;=30,"10 TO 30 mins",calls[[#This Row],[Duration]]&lt;=60,"30 TO 60 mins",calls[[#This Row],[Duration]]&lt;=120,"1 TO 2 hours", TRUE,"More than  2 hours")</f>
        <v>1 TO 2 hours</v>
      </c>
      <c r="P996" s="24">
        <f>ROUND(calls[[#This Row],[Satisfaction Rating]],0)</f>
        <v>4</v>
      </c>
    </row>
    <row r="997" spans="2:16" x14ac:dyDescent="0.3">
      <c r="B997" t="s">
        <v>1033</v>
      </c>
      <c r="C997" t="s">
        <v>35</v>
      </c>
      <c r="D997">
        <v>95</v>
      </c>
      <c r="E997" s="17" t="s">
        <v>40</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c r="M997">
        <f>IF(MONTH(calls[[#This Row],[Date of Call]])&lt;=6, YEAR(calls[[#This Row],[Date of Call]]), YEAR(calls[[#This Row],[Date of Call]])+1)</f>
        <v>2024</v>
      </c>
      <c r="N997" t="str">
        <f>TEXT(calls[[#This Row],[Date of Call]],"DDDD")</f>
        <v>Friday</v>
      </c>
      <c r="O997" t="str" cm="1">
        <f t="array" ref="O997">_xlfn.IFS(calls[[#This Row],[Duration]]&lt;=10,"Under 10 mins",calls[[#This Row],[Duration]]&lt;=30,"10 TO 30 mins",calls[[#This Row],[Duration]]&lt;=60,"30 TO 60 mins",calls[[#This Row],[Duration]]&lt;=120,"1 TO 2 hours", TRUE,"More than  2 hours")</f>
        <v>1 TO 2 hours</v>
      </c>
      <c r="P997" s="24">
        <f>ROUND(calls[[#This Row],[Satisfaction Rating]],0)</f>
        <v>3</v>
      </c>
    </row>
    <row r="998" spans="2:16" x14ac:dyDescent="0.3">
      <c r="B998" t="s">
        <v>1034</v>
      </c>
      <c r="C998" t="s">
        <v>30</v>
      </c>
      <c r="D998">
        <v>113</v>
      </c>
      <c r="E998" s="17" t="s">
        <v>17</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c r="M998">
        <f>IF(MONTH(calls[[#This Row],[Date of Call]])&lt;=6, YEAR(calls[[#This Row],[Date of Call]]), YEAR(calls[[#This Row],[Date of Call]])+1)</f>
        <v>2024</v>
      </c>
      <c r="N998" t="str">
        <f>TEXT(calls[[#This Row],[Date of Call]],"DDDD")</f>
        <v>Saturday</v>
      </c>
      <c r="O998" t="str" cm="1">
        <f t="array" ref="O998">_xlfn.IFS(calls[[#This Row],[Duration]]&lt;=10,"Under 10 mins",calls[[#This Row],[Duration]]&lt;=30,"10 TO 30 mins",calls[[#This Row],[Duration]]&lt;=60,"30 TO 60 mins",calls[[#This Row],[Duration]]&lt;=120,"1 TO 2 hours", TRUE,"More than  2 hours")</f>
        <v>1 TO 2 hours</v>
      </c>
      <c r="P998" s="24">
        <f>ROUND(calls[[#This Row],[Satisfaction Rating]],0)</f>
        <v>5</v>
      </c>
    </row>
    <row r="999" spans="2:16" x14ac:dyDescent="0.3">
      <c r="B999" t="s">
        <v>1035</v>
      </c>
      <c r="C999" t="s">
        <v>23</v>
      </c>
      <c r="D999">
        <v>81</v>
      </c>
      <c r="E999" s="17" t="s">
        <v>17</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c r="M999">
        <f>IF(MONTH(calls[[#This Row],[Date of Call]])&lt;=6, YEAR(calls[[#This Row],[Date of Call]]), YEAR(calls[[#This Row],[Date of Call]])+1)</f>
        <v>2024</v>
      </c>
      <c r="N999" t="str">
        <f>TEXT(calls[[#This Row],[Date of Call]],"DDDD")</f>
        <v>Saturday</v>
      </c>
      <c r="O999" t="str" cm="1">
        <f t="array" ref="O999">_xlfn.IFS(calls[[#This Row],[Duration]]&lt;=10,"Under 10 mins",calls[[#This Row],[Duration]]&lt;=30,"10 TO 30 mins",calls[[#This Row],[Duration]]&lt;=60,"30 TO 60 mins",calls[[#This Row],[Duration]]&lt;=120,"1 TO 2 hours", TRUE,"More than  2 hours")</f>
        <v>1 TO 2 hours</v>
      </c>
      <c r="P999" s="24">
        <f>ROUND(calls[[#This Row],[Satisfaction Rating]],0)</f>
        <v>4</v>
      </c>
    </row>
    <row r="1000" spans="2:16" x14ac:dyDescent="0.3">
      <c r="B1000" t="s">
        <v>1036</v>
      </c>
      <c r="C1000" t="s">
        <v>37</v>
      </c>
      <c r="D1000">
        <v>127</v>
      </c>
      <c r="E1000" s="17" t="s">
        <v>40</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c r="M1000">
        <f>IF(MONTH(calls[[#This Row],[Date of Call]])&lt;=6, YEAR(calls[[#This Row],[Date of Call]]), YEAR(calls[[#This Row],[Date of Call]])+1)</f>
        <v>2024</v>
      </c>
      <c r="N1000" t="str">
        <f>TEXT(calls[[#This Row],[Date of Call]],"DDDD")</f>
        <v>Saturday</v>
      </c>
      <c r="O1000" t="str" cm="1">
        <f t="array" ref="O1000">_xlfn.IFS(calls[[#This Row],[Duration]]&lt;=10,"Under 10 mins",calls[[#This Row],[Duration]]&lt;=30,"10 TO 30 mins",calls[[#This Row],[Duration]]&lt;=60,"30 TO 60 mins",calls[[#This Row],[Duration]]&lt;=120,"1 TO 2 hours", TRUE,"More than  2 hours")</f>
        <v>More than  2 hours</v>
      </c>
      <c r="P1000" s="24">
        <f>ROUND(calls[[#This Row],[Satisfaction Rating]],0)</f>
        <v>4</v>
      </c>
    </row>
    <row r="1001" spans="2:16" x14ac:dyDescent="0.3">
      <c r="B1001" t="s">
        <v>1037</v>
      </c>
      <c r="C1001" t="s">
        <v>49</v>
      </c>
      <c r="D1001">
        <v>146</v>
      </c>
      <c r="E1001" s="17" t="s">
        <v>17</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c r="M1001">
        <f>IF(MONTH(calls[[#This Row],[Date of Call]])&lt;=6, YEAR(calls[[#This Row],[Date of Call]]), YEAR(calls[[#This Row],[Date of Call]])+1)</f>
        <v>2024</v>
      </c>
      <c r="N1001" t="str">
        <f>TEXT(calls[[#This Row],[Date of Call]],"DDDD")</f>
        <v>Sunday</v>
      </c>
      <c r="O1001" t="str" cm="1">
        <f t="array" ref="O1001">_xlfn.IFS(calls[[#This Row],[Duration]]&lt;=10,"Under 10 mins",calls[[#This Row],[Duration]]&lt;=30,"10 TO 30 mins",calls[[#This Row],[Duration]]&lt;=60,"30 TO 60 mins",calls[[#This Row],[Duration]]&lt;=120,"1 TO 2 hours", TRUE,"More than  2 hours")</f>
        <v>More than  2 hours</v>
      </c>
      <c r="P1001" s="24">
        <f>ROUND(calls[[#This Row],[Satisfaction Rating]],0)</f>
        <v>2</v>
      </c>
    </row>
    <row r="1002" spans="2:16" x14ac:dyDescent="0.3">
      <c r="B1002" t="s">
        <v>1038</v>
      </c>
      <c r="C1002" t="s">
        <v>45</v>
      </c>
      <c r="D1002">
        <v>123</v>
      </c>
      <c r="E1002" s="17" t="s">
        <v>17</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c r="M1002">
        <f>IF(MONTH(calls[[#This Row],[Date of Call]])&lt;=6, YEAR(calls[[#This Row],[Date of Call]]), YEAR(calls[[#This Row],[Date of Call]])+1)</f>
        <v>2024</v>
      </c>
      <c r="N1002" t="str">
        <f>TEXT(calls[[#This Row],[Date of Call]],"DDDD")</f>
        <v>Sunday</v>
      </c>
      <c r="O1002" t="str" cm="1">
        <f t="array" ref="O1002">_xlfn.IFS(calls[[#This Row],[Duration]]&lt;=10,"Under 10 mins",calls[[#This Row],[Duration]]&lt;=30,"10 TO 30 mins",calls[[#This Row],[Duration]]&lt;=60,"30 TO 60 mins",calls[[#This Row],[Duration]]&lt;=120,"1 TO 2 hours", TRUE,"More than  2 hours")</f>
        <v>More than  2 hours</v>
      </c>
      <c r="P1002" s="24">
        <f>ROUND(calls[[#This Row],[Satisfaction Rating]],0)</f>
        <v>4</v>
      </c>
    </row>
    <row r="1003" spans="2:16" x14ac:dyDescent="0.3">
      <c r="B1003" t="s">
        <v>1039</v>
      </c>
      <c r="C1003" t="s">
        <v>43</v>
      </c>
      <c r="D1003">
        <v>114</v>
      </c>
      <c r="E1003" s="17" t="s">
        <v>33</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c r="M1003">
        <f>IF(MONTH(calls[[#This Row],[Date of Call]])&lt;=6, YEAR(calls[[#This Row],[Date of Call]]), YEAR(calls[[#This Row],[Date of Call]])+1)</f>
        <v>2024</v>
      </c>
      <c r="N1003" t="str">
        <f>TEXT(calls[[#This Row],[Date of Call]],"DDDD")</f>
        <v>Sunday</v>
      </c>
      <c r="O1003" t="str" cm="1">
        <f t="array" ref="O1003">_xlfn.IFS(calls[[#This Row],[Duration]]&lt;=10,"Under 10 mins",calls[[#This Row],[Duration]]&lt;=30,"10 TO 30 mins",calls[[#This Row],[Duration]]&lt;=60,"30 TO 60 mins",calls[[#This Row],[Duration]]&lt;=120,"1 TO 2 hours", TRUE,"More than  2 hours")</f>
        <v>1 TO 2 hours</v>
      </c>
      <c r="P1003" s="24">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7D77B-5978-45FD-AAF1-F3C363CFF973}">
  <dimension ref="A2:H1004"/>
  <sheetViews>
    <sheetView workbookViewId="0">
      <selection activeCell="D20" sqref="D20"/>
    </sheetView>
  </sheetViews>
  <sheetFormatPr defaultRowHeight="14" x14ac:dyDescent="0.3"/>
  <cols>
    <col min="1" max="1" width="14.4140625" customWidth="1"/>
    <col min="2" max="2" width="18.9140625" customWidth="1"/>
    <col min="3" max="3" width="25.83203125" customWidth="1"/>
    <col min="7" max="7" width="7.58203125" customWidth="1"/>
    <col min="8" max="8" width="8.6640625" hidden="1" customWidth="1"/>
    <col min="9" max="9" width="16.25" customWidth="1"/>
  </cols>
  <sheetData>
    <row r="2" spans="1:3" x14ac:dyDescent="0.3">
      <c r="A2" s="32" t="s">
        <v>1084</v>
      </c>
    </row>
    <row r="3" spans="1:3" x14ac:dyDescent="0.3">
      <c r="A3" s="20" t="s">
        <v>1040</v>
      </c>
      <c r="B3" s="21" t="s">
        <v>1042</v>
      </c>
      <c r="C3" s="21" t="s">
        <v>1082</v>
      </c>
    </row>
    <row r="4" spans="1:3" x14ac:dyDescent="0.3">
      <c r="A4" s="21" t="s">
        <v>1055</v>
      </c>
      <c r="B4" s="21">
        <v>27</v>
      </c>
      <c r="C4" s="30">
        <v>3.9555555555555553</v>
      </c>
    </row>
    <row r="5" spans="1:3" x14ac:dyDescent="0.3">
      <c r="A5" s="21" t="s">
        <v>1056</v>
      </c>
      <c r="B5" s="21">
        <v>77</v>
      </c>
      <c r="C5" s="30">
        <v>3.9272727272727286</v>
      </c>
    </row>
    <row r="6" spans="1:3" x14ac:dyDescent="0.3">
      <c r="A6" s="21" t="s">
        <v>1057</v>
      </c>
      <c r="B6" s="21">
        <v>135</v>
      </c>
      <c r="C6" s="30">
        <v>3.8437037037037052</v>
      </c>
    </row>
    <row r="7" spans="1:3" x14ac:dyDescent="0.3">
      <c r="A7" s="21" t="s">
        <v>1058</v>
      </c>
      <c r="B7" s="21">
        <v>188</v>
      </c>
      <c r="C7" s="30">
        <v>3.8734042553191488</v>
      </c>
    </row>
    <row r="8" spans="1:3" x14ac:dyDescent="0.3">
      <c r="A8" s="21" t="s">
        <v>1059</v>
      </c>
      <c r="B8" s="21">
        <v>166</v>
      </c>
      <c r="C8" s="30">
        <v>3.8945783132530085</v>
      </c>
    </row>
    <row r="9" spans="1:3" x14ac:dyDescent="0.3">
      <c r="A9" s="21" t="s">
        <v>1060</v>
      </c>
      <c r="B9" s="21">
        <v>170</v>
      </c>
      <c r="C9" s="30">
        <v>3.8941176470588243</v>
      </c>
    </row>
    <row r="10" spans="1:3" x14ac:dyDescent="0.3">
      <c r="A10" s="21" t="s">
        <v>1061</v>
      </c>
      <c r="B10" s="21">
        <v>133</v>
      </c>
      <c r="C10" s="30">
        <v>3.875187969924812</v>
      </c>
    </row>
    <row r="11" spans="1:3" x14ac:dyDescent="0.3">
      <c r="A11" s="21" t="s">
        <v>1062</v>
      </c>
      <c r="B11" s="21">
        <v>88</v>
      </c>
      <c r="C11" s="30">
        <v>3.8556818181818198</v>
      </c>
    </row>
    <row r="12" spans="1:3" x14ac:dyDescent="0.3">
      <c r="A12" s="21" t="s">
        <v>1063</v>
      </c>
      <c r="B12" s="21">
        <v>16</v>
      </c>
      <c r="C12" s="30">
        <v>4.1187499999999995</v>
      </c>
    </row>
    <row r="13" spans="1:3" x14ac:dyDescent="0.3">
      <c r="A13" s="21" t="s">
        <v>1041</v>
      </c>
      <c r="B13" s="21">
        <v>1000</v>
      </c>
      <c r="C13" s="30">
        <v>3.8854000000000037</v>
      </c>
    </row>
    <row r="23" spans="3:3" x14ac:dyDescent="0.3">
      <c r="C23" s="33"/>
    </row>
    <row r="24" spans="3:3" x14ac:dyDescent="0.3">
      <c r="C24" s="34"/>
    </row>
    <row r="25" spans="3:3" x14ac:dyDescent="0.3">
      <c r="C25" s="33"/>
    </row>
    <row r="26" spans="3:3" x14ac:dyDescent="0.3">
      <c r="C26" s="34"/>
    </row>
    <row r="27" spans="3:3" x14ac:dyDescent="0.3">
      <c r="C27" s="33"/>
    </row>
    <row r="28" spans="3:3" x14ac:dyDescent="0.3">
      <c r="C28" s="34"/>
    </row>
    <row r="29" spans="3:3" x14ac:dyDescent="0.3">
      <c r="C29" s="33"/>
    </row>
    <row r="30" spans="3:3" x14ac:dyDescent="0.3">
      <c r="C30" s="34"/>
    </row>
    <row r="31" spans="3:3" x14ac:dyDescent="0.3">
      <c r="C31" s="33"/>
    </row>
    <row r="32" spans="3:3" x14ac:dyDescent="0.3">
      <c r="C32" s="34"/>
    </row>
    <row r="33" spans="3:3" x14ac:dyDescent="0.3">
      <c r="C33" s="33"/>
    </row>
    <row r="34" spans="3:3" x14ac:dyDescent="0.3">
      <c r="C34" s="34"/>
    </row>
    <row r="35" spans="3:3" x14ac:dyDescent="0.3">
      <c r="C35" s="33"/>
    </row>
    <row r="36" spans="3:3" x14ac:dyDescent="0.3">
      <c r="C36" s="34"/>
    </row>
    <row r="37" spans="3:3" x14ac:dyDescent="0.3">
      <c r="C37" s="33"/>
    </row>
    <row r="38" spans="3:3" x14ac:dyDescent="0.3">
      <c r="C38" s="34"/>
    </row>
    <row r="39" spans="3:3" x14ac:dyDescent="0.3">
      <c r="C39" s="33"/>
    </row>
    <row r="40" spans="3:3" x14ac:dyDescent="0.3">
      <c r="C40" s="34"/>
    </row>
    <row r="41" spans="3:3" x14ac:dyDescent="0.3">
      <c r="C41" s="33"/>
    </row>
    <row r="42" spans="3:3" x14ac:dyDescent="0.3">
      <c r="C42" s="34"/>
    </row>
    <row r="43" spans="3:3" x14ac:dyDescent="0.3">
      <c r="C43" s="33"/>
    </row>
    <row r="44" spans="3:3" x14ac:dyDescent="0.3">
      <c r="C44" s="34"/>
    </row>
    <row r="45" spans="3:3" x14ac:dyDescent="0.3">
      <c r="C45" s="33"/>
    </row>
    <row r="46" spans="3:3" x14ac:dyDescent="0.3">
      <c r="C46" s="34"/>
    </row>
    <row r="47" spans="3:3" x14ac:dyDescent="0.3">
      <c r="C47" s="33"/>
    </row>
    <row r="48" spans="3:3" x14ac:dyDescent="0.3">
      <c r="C48" s="34"/>
    </row>
    <row r="49" spans="3:3" x14ac:dyDescent="0.3">
      <c r="C49" s="33"/>
    </row>
    <row r="50" spans="3:3" x14ac:dyDescent="0.3">
      <c r="C50" s="34"/>
    </row>
    <row r="51" spans="3:3" x14ac:dyDescent="0.3">
      <c r="C51" s="33"/>
    </row>
    <row r="52" spans="3:3" x14ac:dyDescent="0.3">
      <c r="C52" s="34"/>
    </row>
    <row r="53" spans="3:3" x14ac:dyDescent="0.3">
      <c r="C53" s="33"/>
    </row>
    <row r="54" spans="3:3" x14ac:dyDescent="0.3">
      <c r="C54" s="34"/>
    </row>
    <row r="55" spans="3:3" x14ac:dyDescent="0.3">
      <c r="C55" s="33"/>
    </row>
    <row r="56" spans="3:3" x14ac:dyDescent="0.3">
      <c r="C56" s="34"/>
    </row>
    <row r="57" spans="3:3" x14ac:dyDescent="0.3">
      <c r="C57" s="33"/>
    </row>
    <row r="58" spans="3:3" x14ac:dyDescent="0.3">
      <c r="C58" s="34"/>
    </row>
    <row r="59" spans="3:3" x14ac:dyDescent="0.3">
      <c r="C59" s="33"/>
    </row>
    <row r="60" spans="3:3" x14ac:dyDescent="0.3">
      <c r="C60" s="34"/>
    </row>
    <row r="61" spans="3:3" x14ac:dyDescent="0.3">
      <c r="C61" s="33"/>
    </row>
    <row r="62" spans="3:3" x14ac:dyDescent="0.3">
      <c r="C62" s="34"/>
    </row>
    <row r="63" spans="3:3" x14ac:dyDescent="0.3">
      <c r="C63" s="33"/>
    </row>
    <row r="64" spans="3:3" x14ac:dyDescent="0.3">
      <c r="C64" s="34"/>
    </row>
    <row r="65" spans="3:3" x14ac:dyDescent="0.3">
      <c r="C65" s="33"/>
    </row>
    <row r="66" spans="3:3" x14ac:dyDescent="0.3">
      <c r="C66" s="34"/>
    </row>
    <row r="67" spans="3:3" x14ac:dyDescent="0.3">
      <c r="C67" s="33"/>
    </row>
    <row r="68" spans="3:3" x14ac:dyDescent="0.3">
      <c r="C68" s="34"/>
    </row>
    <row r="69" spans="3:3" x14ac:dyDescent="0.3">
      <c r="C69" s="33"/>
    </row>
    <row r="70" spans="3:3" x14ac:dyDescent="0.3">
      <c r="C70" s="34"/>
    </row>
    <row r="71" spans="3:3" x14ac:dyDescent="0.3">
      <c r="C71" s="33"/>
    </row>
    <row r="72" spans="3:3" x14ac:dyDescent="0.3">
      <c r="C72" s="34"/>
    </row>
    <row r="73" spans="3:3" x14ac:dyDescent="0.3">
      <c r="C73" s="33"/>
    </row>
    <row r="74" spans="3:3" x14ac:dyDescent="0.3">
      <c r="C74" s="34"/>
    </row>
    <row r="75" spans="3:3" x14ac:dyDescent="0.3">
      <c r="C75" s="33"/>
    </row>
    <row r="76" spans="3:3" x14ac:dyDescent="0.3">
      <c r="C76" s="34"/>
    </row>
    <row r="77" spans="3:3" x14ac:dyDescent="0.3">
      <c r="C77" s="33"/>
    </row>
    <row r="78" spans="3:3" x14ac:dyDescent="0.3">
      <c r="C78" s="34"/>
    </row>
    <row r="79" spans="3:3" x14ac:dyDescent="0.3">
      <c r="C79" s="33"/>
    </row>
    <row r="80" spans="3:3" x14ac:dyDescent="0.3">
      <c r="C80" s="34"/>
    </row>
    <row r="81" spans="3:3" x14ac:dyDescent="0.3">
      <c r="C81" s="33"/>
    </row>
    <row r="82" spans="3:3" x14ac:dyDescent="0.3">
      <c r="C82" s="34"/>
    </row>
    <row r="83" spans="3:3" x14ac:dyDescent="0.3">
      <c r="C83" s="33"/>
    </row>
    <row r="84" spans="3:3" x14ac:dyDescent="0.3">
      <c r="C84" s="34"/>
    </row>
    <row r="85" spans="3:3" x14ac:dyDescent="0.3">
      <c r="C85" s="33"/>
    </row>
    <row r="86" spans="3:3" x14ac:dyDescent="0.3">
      <c r="C86" s="34"/>
    </row>
    <row r="87" spans="3:3" x14ac:dyDescent="0.3">
      <c r="C87" s="33"/>
    </row>
    <row r="88" spans="3:3" x14ac:dyDescent="0.3">
      <c r="C88" s="34"/>
    </row>
    <row r="89" spans="3:3" x14ac:dyDescent="0.3">
      <c r="C89" s="33"/>
    </row>
    <row r="90" spans="3:3" x14ac:dyDescent="0.3">
      <c r="C90" s="34"/>
    </row>
    <row r="91" spans="3:3" x14ac:dyDescent="0.3">
      <c r="C91" s="33"/>
    </row>
    <row r="92" spans="3:3" x14ac:dyDescent="0.3">
      <c r="C92" s="34"/>
    </row>
    <row r="93" spans="3:3" x14ac:dyDescent="0.3">
      <c r="C93" s="33"/>
    </row>
    <row r="94" spans="3:3" x14ac:dyDescent="0.3">
      <c r="C94" s="34"/>
    </row>
    <row r="95" spans="3:3" x14ac:dyDescent="0.3">
      <c r="C95" s="33"/>
    </row>
    <row r="96" spans="3:3" x14ac:dyDescent="0.3">
      <c r="C96" s="34"/>
    </row>
    <row r="97" spans="3:3" x14ac:dyDescent="0.3">
      <c r="C97" s="33"/>
    </row>
    <row r="98" spans="3:3" x14ac:dyDescent="0.3">
      <c r="C98" s="34"/>
    </row>
    <row r="99" spans="3:3" x14ac:dyDescent="0.3">
      <c r="C99" s="33"/>
    </row>
    <row r="100" spans="3:3" x14ac:dyDescent="0.3">
      <c r="C100" s="34"/>
    </row>
    <row r="101" spans="3:3" x14ac:dyDescent="0.3">
      <c r="C101" s="33"/>
    </row>
    <row r="102" spans="3:3" x14ac:dyDescent="0.3">
      <c r="C102" s="34"/>
    </row>
    <row r="103" spans="3:3" x14ac:dyDescent="0.3">
      <c r="C103" s="33"/>
    </row>
    <row r="104" spans="3:3" x14ac:dyDescent="0.3">
      <c r="C104" s="34"/>
    </row>
    <row r="105" spans="3:3" x14ac:dyDescent="0.3">
      <c r="C105" s="33"/>
    </row>
    <row r="106" spans="3:3" x14ac:dyDescent="0.3">
      <c r="C106" s="34"/>
    </row>
    <row r="107" spans="3:3" x14ac:dyDescent="0.3">
      <c r="C107" s="33"/>
    </row>
    <row r="108" spans="3:3" x14ac:dyDescent="0.3">
      <c r="C108" s="34"/>
    </row>
    <row r="109" spans="3:3" x14ac:dyDescent="0.3">
      <c r="C109" s="33"/>
    </row>
    <row r="110" spans="3:3" x14ac:dyDescent="0.3">
      <c r="C110" s="34"/>
    </row>
    <row r="111" spans="3:3" x14ac:dyDescent="0.3">
      <c r="C111" s="33"/>
    </row>
    <row r="112" spans="3:3" x14ac:dyDescent="0.3">
      <c r="C112" s="34"/>
    </row>
    <row r="113" spans="3:3" x14ac:dyDescent="0.3">
      <c r="C113" s="33"/>
    </row>
    <row r="114" spans="3:3" x14ac:dyDescent="0.3">
      <c r="C114" s="34"/>
    </row>
    <row r="115" spans="3:3" x14ac:dyDescent="0.3">
      <c r="C115" s="33"/>
    </row>
    <row r="116" spans="3:3" x14ac:dyDescent="0.3">
      <c r="C116" s="34"/>
    </row>
    <row r="117" spans="3:3" x14ac:dyDescent="0.3">
      <c r="C117" s="33"/>
    </row>
    <row r="118" spans="3:3" x14ac:dyDescent="0.3">
      <c r="C118" s="34"/>
    </row>
    <row r="119" spans="3:3" x14ac:dyDescent="0.3">
      <c r="C119" s="33"/>
    </row>
    <row r="120" spans="3:3" x14ac:dyDescent="0.3">
      <c r="C120" s="34"/>
    </row>
    <row r="121" spans="3:3" x14ac:dyDescent="0.3">
      <c r="C121" s="33"/>
    </row>
    <row r="122" spans="3:3" x14ac:dyDescent="0.3">
      <c r="C122" s="34"/>
    </row>
    <row r="123" spans="3:3" x14ac:dyDescent="0.3">
      <c r="C123" s="33"/>
    </row>
    <row r="124" spans="3:3" x14ac:dyDescent="0.3">
      <c r="C124" s="34"/>
    </row>
    <row r="125" spans="3:3" x14ac:dyDescent="0.3">
      <c r="C125" s="33"/>
    </row>
    <row r="126" spans="3:3" x14ac:dyDescent="0.3">
      <c r="C126" s="34"/>
    </row>
    <row r="127" spans="3:3" x14ac:dyDescent="0.3">
      <c r="C127" s="33"/>
    </row>
    <row r="128" spans="3:3" x14ac:dyDescent="0.3">
      <c r="C128" s="34"/>
    </row>
    <row r="129" spans="3:3" x14ac:dyDescent="0.3">
      <c r="C129" s="33"/>
    </row>
    <row r="130" spans="3:3" x14ac:dyDescent="0.3">
      <c r="C130" s="34"/>
    </row>
    <row r="131" spans="3:3" x14ac:dyDescent="0.3">
      <c r="C131" s="33"/>
    </row>
    <row r="132" spans="3:3" x14ac:dyDescent="0.3">
      <c r="C132" s="34"/>
    </row>
    <row r="133" spans="3:3" x14ac:dyDescent="0.3">
      <c r="C133" s="33"/>
    </row>
    <row r="134" spans="3:3" x14ac:dyDescent="0.3">
      <c r="C134" s="34"/>
    </row>
    <row r="135" spans="3:3" x14ac:dyDescent="0.3">
      <c r="C135" s="33"/>
    </row>
    <row r="136" spans="3:3" x14ac:dyDescent="0.3">
      <c r="C136" s="34"/>
    </row>
    <row r="137" spans="3:3" x14ac:dyDescent="0.3">
      <c r="C137" s="33"/>
    </row>
    <row r="138" spans="3:3" x14ac:dyDescent="0.3">
      <c r="C138" s="34"/>
    </row>
    <row r="139" spans="3:3" x14ac:dyDescent="0.3">
      <c r="C139" s="33"/>
    </row>
    <row r="140" spans="3:3" x14ac:dyDescent="0.3">
      <c r="C140" s="34"/>
    </row>
    <row r="141" spans="3:3" x14ac:dyDescent="0.3">
      <c r="C141" s="33"/>
    </row>
    <row r="142" spans="3:3" x14ac:dyDescent="0.3">
      <c r="C142" s="34"/>
    </row>
    <row r="143" spans="3:3" x14ac:dyDescent="0.3">
      <c r="C143" s="33"/>
    </row>
    <row r="144" spans="3:3" x14ac:dyDescent="0.3">
      <c r="C144" s="34"/>
    </row>
    <row r="145" spans="3:3" x14ac:dyDescent="0.3">
      <c r="C145" s="33"/>
    </row>
    <row r="146" spans="3:3" x14ac:dyDescent="0.3">
      <c r="C146" s="34"/>
    </row>
    <row r="147" spans="3:3" x14ac:dyDescent="0.3">
      <c r="C147" s="33"/>
    </row>
    <row r="148" spans="3:3" x14ac:dyDescent="0.3">
      <c r="C148" s="34"/>
    </row>
    <row r="149" spans="3:3" x14ac:dyDescent="0.3">
      <c r="C149" s="33"/>
    </row>
    <row r="150" spans="3:3" x14ac:dyDescent="0.3">
      <c r="C150" s="34"/>
    </row>
    <row r="151" spans="3:3" x14ac:dyDescent="0.3">
      <c r="C151" s="33"/>
    </row>
    <row r="152" spans="3:3" x14ac:dyDescent="0.3">
      <c r="C152" s="34"/>
    </row>
    <row r="153" spans="3:3" x14ac:dyDescent="0.3">
      <c r="C153" s="33"/>
    </row>
    <row r="154" spans="3:3" x14ac:dyDescent="0.3">
      <c r="C154" s="34"/>
    </row>
    <row r="155" spans="3:3" x14ac:dyDescent="0.3">
      <c r="C155" s="33"/>
    </row>
    <row r="156" spans="3:3" x14ac:dyDescent="0.3">
      <c r="C156" s="34"/>
    </row>
    <row r="157" spans="3:3" x14ac:dyDescent="0.3">
      <c r="C157" s="33"/>
    </row>
    <row r="158" spans="3:3" x14ac:dyDescent="0.3">
      <c r="C158" s="34"/>
    </row>
    <row r="159" spans="3:3" x14ac:dyDescent="0.3">
      <c r="C159" s="33"/>
    </row>
    <row r="160" spans="3:3" x14ac:dyDescent="0.3">
      <c r="C160" s="34"/>
    </row>
    <row r="161" spans="3:3" x14ac:dyDescent="0.3">
      <c r="C161" s="33"/>
    </row>
    <row r="162" spans="3:3" x14ac:dyDescent="0.3">
      <c r="C162" s="34"/>
    </row>
    <row r="163" spans="3:3" x14ac:dyDescent="0.3">
      <c r="C163" s="33"/>
    </row>
    <row r="164" spans="3:3" x14ac:dyDescent="0.3">
      <c r="C164" s="34"/>
    </row>
    <row r="165" spans="3:3" x14ac:dyDescent="0.3">
      <c r="C165" s="33"/>
    </row>
    <row r="166" spans="3:3" x14ac:dyDescent="0.3">
      <c r="C166" s="34"/>
    </row>
    <row r="167" spans="3:3" x14ac:dyDescent="0.3">
      <c r="C167" s="33"/>
    </row>
    <row r="168" spans="3:3" x14ac:dyDescent="0.3">
      <c r="C168" s="34"/>
    </row>
    <row r="169" spans="3:3" x14ac:dyDescent="0.3">
      <c r="C169" s="33"/>
    </row>
    <row r="170" spans="3:3" x14ac:dyDescent="0.3">
      <c r="C170" s="34"/>
    </row>
    <row r="171" spans="3:3" x14ac:dyDescent="0.3">
      <c r="C171" s="33"/>
    </row>
    <row r="172" spans="3:3" x14ac:dyDescent="0.3">
      <c r="C172" s="34"/>
    </row>
    <row r="173" spans="3:3" x14ac:dyDescent="0.3">
      <c r="C173" s="33"/>
    </row>
    <row r="174" spans="3:3" x14ac:dyDescent="0.3">
      <c r="C174" s="34"/>
    </row>
    <row r="175" spans="3:3" x14ac:dyDescent="0.3">
      <c r="C175" s="33"/>
    </row>
    <row r="176" spans="3:3" x14ac:dyDescent="0.3">
      <c r="C176" s="34"/>
    </row>
    <row r="177" spans="3:3" x14ac:dyDescent="0.3">
      <c r="C177" s="33"/>
    </row>
    <row r="178" spans="3:3" x14ac:dyDescent="0.3">
      <c r="C178" s="34"/>
    </row>
    <row r="179" spans="3:3" x14ac:dyDescent="0.3">
      <c r="C179" s="33"/>
    </row>
    <row r="180" spans="3:3" x14ac:dyDescent="0.3">
      <c r="C180" s="34"/>
    </row>
    <row r="181" spans="3:3" x14ac:dyDescent="0.3">
      <c r="C181" s="33"/>
    </row>
    <row r="182" spans="3:3" x14ac:dyDescent="0.3">
      <c r="C182" s="34"/>
    </row>
    <row r="183" spans="3:3" x14ac:dyDescent="0.3">
      <c r="C183" s="33"/>
    </row>
    <row r="184" spans="3:3" x14ac:dyDescent="0.3">
      <c r="C184" s="34"/>
    </row>
    <row r="185" spans="3:3" x14ac:dyDescent="0.3">
      <c r="C185" s="33"/>
    </row>
    <row r="186" spans="3:3" x14ac:dyDescent="0.3">
      <c r="C186" s="34"/>
    </row>
    <row r="187" spans="3:3" x14ac:dyDescent="0.3">
      <c r="C187" s="33"/>
    </row>
    <row r="188" spans="3:3" x14ac:dyDescent="0.3">
      <c r="C188" s="34"/>
    </row>
    <row r="189" spans="3:3" x14ac:dyDescent="0.3">
      <c r="C189" s="33"/>
    </row>
    <row r="190" spans="3:3" x14ac:dyDescent="0.3">
      <c r="C190" s="34"/>
    </row>
    <row r="191" spans="3:3" x14ac:dyDescent="0.3">
      <c r="C191" s="33"/>
    </row>
    <row r="192" spans="3:3" x14ac:dyDescent="0.3">
      <c r="C192" s="34"/>
    </row>
    <row r="193" spans="3:3" x14ac:dyDescent="0.3">
      <c r="C193" s="33"/>
    </row>
    <row r="194" spans="3:3" x14ac:dyDescent="0.3">
      <c r="C194" s="34"/>
    </row>
    <row r="195" spans="3:3" x14ac:dyDescent="0.3">
      <c r="C195" s="33"/>
    </row>
    <row r="196" spans="3:3" x14ac:dyDescent="0.3">
      <c r="C196" s="34"/>
    </row>
    <row r="197" spans="3:3" x14ac:dyDescent="0.3">
      <c r="C197" s="33"/>
    </row>
    <row r="198" spans="3:3" x14ac:dyDescent="0.3">
      <c r="C198" s="34"/>
    </row>
    <row r="199" spans="3:3" x14ac:dyDescent="0.3">
      <c r="C199" s="33"/>
    </row>
    <row r="200" spans="3:3" x14ac:dyDescent="0.3">
      <c r="C200" s="34"/>
    </row>
    <row r="201" spans="3:3" x14ac:dyDescent="0.3">
      <c r="C201" s="33"/>
    </row>
    <row r="202" spans="3:3" x14ac:dyDescent="0.3">
      <c r="C202" s="34"/>
    </row>
    <row r="203" spans="3:3" x14ac:dyDescent="0.3">
      <c r="C203" s="33"/>
    </row>
    <row r="204" spans="3:3" x14ac:dyDescent="0.3">
      <c r="C204" s="34"/>
    </row>
    <row r="205" spans="3:3" x14ac:dyDescent="0.3">
      <c r="C205" s="33"/>
    </row>
    <row r="206" spans="3:3" x14ac:dyDescent="0.3">
      <c r="C206" s="34"/>
    </row>
    <row r="207" spans="3:3" x14ac:dyDescent="0.3">
      <c r="C207" s="33"/>
    </row>
    <row r="208" spans="3:3" x14ac:dyDescent="0.3">
      <c r="C208" s="34"/>
    </row>
    <row r="209" spans="3:3" x14ac:dyDescent="0.3">
      <c r="C209" s="33"/>
    </row>
    <row r="210" spans="3:3" x14ac:dyDescent="0.3">
      <c r="C210" s="34"/>
    </row>
    <row r="211" spans="3:3" x14ac:dyDescent="0.3">
      <c r="C211" s="33"/>
    </row>
    <row r="212" spans="3:3" x14ac:dyDescent="0.3">
      <c r="C212" s="34"/>
    </row>
    <row r="213" spans="3:3" x14ac:dyDescent="0.3">
      <c r="C213" s="33"/>
    </row>
    <row r="214" spans="3:3" x14ac:dyDescent="0.3">
      <c r="C214" s="34"/>
    </row>
    <row r="215" spans="3:3" x14ac:dyDescent="0.3">
      <c r="C215" s="33"/>
    </row>
    <row r="216" spans="3:3" x14ac:dyDescent="0.3">
      <c r="C216" s="34"/>
    </row>
    <row r="217" spans="3:3" x14ac:dyDescent="0.3">
      <c r="C217" s="33"/>
    </row>
    <row r="218" spans="3:3" x14ac:dyDescent="0.3">
      <c r="C218" s="34"/>
    </row>
    <row r="219" spans="3:3" x14ac:dyDescent="0.3">
      <c r="C219" s="33"/>
    </row>
    <row r="220" spans="3:3" x14ac:dyDescent="0.3">
      <c r="C220" s="34"/>
    </row>
    <row r="221" spans="3:3" x14ac:dyDescent="0.3">
      <c r="C221" s="33"/>
    </row>
    <row r="222" spans="3:3" x14ac:dyDescent="0.3">
      <c r="C222" s="34"/>
    </row>
    <row r="223" spans="3:3" x14ac:dyDescent="0.3">
      <c r="C223" s="33"/>
    </row>
    <row r="224" spans="3:3" x14ac:dyDescent="0.3">
      <c r="C224" s="34"/>
    </row>
    <row r="225" spans="3:3" x14ac:dyDescent="0.3">
      <c r="C225" s="33"/>
    </row>
    <row r="226" spans="3:3" x14ac:dyDescent="0.3">
      <c r="C226" s="34"/>
    </row>
    <row r="227" spans="3:3" x14ac:dyDescent="0.3">
      <c r="C227" s="33"/>
    </row>
    <row r="228" spans="3:3" x14ac:dyDescent="0.3">
      <c r="C228" s="34"/>
    </row>
    <row r="229" spans="3:3" x14ac:dyDescent="0.3">
      <c r="C229" s="33"/>
    </row>
    <row r="230" spans="3:3" x14ac:dyDescent="0.3">
      <c r="C230" s="34"/>
    </row>
    <row r="231" spans="3:3" x14ac:dyDescent="0.3">
      <c r="C231" s="33"/>
    </row>
    <row r="232" spans="3:3" x14ac:dyDescent="0.3">
      <c r="C232" s="34"/>
    </row>
    <row r="233" spans="3:3" x14ac:dyDescent="0.3">
      <c r="C233" s="33"/>
    </row>
    <row r="234" spans="3:3" x14ac:dyDescent="0.3">
      <c r="C234" s="34"/>
    </row>
    <row r="235" spans="3:3" x14ac:dyDescent="0.3">
      <c r="C235" s="33"/>
    </row>
    <row r="236" spans="3:3" x14ac:dyDescent="0.3">
      <c r="C236" s="34"/>
    </row>
    <row r="237" spans="3:3" x14ac:dyDescent="0.3">
      <c r="C237" s="33"/>
    </row>
    <row r="238" spans="3:3" x14ac:dyDescent="0.3">
      <c r="C238" s="34"/>
    </row>
    <row r="239" spans="3:3" x14ac:dyDescent="0.3">
      <c r="C239" s="33"/>
    </row>
    <row r="240" spans="3:3" x14ac:dyDescent="0.3">
      <c r="C240" s="34"/>
    </row>
    <row r="241" spans="3:3" x14ac:dyDescent="0.3">
      <c r="C241" s="33"/>
    </row>
    <row r="242" spans="3:3" x14ac:dyDescent="0.3">
      <c r="C242" s="34"/>
    </row>
    <row r="243" spans="3:3" x14ac:dyDescent="0.3">
      <c r="C243" s="33"/>
    </row>
    <row r="244" spans="3:3" x14ac:dyDescent="0.3">
      <c r="C244" s="34"/>
    </row>
    <row r="245" spans="3:3" x14ac:dyDescent="0.3">
      <c r="C245" s="33"/>
    </row>
    <row r="246" spans="3:3" x14ac:dyDescent="0.3">
      <c r="C246" s="34"/>
    </row>
    <row r="247" spans="3:3" x14ac:dyDescent="0.3">
      <c r="C247" s="33"/>
    </row>
    <row r="248" spans="3:3" x14ac:dyDescent="0.3">
      <c r="C248" s="34"/>
    </row>
    <row r="249" spans="3:3" x14ac:dyDescent="0.3">
      <c r="C249" s="33"/>
    </row>
    <row r="250" spans="3:3" x14ac:dyDescent="0.3">
      <c r="C250" s="34"/>
    </row>
    <row r="251" spans="3:3" x14ac:dyDescent="0.3">
      <c r="C251" s="33"/>
    </row>
    <row r="252" spans="3:3" x14ac:dyDescent="0.3">
      <c r="C252" s="34"/>
    </row>
    <row r="253" spans="3:3" x14ac:dyDescent="0.3">
      <c r="C253" s="33"/>
    </row>
    <row r="254" spans="3:3" x14ac:dyDescent="0.3">
      <c r="C254" s="34"/>
    </row>
    <row r="255" spans="3:3" x14ac:dyDescent="0.3">
      <c r="C255" s="33"/>
    </row>
    <row r="256" spans="3:3" x14ac:dyDescent="0.3">
      <c r="C256" s="34"/>
    </row>
    <row r="257" spans="3:3" x14ac:dyDescent="0.3">
      <c r="C257" s="33"/>
    </row>
    <row r="258" spans="3:3" x14ac:dyDescent="0.3">
      <c r="C258" s="34"/>
    </row>
    <row r="259" spans="3:3" x14ac:dyDescent="0.3">
      <c r="C259" s="33"/>
    </row>
    <row r="260" spans="3:3" x14ac:dyDescent="0.3">
      <c r="C260" s="34"/>
    </row>
    <row r="261" spans="3:3" x14ac:dyDescent="0.3">
      <c r="C261" s="33"/>
    </row>
    <row r="262" spans="3:3" x14ac:dyDescent="0.3">
      <c r="C262" s="34"/>
    </row>
    <row r="263" spans="3:3" x14ac:dyDescent="0.3">
      <c r="C263" s="33"/>
    </row>
    <row r="264" spans="3:3" x14ac:dyDescent="0.3">
      <c r="C264" s="34"/>
    </row>
    <row r="265" spans="3:3" x14ac:dyDescent="0.3">
      <c r="C265" s="33"/>
    </row>
    <row r="266" spans="3:3" x14ac:dyDescent="0.3">
      <c r="C266" s="34"/>
    </row>
    <row r="267" spans="3:3" x14ac:dyDescent="0.3">
      <c r="C267" s="33"/>
    </row>
    <row r="268" spans="3:3" x14ac:dyDescent="0.3">
      <c r="C268" s="34"/>
    </row>
    <row r="269" spans="3:3" x14ac:dyDescent="0.3">
      <c r="C269" s="33"/>
    </row>
    <row r="270" spans="3:3" x14ac:dyDescent="0.3">
      <c r="C270" s="34"/>
    </row>
    <row r="271" spans="3:3" x14ac:dyDescent="0.3">
      <c r="C271" s="33"/>
    </row>
    <row r="272" spans="3:3" x14ac:dyDescent="0.3">
      <c r="C272" s="34"/>
    </row>
    <row r="273" spans="3:3" x14ac:dyDescent="0.3">
      <c r="C273" s="33"/>
    </row>
    <row r="274" spans="3:3" x14ac:dyDescent="0.3">
      <c r="C274" s="34"/>
    </row>
    <row r="275" spans="3:3" x14ac:dyDescent="0.3">
      <c r="C275" s="33"/>
    </row>
    <row r="276" spans="3:3" x14ac:dyDescent="0.3">
      <c r="C276" s="34"/>
    </row>
    <row r="277" spans="3:3" x14ac:dyDescent="0.3">
      <c r="C277" s="33"/>
    </row>
    <row r="278" spans="3:3" x14ac:dyDescent="0.3">
      <c r="C278" s="34"/>
    </row>
    <row r="279" spans="3:3" x14ac:dyDescent="0.3">
      <c r="C279" s="33"/>
    </row>
    <row r="280" spans="3:3" x14ac:dyDescent="0.3">
      <c r="C280" s="34"/>
    </row>
    <row r="281" spans="3:3" x14ac:dyDescent="0.3">
      <c r="C281" s="33"/>
    </row>
    <row r="282" spans="3:3" x14ac:dyDescent="0.3">
      <c r="C282" s="34"/>
    </row>
    <row r="283" spans="3:3" x14ac:dyDescent="0.3">
      <c r="C283" s="33"/>
    </row>
    <row r="284" spans="3:3" x14ac:dyDescent="0.3">
      <c r="C284" s="34"/>
    </row>
    <row r="285" spans="3:3" x14ac:dyDescent="0.3">
      <c r="C285" s="33"/>
    </row>
    <row r="286" spans="3:3" x14ac:dyDescent="0.3">
      <c r="C286" s="34"/>
    </row>
    <row r="287" spans="3:3" x14ac:dyDescent="0.3">
      <c r="C287" s="33"/>
    </row>
    <row r="288" spans="3:3" x14ac:dyDescent="0.3">
      <c r="C288" s="34"/>
    </row>
    <row r="289" spans="3:3" x14ac:dyDescent="0.3">
      <c r="C289" s="33"/>
    </row>
    <row r="290" spans="3:3" x14ac:dyDescent="0.3">
      <c r="C290" s="34"/>
    </row>
    <row r="291" spans="3:3" x14ac:dyDescent="0.3">
      <c r="C291" s="33"/>
    </row>
    <row r="292" spans="3:3" x14ac:dyDescent="0.3">
      <c r="C292" s="34"/>
    </row>
    <row r="293" spans="3:3" x14ac:dyDescent="0.3">
      <c r="C293" s="33"/>
    </row>
    <row r="294" spans="3:3" x14ac:dyDescent="0.3">
      <c r="C294" s="34"/>
    </row>
    <row r="295" spans="3:3" x14ac:dyDescent="0.3">
      <c r="C295" s="33"/>
    </row>
    <row r="296" spans="3:3" x14ac:dyDescent="0.3">
      <c r="C296" s="34"/>
    </row>
    <row r="297" spans="3:3" x14ac:dyDescent="0.3">
      <c r="C297" s="33"/>
    </row>
    <row r="298" spans="3:3" x14ac:dyDescent="0.3">
      <c r="C298" s="34"/>
    </row>
    <row r="299" spans="3:3" x14ac:dyDescent="0.3">
      <c r="C299" s="33"/>
    </row>
    <row r="300" spans="3:3" x14ac:dyDescent="0.3">
      <c r="C300" s="34"/>
    </row>
    <row r="301" spans="3:3" x14ac:dyDescent="0.3">
      <c r="C301" s="33"/>
    </row>
    <row r="302" spans="3:3" x14ac:dyDescent="0.3">
      <c r="C302" s="34"/>
    </row>
    <row r="303" spans="3:3" x14ac:dyDescent="0.3">
      <c r="C303" s="33"/>
    </row>
    <row r="304" spans="3:3" x14ac:dyDescent="0.3">
      <c r="C304" s="34"/>
    </row>
    <row r="305" spans="3:3" x14ac:dyDescent="0.3">
      <c r="C305" s="33"/>
    </row>
    <row r="306" spans="3:3" x14ac:dyDescent="0.3">
      <c r="C306" s="34"/>
    </row>
    <row r="307" spans="3:3" x14ac:dyDescent="0.3">
      <c r="C307" s="33"/>
    </row>
    <row r="308" spans="3:3" x14ac:dyDescent="0.3">
      <c r="C308" s="34"/>
    </row>
    <row r="309" spans="3:3" x14ac:dyDescent="0.3">
      <c r="C309" s="33"/>
    </row>
    <row r="310" spans="3:3" x14ac:dyDescent="0.3">
      <c r="C310" s="34"/>
    </row>
    <row r="311" spans="3:3" x14ac:dyDescent="0.3">
      <c r="C311" s="33"/>
    </row>
    <row r="312" spans="3:3" x14ac:dyDescent="0.3">
      <c r="C312" s="34"/>
    </row>
    <row r="313" spans="3:3" x14ac:dyDescent="0.3">
      <c r="C313" s="33"/>
    </row>
    <row r="314" spans="3:3" x14ac:dyDescent="0.3">
      <c r="C314" s="34"/>
    </row>
    <row r="315" spans="3:3" x14ac:dyDescent="0.3">
      <c r="C315" s="33"/>
    </row>
    <row r="316" spans="3:3" x14ac:dyDescent="0.3">
      <c r="C316" s="34"/>
    </row>
    <row r="317" spans="3:3" x14ac:dyDescent="0.3">
      <c r="C317" s="33"/>
    </row>
    <row r="318" spans="3:3" x14ac:dyDescent="0.3">
      <c r="C318" s="34"/>
    </row>
    <row r="319" spans="3:3" x14ac:dyDescent="0.3">
      <c r="C319" s="33"/>
    </row>
    <row r="320" spans="3:3" x14ac:dyDescent="0.3">
      <c r="C320" s="34"/>
    </row>
    <row r="321" spans="3:3" x14ac:dyDescent="0.3">
      <c r="C321" s="33"/>
    </row>
    <row r="322" spans="3:3" x14ac:dyDescent="0.3">
      <c r="C322" s="34"/>
    </row>
    <row r="323" spans="3:3" x14ac:dyDescent="0.3">
      <c r="C323" s="33"/>
    </row>
    <row r="324" spans="3:3" x14ac:dyDescent="0.3">
      <c r="C324" s="34"/>
    </row>
    <row r="325" spans="3:3" x14ac:dyDescent="0.3">
      <c r="C325" s="33"/>
    </row>
    <row r="326" spans="3:3" x14ac:dyDescent="0.3">
      <c r="C326" s="34"/>
    </row>
    <row r="327" spans="3:3" x14ac:dyDescent="0.3">
      <c r="C327" s="33"/>
    </row>
    <row r="328" spans="3:3" x14ac:dyDescent="0.3">
      <c r="C328" s="34"/>
    </row>
    <row r="329" spans="3:3" x14ac:dyDescent="0.3">
      <c r="C329" s="33"/>
    </row>
    <row r="330" spans="3:3" x14ac:dyDescent="0.3">
      <c r="C330" s="34"/>
    </row>
    <row r="331" spans="3:3" x14ac:dyDescent="0.3">
      <c r="C331" s="33"/>
    </row>
    <row r="332" spans="3:3" x14ac:dyDescent="0.3">
      <c r="C332" s="34"/>
    </row>
    <row r="333" spans="3:3" x14ac:dyDescent="0.3">
      <c r="C333" s="33"/>
    </row>
    <row r="334" spans="3:3" x14ac:dyDescent="0.3">
      <c r="C334" s="34"/>
    </row>
    <row r="335" spans="3:3" x14ac:dyDescent="0.3">
      <c r="C335" s="33"/>
    </row>
    <row r="336" spans="3:3" x14ac:dyDescent="0.3">
      <c r="C336" s="34"/>
    </row>
    <row r="337" spans="3:3" x14ac:dyDescent="0.3">
      <c r="C337" s="33"/>
    </row>
    <row r="338" spans="3:3" x14ac:dyDescent="0.3">
      <c r="C338" s="34"/>
    </row>
    <row r="339" spans="3:3" x14ac:dyDescent="0.3">
      <c r="C339" s="33"/>
    </row>
    <row r="340" spans="3:3" x14ac:dyDescent="0.3">
      <c r="C340" s="34"/>
    </row>
    <row r="341" spans="3:3" x14ac:dyDescent="0.3">
      <c r="C341" s="33"/>
    </row>
    <row r="342" spans="3:3" x14ac:dyDescent="0.3">
      <c r="C342" s="34"/>
    </row>
    <row r="343" spans="3:3" x14ac:dyDescent="0.3">
      <c r="C343" s="33"/>
    </row>
    <row r="344" spans="3:3" x14ac:dyDescent="0.3">
      <c r="C344" s="34"/>
    </row>
    <row r="345" spans="3:3" x14ac:dyDescent="0.3">
      <c r="C345" s="33"/>
    </row>
    <row r="346" spans="3:3" x14ac:dyDescent="0.3">
      <c r="C346" s="34"/>
    </row>
    <row r="347" spans="3:3" x14ac:dyDescent="0.3">
      <c r="C347" s="33"/>
    </row>
    <row r="348" spans="3:3" x14ac:dyDescent="0.3">
      <c r="C348" s="34"/>
    </row>
    <row r="349" spans="3:3" x14ac:dyDescent="0.3">
      <c r="C349" s="33"/>
    </row>
    <row r="350" spans="3:3" x14ac:dyDescent="0.3">
      <c r="C350" s="34"/>
    </row>
    <row r="351" spans="3:3" x14ac:dyDescent="0.3">
      <c r="C351" s="33"/>
    </row>
    <row r="352" spans="3:3" x14ac:dyDescent="0.3">
      <c r="C352" s="34"/>
    </row>
    <row r="353" spans="3:3" x14ac:dyDescent="0.3">
      <c r="C353" s="33"/>
    </row>
    <row r="354" spans="3:3" x14ac:dyDescent="0.3">
      <c r="C354" s="34"/>
    </row>
    <row r="355" spans="3:3" x14ac:dyDescent="0.3">
      <c r="C355" s="33"/>
    </row>
    <row r="356" spans="3:3" x14ac:dyDescent="0.3">
      <c r="C356" s="34"/>
    </row>
    <row r="357" spans="3:3" x14ac:dyDescent="0.3">
      <c r="C357" s="33"/>
    </row>
    <row r="358" spans="3:3" x14ac:dyDescent="0.3">
      <c r="C358" s="34"/>
    </row>
    <row r="359" spans="3:3" x14ac:dyDescent="0.3">
      <c r="C359" s="33"/>
    </row>
    <row r="360" spans="3:3" x14ac:dyDescent="0.3">
      <c r="C360" s="34"/>
    </row>
    <row r="361" spans="3:3" x14ac:dyDescent="0.3">
      <c r="C361" s="33"/>
    </row>
    <row r="362" spans="3:3" x14ac:dyDescent="0.3">
      <c r="C362" s="34"/>
    </row>
    <row r="363" spans="3:3" x14ac:dyDescent="0.3">
      <c r="C363" s="33"/>
    </row>
    <row r="364" spans="3:3" x14ac:dyDescent="0.3">
      <c r="C364" s="34"/>
    </row>
    <row r="365" spans="3:3" x14ac:dyDescent="0.3">
      <c r="C365" s="33"/>
    </row>
    <row r="366" spans="3:3" x14ac:dyDescent="0.3">
      <c r="C366" s="34"/>
    </row>
    <row r="367" spans="3:3" x14ac:dyDescent="0.3">
      <c r="C367" s="33"/>
    </row>
    <row r="368" spans="3:3" x14ac:dyDescent="0.3">
      <c r="C368" s="34"/>
    </row>
    <row r="369" spans="3:3" x14ac:dyDescent="0.3">
      <c r="C369" s="33"/>
    </row>
    <row r="370" spans="3:3" x14ac:dyDescent="0.3">
      <c r="C370" s="34"/>
    </row>
    <row r="371" spans="3:3" x14ac:dyDescent="0.3">
      <c r="C371" s="33"/>
    </row>
    <row r="372" spans="3:3" x14ac:dyDescent="0.3">
      <c r="C372" s="34"/>
    </row>
    <row r="373" spans="3:3" x14ac:dyDescent="0.3">
      <c r="C373" s="33"/>
    </row>
    <row r="374" spans="3:3" x14ac:dyDescent="0.3">
      <c r="C374" s="34"/>
    </row>
    <row r="375" spans="3:3" x14ac:dyDescent="0.3">
      <c r="C375" s="33"/>
    </row>
    <row r="376" spans="3:3" x14ac:dyDescent="0.3">
      <c r="C376" s="34"/>
    </row>
    <row r="377" spans="3:3" x14ac:dyDescent="0.3">
      <c r="C377" s="33"/>
    </row>
    <row r="378" spans="3:3" x14ac:dyDescent="0.3">
      <c r="C378" s="34"/>
    </row>
    <row r="379" spans="3:3" x14ac:dyDescent="0.3">
      <c r="C379" s="33"/>
    </row>
    <row r="380" spans="3:3" x14ac:dyDescent="0.3">
      <c r="C380" s="34"/>
    </row>
    <row r="381" spans="3:3" x14ac:dyDescent="0.3">
      <c r="C381" s="33"/>
    </row>
    <row r="382" spans="3:3" x14ac:dyDescent="0.3">
      <c r="C382" s="34"/>
    </row>
    <row r="383" spans="3:3" x14ac:dyDescent="0.3">
      <c r="C383" s="33"/>
    </row>
    <row r="384" spans="3:3" x14ac:dyDescent="0.3">
      <c r="C384" s="34"/>
    </row>
    <row r="385" spans="3:3" x14ac:dyDescent="0.3">
      <c r="C385" s="33"/>
    </row>
    <row r="386" spans="3:3" x14ac:dyDescent="0.3">
      <c r="C386" s="34"/>
    </row>
    <row r="387" spans="3:3" x14ac:dyDescent="0.3">
      <c r="C387" s="33"/>
    </row>
    <row r="388" spans="3:3" x14ac:dyDescent="0.3">
      <c r="C388" s="34"/>
    </row>
    <row r="389" spans="3:3" x14ac:dyDescent="0.3">
      <c r="C389" s="33"/>
    </row>
    <row r="390" spans="3:3" x14ac:dyDescent="0.3">
      <c r="C390" s="34"/>
    </row>
    <row r="391" spans="3:3" x14ac:dyDescent="0.3">
      <c r="C391" s="33"/>
    </row>
    <row r="392" spans="3:3" x14ac:dyDescent="0.3">
      <c r="C392" s="34"/>
    </row>
    <row r="393" spans="3:3" x14ac:dyDescent="0.3">
      <c r="C393" s="33"/>
    </row>
    <row r="394" spans="3:3" x14ac:dyDescent="0.3">
      <c r="C394" s="34"/>
    </row>
    <row r="395" spans="3:3" x14ac:dyDescent="0.3">
      <c r="C395" s="33"/>
    </row>
    <row r="396" spans="3:3" x14ac:dyDescent="0.3">
      <c r="C396" s="34"/>
    </row>
    <row r="397" spans="3:3" x14ac:dyDescent="0.3">
      <c r="C397" s="33"/>
    </row>
    <row r="398" spans="3:3" x14ac:dyDescent="0.3">
      <c r="C398" s="34"/>
    </row>
    <row r="399" spans="3:3" x14ac:dyDescent="0.3">
      <c r="C399" s="33"/>
    </row>
    <row r="400" spans="3:3" x14ac:dyDescent="0.3">
      <c r="C400" s="34"/>
    </row>
    <row r="401" spans="3:3" x14ac:dyDescent="0.3">
      <c r="C401" s="33"/>
    </row>
    <row r="402" spans="3:3" x14ac:dyDescent="0.3">
      <c r="C402" s="34"/>
    </row>
    <row r="403" spans="3:3" x14ac:dyDescent="0.3">
      <c r="C403" s="33"/>
    </row>
    <row r="404" spans="3:3" x14ac:dyDescent="0.3">
      <c r="C404" s="34"/>
    </row>
    <row r="405" spans="3:3" x14ac:dyDescent="0.3">
      <c r="C405" s="33"/>
    </row>
    <row r="406" spans="3:3" x14ac:dyDescent="0.3">
      <c r="C406" s="34"/>
    </row>
    <row r="407" spans="3:3" x14ac:dyDescent="0.3">
      <c r="C407" s="33"/>
    </row>
    <row r="408" spans="3:3" x14ac:dyDescent="0.3">
      <c r="C408" s="34"/>
    </row>
    <row r="409" spans="3:3" x14ac:dyDescent="0.3">
      <c r="C409" s="33"/>
    </row>
    <row r="410" spans="3:3" x14ac:dyDescent="0.3">
      <c r="C410" s="34"/>
    </row>
    <row r="411" spans="3:3" x14ac:dyDescent="0.3">
      <c r="C411" s="33"/>
    </row>
    <row r="412" spans="3:3" x14ac:dyDescent="0.3">
      <c r="C412" s="34"/>
    </row>
    <row r="413" spans="3:3" x14ac:dyDescent="0.3">
      <c r="C413" s="33"/>
    </row>
    <row r="414" spans="3:3" x14ac:dyDescent="0.3">
      <c r="C414" s="34"/>
    </row>
    <row r="415" spans="3:3" x14ac:dyDescent="0.3">
      <c r="C415" s="33"/>
    </row>
    <row r="416" spans="3:3" x14ac:dyDescent="0.3">
      <c r="C416" s="34"/>
    </row>
    <row r="417" spans="3:3" x14ac:dyDescent="0.3">
      <c r="C417" s="33"/>
    </row>
    <row r="418" spans="3:3" x14ac:dyDescent="0.3">
      <c r="C418" s="34"/>
    </row>
    <row r="419" spans="3:3" x14ac:dyDescent="0.3">
      <c r="C419" s="33"/>
    </row>
    <row r="420" spans="3:3" x14ac:dyDescent="0.3">
      <c r="C420" s="34"/>
    </row>
    <row r="421" spans="3:3" x14ac:dyDescent="0.3">
      <c r="C421" s="33"/>
    </row>
    <row r="422" spans="3:3" x14ac:dyDescent="0.3">
      <c r="C422" s="34"/>
    </row>
    <row r="423" spans="3:3" x14ac:dyDescent="0.3">
      <c r="C423" s="33"/>
    </row>
    <row r="424" spans="3:3" x14ac:dyDescent="0.3">
      <c r="C424" s="34"/>
    </row>
    <row r="425" spans="3:3" x14ac:dyDescent="0.3">
      <c r="C425" s="33"/>
    </row>
    <row r="426" spans="3:3" x14ac:dyDescent="0.3">
      <c r="C426" s="34"/>
    </row>
    <row r="427" spans="3:3" x14ac:dyDescent="0.3">
      <c r="C427" s="33"/>
    </row>
    <row r="428" spans="3:3" x14ac:dyDescent="0.3">
      <c r="C428" s="34"/>
    </row>
    <row r="429" spans="3:3" x14ac:dyDescent="0.3">
      <c r="C429" s="33"/>
    </row>
    <row r="430" spans="3:3" x14ac:dyDescent="0.3">
      <c r="C430" s="34"/>
    </row>
    <row r="431" spans="3:3" x14ac:dyDescent="0.3">
      <c r="C431" s="33"/>
    </row>
    <row r="432" spans="3:3" x14ac:dyDescent="0.3">
      <c r="C432" s="34"/>
    </row>
    <row r="433" spans="3:3" x14ac:dyDescent="0.3">
      <c r="C433" s="33"/>
    </row>
    <row r="434" spans="3:3" x14ac:dyDescent="0.3">
      <c r="C434" s="34"/>
    </row>
    <row r="435" spans="3:3" x14ac:dyDescent="0.3">
      <c r="C435" s="33"/>
    </row>
    <row r="436" spans="3:3" x14ac:dyDescent="0.3">
      <c r="C436" s="34"/>
    </row>
    <row r="437" spans="3:3" x14ac:dyDescent="0.3">
      <c r="C437" s="33"/>
    </row>
    <row r="438" spans="3:3" x14ac:dyDescent="0.3">
      <c r="C438" s="34"/>
    </row>
    <row r="439" spans="3:3" x14ac:dyDescent="0.3">
      <c r="C439" s="33"/>
    </row>
    <row r="440" spans="3:3" x14ac:dyDescent="0.3">
      <c r="C440" s="34"/>
    </row>
    <row r="441" spans="3:3" x14ac:dyDescent="0.3">
      <c r="C441" s="33"/>
    </row>
    <row r="442" spans="3:3" x14ac:dyDescent="0.3">
      <c r="C442" s="34"/>
    </row>
    <row r="443" spans="3:3" x14ac:dyDescent="0.3">
      <c r="C443" s="33"/>
    </row>
    <row r="444" spans="3:3" x14ac:dyDescent="0.3">
      <c r="C444" s="34"/>
    </row>
    <row r="445" spans="3:3" x14ac:dyDescent="0.3">
      <c r="C445" s="33"/>
    </row>
    <row r="446" spans="3:3" x14ac:dyDescent="0.3">
      <c r="C446" s="34"/>
    </row>
    <row r="447" spans="3:3" x14ac:dyDescent="0.3">
      <c r="C447" s="33"/>
    </row>
    <row r="448" spans="3:3" x14ac:dyDescent="0.3">
      <c r="C448" s="34"/>
    </row>
    <row r="449" spans="3:3" x14ac:dyDescent="0.3">
      <c r="C449" s="33"/>
    </row>
    <row r="450" spans="3:3" x14ac:dyDescent="0.3">
      <c r="C450" s="34"/>
    </row>
    <row r="451" spans="3:3" x14ac:dyDescent="0.3">
      <c r="C451" s="33"/>
    </row>
    <row r="452" spans="3:3" x14ac:dyDescent="0.3">
      <c r="C452" s="34"/>
    </row>
    <row r="453" spans="3:3" x14ac:dyDescent="0.3">
      <c r="C453" s="33"/>
    </row>
    <row r="454" spans="3:3" x14ac:dyDescent="0.3">
      <c r="C454" s="34"/>
    </row>
    <row r="455" spans="3:3" x14ac:dyDescent="0.3">
      <c r="C455" s="33"/>
    </row>
    <row r="456" spans="3:3" x14ac:dyDescent="0.3">
      <c r="C456" s="34"/>
    </row>
    <row r="457" spans="3:3" x14ac:dyDescent="0.3">
      <c r="C457" s="33"/>
    </row>
    <row r="458" spans="3:3" x14ac:dyDescent="0.3">
      <c r="C458" s="34"/>
    </row>
    <row r="459" spans="3:3" x14ac:dyDescent="0.3">
      <c r="C459" s="33"/>
    </row>
    <row r="460" spans="3:3" x14ac:dyDescent="0.3">
      <c r="C460" s="34"/>
    </row>
    <row r="461" spans="3:3" x14ac:dyDescent="0.3">
      <c r="C461" s="33"/>
    </row>
    <row r="462" spans="3:3" x14ac:dyDescent="0.3">
      <c r="C462" s="34"/>
    </row>
    <row r="463" spans="3:3" x14ac:dyDescent="0.3">
      <c r="C463" s="33"/>
    </row>
    <row r="464" spans="3:3" x14ac:dyDescent="0.3">
      <c r="C464" s="34"/>
    </row>
    <row r="465" spans="3:3" x14ac:dyDescent="0.3">
      <c r="C465" s="33"/>
    </row>
    <row r="466" spans="3:3" x14ac:dyDescent="0.3">
      <c r="C466" s="34"/>
    </row>
    <row r="467" spans="3:3" x14ac:dyDescent="0.3">
      <c r="C467" s="33"/>
    </row>
    <row r="468" spans="3:3" x14ac:dyDescent="0.3">
      <c r="C468" s="34"/>
    </row>
    <row r="469" spans="3:3" x14ac:dyDescent="0.3">
      <c r="C469" s="33"/>
    </row>
    <row r="470" spans="3:3" x14ac:dyDescent="0.3">
      <c r="C470" s="34"/>
    </row>
    <row r="471" spans="3:3" x14ac:dyDescent="0.3">
      <c r="C471" s="33"/>
    </row>
    <row r="472" spans="3:3" x14ac:dyDescent="0.3">
      <c r="C472" s="34"/>
    </row>
    <row r="473" spans="3:3" x14ac:dyDescent="0.3">
      <c r="C473" s="33"/>
    </row>
    <row r="474" spans="3:3" x14ac:dyDescent="0.3">
      <c r="C474" s="34"/>
    </row>
    <row r="475" spans="3:3" x14ac:dyDescent="0.3">
      <c r="C475" s="33"/>
    </row>
    <row r="476" spans="3:3" x14ac:dyDescent="0.3">
      <c r="C476" s="34"/>
    </row>
    <row r="477" spans="3:3" x14ac:dyDescent="0.3">
      <c r="C477" s="33"/>
    </row>
    <row r="478" spans="3:3" x14ac:dyDescent="0.3">
      <c r="C478" s="34"/>
    </row>
    <row r="479" spans="3:3" x14ac:dyDescent="0.3">
      <c r="C479" s="33"/>
    </row>
    <row r="480" spans="3:3" x14ac:dyDescent="0.3">
      <c r="C480" s="34"/>
    </row>
    <row r="481" spans="3:3" x14ac:dyDescent="0.3">
      <c r="C481" s="33"/>
    </row>
    <row r="482" spans="3:3" x14ac:dyDescent="0.3">
      <c r="C482" s="34"/>
    </row>
    <row r="483" spans="3:3" x14ac:dyDescent="0.3">
      <c r="C483" s="33"/>
    </row>
    <row r="484" spans="3:3" x14ac:dyDescent="0.3">
      <c r="C484" s="34"/>
    </row>
    <row r="485" spans="3:3" x14ac:dyDescent="0.3">
      <c r="C485" s="33"/>
    </row>
    <row r="486" spans="3:3" x14ac:dyDescent="0.3">
      <c r="C486" s="34"/>
    </row>
    <row r="487" spans="3:3" x14ac:dyDescent="0.3">
      <c r="C487" s="33"/>
    </row>
    <row r="488" spans="3:3" x14ac:dyDescent="0.3">
      <c r="C488" s="34"/>
    </row>
    <row r="489" spans="3:3" x14ac:dyDescent="0.3">
      <c r="C489" s="33"/>
    </row>
    <row r="490" spans="3:3" x14ac:dyDescent="0.3">
      <c r="C490" s="34"/>
    </row>
    <row r="491" spans="3:3" x14ac:dyDescent="0.3">
      <c r="C491" s="33"/>
    </row>
    <row r="492" spans="3:3" x14ac:dyDescent="0.3">
      <c r="C492" s="34"/>
    </row>
    <row r="493" spans="3:3" x14ac:dyDescent="0.3">
      <c r="C493" s="33"/>
    </row>
    <row r="494" spans="3:3" x14ac:dyDescent="0.3">
      <c r="C494" s="34"/>
    </row>
    <row r="495" spans="3:3" x14ac:dyDescent="0.3">
      <c r="C495" s="33"/>
    </row>
    <row r="496" spans="3:3" x14ac:dyDescent="0.3">
      <c r="C496" s="34"/>
    </row>
    <row r="497" spans="3:3" x14ac:dyDescent="0.3">
      <c r="C497" s="33"/>
    </row>
    <row r="498" spans="3:3" x14ac:dyDescent="0.3">
      <c r="C498" s="34"/>
    </row>
    <row r="499" spans="3:3" x14ac:dyDescent="0.3">
      <c r="C499" s="33"/>
    </row>
    <row r="500" spans="3:3" x14ac:dyDescent="0.3">
      <c r="C500" s="34"/>
    </row>
    <row r="501" spans="3:3" x14ac:dyDescent="0.3">
      <c r="C501" s="33"/>
    </row>
    <row r="502" spans="3:3" x14ac:dyDescent="0.3">
      <c r="C502" s="34"/>
    </row>
    <row r="503" spans="3:3" x14ac:dyDescent="0.3">
      <c r="C503" s="33"/>
    </row>
    <row r="504" spans="3:3" x14ac:dyDescent="0.3">
      <c r="C504" s="34"/>
    </row>
    <row r="505" spans="3:3" x14ac:dyDescent="0.3">
      <c r="C505" s="33"/>
    </row>
    <row r="506" spans="3:3" x14ac:dyDescent="0.3">
      <c r="C506" s="34"/>
    </row>
    <row r="507" spans="3:3" x14ac:dyDescent="0.3">
      <c r="C507" s="33"/>
    </row>
    <row r="508" spans="3:3" x14ac:dyDescent="0.3">
      <c r="C508" s="34"/>
    </row>
    <row r="509" spans="3:3" x14ac:dyDescent="0.3">
      <c r="C509" s="33"/>
    </row>
    <row r="510" spans="3:3" x14ac:dyDescent="0.3">
      <c r="C510" s="34"/>
    </row>
    <row r="511" spans="3:3" x14ac:dyDescent="0.3">
      <c r="C511" s="33"/>
    </row>
    <row r="512" spans="3:3" x14ac:dyDescent="0.3">
      <c r="C512" s="34"/>
    </row>
    <row r="513" spans="3:3" x14ac:dyDescent="0.3">
      <c r="C513" s="33"/>
    </row>
    <row r="514" spans="3:3" x14ac:dyDescent="0.3">
      <c r="C514" s="34"/>
    </row>
    <row r="515" spans="3:3" x14ac:dyDescent="0.3">
      <c r="C515" s="33"/>
    </row>
    <row r="516" spans="3:3" x14ac:dyDescent="0.3">
      <c r="C516" s="34"/>
    </row>
    <row r="517" spans="3:3" x14ac:dyDescent="0.3">
      <c r="C517" s="33"/>
    </row>
    <row r="518" spans="3:3" x14ac:dyDescent="0.3">
      <c r="C518" s="34"/>
    </row>
    <row r="519" spans="3:3" x14ac:dyDescent="0.3">
      <c r="C519" s="33"/>
    </row>
    <row r="520" spans="3:3" x14ac:dyDescent="0.3">
      <c r="C520" s="34"/>
    </row>
    <row r="521" spans="3:3" x14ac:dyDescent="0.3">
      <c r="C521" s="33"/>
    </row>
    <row r="522" spans="3:3" x14ac:dyDescent="0.3">
      <c r="C522" s="34"/>
    </row>
    <row r="523" spans="3:3" x14ac:dyDescent="0.3">
      <c r="C523" s="33"/>
    </row>
    <row r="524" spans="3:3" x14ac:dyDescent="0.3">
      <c r="C524" s="34"/>
    </row>
    <row r="525" spans="3:3" x14ac:dyDescent="0.3">
      <c r="C525" s="33"/>
    </row>
    <row r="526" spans="3:3" x14ac:dyDescent="0.3">
      <c r="C526" s="34"/>
    </row>
    <row r="527" spans="3:3" x14ac:dyDescent="0.3">
      <c r="C527" s="33"/>
    </row>
    <row r="528" spans="3:3" x14ac:dyDescent="0.3">
      <c r="C528" s="34"/>
    </row>
    <row r="529" spans="3:3" x14ac:dyDescent="0.3">
      <c r="C529" s="33"/>
    </row>
    <row r="530" spans="3:3" x14ac:dyDescent="0.3">
      <c r="C530" s="34"/>
    </row>
    <row r="531" spans="3:3" x14ac:dyDescent="0.3">
      <c r="C531" s="33"/>
    </row>
    <row r="532" spans="3:3" x14ac:dyDescent="0.3">
      <c r="C532" s="34"/>
    </row>
    <row r="533" spans="3:3" x14ac:dyDescent="0.3">
      <c r="C533" s="33"/>
    </row>
    <row r="534" spans="3:3" x14ac:dyDescent="0.3">
      <c r="C534" s="34"/>
    </row>
    <row r="535" spans="3:3" x14ac:dyDescent="0.3">
      <c r="C535" s="33"/>
    </row>
    <row r="536" spans="3:3" x14ac:dyDescent="0.3">
      <c r="C536" s="34"/>
    </row>
    <row r="537" spans="3:3" x14ac:dyDescent="0.3">
      <c r="C537" s="33"/>
    </row>
    <row r="538" spans="3:3" x14ac:dyDescent="0.3">
      <c r="C538" s="34"/>
    </row>
    <row r="539" spans="3:3" x14ac:dyDescent="0.3">
      <c r="C539" s="33"/>
    </row>
    <row r="540" spans="3:3" x14ac:dyDescent="0.3">
      <c r="C540" s="34"/>
    </row>
    <row r="541" spans="3:3" x14ac:dyDescent="0.3">
      <c r="C541" s="33"/>
    </row>
    <row r="542" spans="3:3" x14ac:dyDescent="0.3">
      <c r="C542" s="34"/>
    </row>
    <row r="543" spans="3:3" x14ac:dyDescent="0.3">
      <c r="C543" s="33"/>
    </row>
    <row r="544" spans="3:3" x14ac:dyDescent="0.3">
      <c r="C544" s="34"/>
    </row>
    <row r="545" spans="3:3" x14ac:dyDescent="0.3">
      <c r="C545" s="33"/>
    </row>
    <row r="546" spans="3:3" x14ac:dyDescent="0.3">
      <c r="C546" s="34"/>
    </row>
    <row r="547" spans="3:3" x14ac:dyDescent="0.3">
      <c r="C547" s="33"/>
    </row>
    <row r="548" spans="3:3" x14ac:dyDescent="0.3">
      <c r="C548" s="34"/>
    </row>
    <row r="549" spans="3:3" x14ac:dyDescent="0.3">
      <c r="C549" s="33"/>
    </row>
    <row r="550" spans="3:3" x14ac:dyDescent="0.3">
      <c r="C550" s="34"/>
    </row>
    <row r="551" spans="3:3" x14ac:dyDescent="0.3">
      <c r="C551" s="33"/>
    </row>
    <row r="552" spans="3:3" x14ac:dyDescent="0.3">
      <c r="C552" s="34"/>
    </row>
    <row r="553" spans="3:3" x14ac:dyDescent="0.3">
      <c r="C553" s="33"/>
    </row>
    <row r="554" spans="3:3" x14ac:dyDescent="0.3">
      <c r="C554" s="34"/>
    </row>
    <row r="555" spans="3:3" x14ac:dyDescent="0.3">
      <c r="C555" s="33"/>
    </row>
    <row r="556" spans="3:3" x14ac:dyDescent="0.3">
      <c r="C556" s="34"/>
    </row>
    <row r="557" spans="3:3" x14ac:dyDescent="0.3">
      <c r="C557" s="33"/>
    </row>
    <row r="558" spans="3:3" x14ac:dyDescent="0.3">
      <c r="C558" s="34"/>
    </row>
    <row r="559" spans="3:3" x14ac:dyDescent="0.3">
      <c r="C559" s="33"/>
    </row>
    <row r="560" spans="3:3" x14ac:dyDescent="0.3">
      <c r="C560" s="34"/>
    </row>
    <row r="561" spans="3:3" x14ac:dyDescent="0.3">
      <c r="C561" s="33"/>
    </row>
    <row r="562" spans="3:3" x14ac:dyDescent="0.3">
      <c r="C562" s="34"/>
    </row>
    <row r="563" spans="3:3" x14ac:dyDescent="0.3">
      <c r="C563" s="33"/>
    </row>
    <row r="564" spans="3:3" x14ac:dyDescent="0.3">
      <c r="C564" s="34"/>
    </row>
    <row r="565" spans="3:3" x14ac:dyDescent="0.3">
      <c r="C565" s="33"/>
    </row>
    <row r="566" spans="3:3" x14ac:dyDescent="0.3">
      <c r="C566" s="34"/>
    </row>
    <row r="567" spans="3:3" x14ac:dyDescent="0.3">
      <c r="C567" s="33"/>
    </row>
    <row r="568" spans="3:3" x14ac:dyDescent="0.3">
      <c r="C568" s="34"/>
    </row>
    <row r="569" spans="3:3" x14ac:dyDescent="0.3">
      <c r="C569" s="33"/>
    </row>
    <row r="570" spans="3:3" x14ac:dyDescent="0.3">
      <c r="C570" s="34"/>
    </row>
    <row r="571" spans="3:3" x14ac:dyDescent="0.3">
      <c r="C571" s="33"/>
    </row>
    <row r="572" spans="3:3" x14ac:dyDescent="0.3">
      <c r="C572" s="34"/>
    </row>
    <row r="573" spans="3:3" x14ac:dyDescent="0.3">
      <c r="C573" s="33"/>
    </row>
    <row r="574" spans="3:3" x14ac:dyDescent="0.3">
      <c r="C574" s="34"/>
    </row>
    <row r="575" spans="3:3" x14ac:dyDescent="0.3">
      <c r="C575" s="33"/>
    </row>
    <row r="576" spans="3:3" x14ac:dyDescent="0.3">
      <c r="C576" s="34"/>
    </row>
    <row r="577" spans="3:3" x14ac:dyDescent="0.3">
      <c r="C577" s="33"/>
    </row>
    <row r="578" spans="3:3" x14ac:dyDescent="0.3">
      <c r="C578" s="34"/>
    </row>
    <row r="579" spans="3:3" x14ac:dyDescent="0.3">
      <c r="C579" s="33"/>
    </row>
    <row r="580" spans="3:3" x14ac:dyDescent="0.3">
      <c r="C580" s="34"/>
    </row>
    <row r="581" spans="3:3" x14ac:dyDescent="0.3">
      <c r="C581" s="33"/>
    </row>
    <row r="582" spans="3:3" x14ac:dyDescent="0.3">
      <c r="C582" s="34"/>
    </row>
    <row r="583" spans="3:3" x14ac:dyDescent="0.3">
      <c r="C583" s="33"/>
    </row>
    <row r="584" spans="3:3" x14ac:dyDescent="0.3">
      <c r="C584" s="34"/>
    </row>
    <row r="585" spans="3:3" x14ac:dyDescent="0.3">
      <c r="C585" s="33"/>
    </row>
    <row r="586" spans="3:3" x14ac:dyDescent="0.3">
      <c r="C586" s="34"/>
    </row>
    <row r="587" spans="3:3" x14ac:dyDescent="0.3">
      <c r="C587" s="33"/>
    </row>
    <row r="588" spans="3:3" x14ac:dyDescent="0.3">
      <c r="C588" s="34"/>
    </row>
    <row r="589" spans="3:3" x14ac:dyDescent="0.3">
      <c r="C589" s="33"/>
    </row>
    <row r="590" spans="3:3" x14ac:dyDescent="0.3">
      <c r="C590" s="34"/>
    </row>
    <row r="591" spans="3:3" x14ac:dyDescent="0.3">
      <c r="C591" s="33"/>
    </row>
    <row r="592" spans="3:3" x14ac:dyDescent="0.3">
      <c r="C592" s="34"/>
    </row>
    <row r="593" spans="3:3" x14ac:dyDescent="0.3">
      <c r="C593" s="33"/>
    </row>
    <row r="594" spans="3:3" x14ac:dyDescent="0.3">
      <c r="C594" s="34"/>
    </row>
    <row r="595" spans="3:3" x14ac:dyDescent="0.3">
      <c r="C595" s="33"/>
    </row>
    <row r="596" spans="3:3" x14ac:dyDescent="0.3">
      <c r="C596" s="34"/>
    </row>
    <row r="597" spans="3:3" x14ac:dyDescent="0.3">
      <c r="C597" s="33"/>
    </row>
    <row r="598" spans="3:3" x14ac:dyDescent="0.3">
      <c r="C598" s="34"/>
    </row>
    <row r="599" spans="3:3" x14ac:dyDescent="0.3">
      <c r="C599" s="33"/>
    </row>
    <row r="600" spans="3:3" x14ac:dyDescent="0.3">
      <c r="C600" s="34"/>
    </row>
    <row r="601" spans="3:3" x14ac:dyDescent="0.3">
      <c r="C601" s="33"/>
    </row>
    <row r="602" spans="3:3" x14ac:dyDescent="0.3">
      <c r="C602" s="34"/>
    </row>
    <row r="603" spans="3:3" x14ac:dyDescent="0.3">
      <c r="C603" s="33"/>
    </row>
    <row r="604" spans="3:3" x14ac:dyDescent="0.3">
      <c r="C604" s="34"/>
    </row>
    <row r="605" spans="3:3" x14ac:dyDescent="0.3">
      <c r="C605" s="33"/>
    </row>
    <row r="606" spans="3:3" x14ac:dyDescent="0.3">
      <c r="C606" s="34"/>
    </row>
    <row r="607" spans="3:3" x14ac:dyDescent="0.3">
      <c r="C607" s="33"/>
    </row>
    <row r="608" spans="3:3" x14ac:dyDescent="0.3">
      <c r="C608" s="34"/>
    </row>
    <row r="609" spans="3:3" x14ac:dyDescent="0.3">
      <c r="C609" s="33"/>
    </row>
    <row r="610" spans="3:3" x14ac:dyDescent="0.3">
      <c r="C610" s="34"/>
    </row>
    <row r="611" spans="3:3" x14ac:dyDescent="0.3">
      <c r="C611" s="33"/>
    </row>
    <row r="612" spans="3:3" x14ac:dyDescent="0.3">
      <c r="C612" s="34"/>
    </row>
    <row r="613" spans="3:3" x14ac:dyDescent="0.3">
      <c r="C613" s="33"/>
    </row>
    <row r="614" spans="3:3" x14ac:dyDescent="0.3">
      <c r="C614" s="34"/>
    </row>
    <row r="615" spans="3:3" x14ac:dyDescent="0.3">
      <c r="C615" s="33"/>
    </row>
    <row r="616" spans="3:3" x14ac:dyDescent="0.3">
      <c r="C616" s="34"/>
    </row>
    <row r="617" spans="3:3" x14ac:dyDescent="0.3">
      <c r="C617" s="33"/>
    </row>
    <row r="618" spans="3:3" x14ac:dyDescent="0.3">
      <c r="C618" s="34"/>
    </row>
    <row r="619" spans="3:3" x14ac:dyDescent="0.3">
      <c r="C619" s="33"/>
    </row>
    <row r="620" spans="3:3" x14ac:dyDescent="0.3">
      <c r="C620" s="34"/>
    </row>
    <row r="621" spans="3:3" x14ac:dyDescent="0.3">
      <c r="C621" s="33"/>
    </row>
    <row r="622" spans="3:3" x14ac:dyDescent="0.3">
      <c r="C622" s="34"/>
    </row>
    <row r="623" spans="3:3" x14ac:dyDescent="0.3">
      <c r="C623" s="33"/>
    </row>
    <row r="624" spans="3:3" x14ac:dyDescent="0.3">
      <c r="C624" s="34"/>
    </row>
    <row r="625" spans="3:3" x14ac:dyDescent="0.3">
      <c r="C625" s="33"/>
    </row>
    <row r="626" spans="3:3" x14ac:dyDescent="0.3">
      <c r="C626" s="34"/>
    </row>
    <row r="627" spans="3:3" x14ac:dyDescent="0.3">
      <c r="C627" s="33"/>
    </row>
    <row r="628" spans="3:3" x14ac:dyDescent="0.3">
      <c r="C628" s="34"/>
    </row>
    <row r="629" spans="3:3" x14ac:dyDescent="0.3">
      <c r="C629" s="33"/>
    </row>
    <row r="630" spans="3:3" x14ac:dyDescent="0.3">
      <c r="C630" s="34"/>
    </row>
    <row r="631" spans="3:3" x14ac:dyDescent="0.3">
      <c r="C631" s="33"/>
    </row>
    <row r="632" spans="3:3" x14ac:dyDescent="0.3">
      <c r="C632" s="34"/>
    </row>
    <row r="633" spans="3:3" x14ac:dyDescent="0.3">
      <c r="C633" s="33"/>
    </row>
    <row r="634" spans="3:3" x14ac:dyDescent="0.3">
      <c r="C634" s="34"/>
    </row>
    <row r="635" spans="3:3" x14ac:dyDescent="0.3">
      <c r="C635" s="33"/>
    </row>
    <row r="636" spans="3:3" x14ac:dyDescent="0.3">
      <c r="C636" s="34"/>
    </row>
    <row r="637" spans="3:3" x14ac:dyDescent="0.3">
      <c r="C637" s="33"/>
    </row>
    <row r="638" spans="3:3" x14ac:dyDescent="0.3">
      <c r="C638" s="34"/>
    </row>
    <row r="639" spans="3:3" x14ac:dyDescent="0.3">
      <c r="C639" s="33"/>
    </row>
    <row r="640" spans="3:3" x14ac:dyDescent="0.3">
      <c r="C640" s="34"/>
    </row>
    <row r="641" spans="3:3" x14ac:dyDescent="0.3">
      <c r="C641" s="33"/>
    </row>
    <row r="642" spans="3:3" x14ac:dyDescent="0.3">
      <c r="C642" s="34"/>
    </row>
    <row r="643" spans="3:3" x14ac:dyDescent="0.3">
      <c r="C643" s="33"/>
    </row>
    <row r="644" spans="3:3" x14ac:dyDescent="0.3">
      <c r="C644" s="34"/>
    </row>
    <row r="645" spans="3:3" x14ac:dyDescent="0.3">
      <c r="C645" s="33"/>
    </row>
    <row r="646" spans="3:3" x14ac:dyDescent="0.3">
      <c r="C646" s="34"/>
    </row>
    <row r="647" spans="3:3" x14ac:dyDescent="0.3">
      <c r="C647" s="33"/>
    </row>
    <row r="648" spans="3:3" x14ac:dyDescent="0.3">
      <c r="C648" s="34"/>
    </row>
    <row r="649" spans="3:3" x14ac:dyDescent="0.3">
      <c r="C649" s="33"/>
    </row>
    <row r="650" spans="3:3" x14ac:dyDescent="0.3">
      <c r="C650" s="34"/>
    </row>
    <row r="651" spans="3:3" x14ac:dyDescent="0.3">
      <c r="C651" s="33"/>
    </row>
    <row r="652" spans="3:3" x14ac:dyDescent="0.3">
      <c r="C652" s="34"/>
    </row>
    <row r="653" spans="3:3" x14ac:dyDescent="0.3">
      <c r="C653" s="33"/>
    </row>
    <row r="654" spans="3:3" x14ac:dyDescent="0.3">
      <c r="C654" s="34"/>
    </row>
    <row r="655" spans="3:3" x14ac:dyDescent="0.3">
      <c r="C655" s="33"/>
    </row>
    <row r="656" spans="3:3" x14ac:dyDescent="0.3">
      <c r="C656" s="34"/>
    </row>
    <row r="657" spans="3:3" x14ac:dyDescent="0.3">
      <c r="C657" s="33"/>
    </row>
    <row r="658" spans="3:3" x14ac:dyDescent="0.3">
      <c r="C658" s="34"/>
    </row>
    <row r="659" spans="3:3" x14ac:dyDescent="0.3">
      <c r="C659" s="33"/>
    </row>
    <row r="660" spans="3:3" x14ac:dyDescent="0.3">
      <c r="C660" s="34"/>
    </row>
    <row r="661" spans="3:3" x14ac:dyDescent="0.3">
      <c r="C661" s="33"/>
    </row>
    <row r="662" spans="3:3" x14ac:dyDescent="0.3">
      <c r="C662" s="34"/>
    </row>
    <row r="663" spans="3:3" x14ac:dyDescent="0.3">
      <c r="C663" s="33"/>
    </row>
    <row r="664" spans="3:3" x14ac:dyDescent="0.3">
      <c r="C664" s="34"/>
    </row>
    <row r="665" spans="3:3" x14ac:dyDescent="0.3">
      <c r="C665" s="33"/>
    </row>
    <row r="666" spans="3:3" x14ac:dyDescent="0.3">
      <c r="C666" s="34"/>
    </row>
    <row r="667" spans="3:3" x14ac:dyDescent="0.3">
      <c r="C667" s="33"/>
    </row>
    <row r="668" spans="3:3" x14ac:dyDescent="0.3">
      <c r="C668" s="34"/>
    </row>
    <row r="669" spans="3:3" x14ac:dyDescent="0.3">
      <c r="C669" s="33"/>
    </row>
    <row r="670" spans="3:3" x14ac:dyDescent="0.3">
      <c r="C670" s="34"/>
    </row>
    <row r="671" spans="3:3" x14ac:dyDescent="0.3">
      <c r="C671" s="33"/>
    </row>
    <row r="672" spans="3:3" x14ac:dyDescent="0.3">
      <c r="C672" s="34"/>
    </row>
    <row r="673" spans="3:3" x14ac:dyDescent="0.3">
      <c r="C673" s="33"/>
    </row>
    <row r="674" spans="3:3" x14ac:dyDescent="0.3">
      <c r="C674" s="34"/>
    </row>
    <row r="675" spans="3:3" x14ac:dyDescent="0.3">
      <c r="C675" s="33"/>
    </row>
    <row r="676" spans="3:3" x14ac:dyDescent="0.3">
      <c r="C676" s="34"/>
    </row>
    <row r="677" spans="3:3" x14ac:dyDescent="0.3">
      <c r="C677" s="33"/>
    </row>
    <row r="678" spans="3:3" x14ac:dyDescent="0.3">
      <c r="C678" s="34"/>
    </row>
    <row r="679" spans="3:3" x14ac:dyDescent="0.3">
      <c r="C679" s="33"/>
    </row>
    <row r="680" spans="3:3" x14ac:dyDescent="0.3">
      <c r="C680" s="34"/>
    </row>
    <row r="681" spans="3:3" x14ac:dyDescent="0.3">
      <c r="C681" s="33"/>
    </row>
    <row r="682" spans="3:3" x14ac:dyDescent="0.3">
      <c r="C682" s="34"/>
    </row>
    <row r="683" spans="3:3" x14ac:dyDescent="0.3">
      <c r="C683" s="33"/>
    </row>
    <row r="684" spans="3:3" x14ac:dyDescent="0.3">
      <c r="C684" s="34"/>
    </row>
    <row r="685" spans="3:3" x14ac:dyDescent="0.3">
      <c r="C685" s="33"/>
    </row>
    <row r="686" spans="3:3" x14ac:dyDescent="0.3">
      <c r="C686" s="34"/>
    </row>
    <row r="687" spans="3:3" x14ac:dyDescent="0.3">
      <c r="C687" s="33"/>
    </row>
    <row r="688" spans="3:3" x14ac:dyDescent="0.3">
      <c r="C688" s="34"/>
    </row>
    <row r="689" spans="3:3" x14ac:dyDescent="0.3">
      <c r="C689" s="33"/>
    </row>
    <row r="690" spans="3:3" x14ac:dyDescent="0.3">
      <c r="C690" s="34"/>
    </row>
    <row r="691" spans="3:3" x14ac:dyDescent="0.3">
      <c r="C691" s="33"/>
    </row>
    <row r="692" spans="3:3" x14ac:dyDescent="0.3">
      <c r="C692" s="34"/>
    </row>
    <row r="693" spans="3:3" x14ac:dyDescent="0.3">
      <c r="C693" s="33"/>
    </row>
    <row r="694" spans="3:3" x14ac:dyDescent="0.3">
      <c r="C694" s="34"/>
    </row>
    <row r="695" spans="3:3" x14ac:dyDescent="0.3">
      <c r="C695" s="33"/>
    </row>
    <row r="696" spans="3:3" x14ac:dyDescent="0.3">
      <c r="C696" s="34"/>
    </row>
    <row r="697" spans="3:3" x14ac:dyDescent="0.3">
      <c r="C697" s="33"/>
    </row>
    <row r="698" spans="3:3" x14ac:dyDescent="0.3">
      <c r="C698" s="34"/>
    </row>
    <row r="699" spans="3:3" x14ac:dyDescent="0.3">
      <c r="C699" s="33"/>
    </row>
    <row r="700" spans="3:3" x14ac:dyDescent="0.3">
      <c r="C700" s="34"/>
    </row>
    <row r="701" spans="3:3" x14ac:dyDescent="0.3">
      <c r="C701" s="33"/>
    </row>
    <row r="702" spans="3:3" x14ac:dyDescent="0.3">
      <c r="C702" s="34"/>
    </row>
    <row r="703" spans="3:3" x14ac:dyDescent="0.3">
      <c r="C703" s="33"/>
    </row>
    <row r="704" spans="3:3" x14ac:dyDescent="0.3">
      <c r="C704" s="34"/>
    </row>
    <row r="705" spans="3:3" x14ac:dyDescent="0.3">
      <c r="C705" s="33"/>
    </row>
    <row r="706" spans="3:3" x14ac:dyDescent="0.3">
      <c r="C706" s="34"/>
    </row>
    <row r="707" spans="3:3" x14ac:dyDescent="0.3">
      <c r="C707" s="33"/>
    </row>
    <row r="708" spans="3:3" x14ac:dyDescent="0.3">
      <c r="C708" s="34"/>
    </row>
    <row r="709" spans="3:3" x14ac:dyDescent="0.3">
      <c r="C709" s="33"/>
    </row>
    <row r="710" spans="3:3" x14ac:dyDescent="0.3">
      <c r="C710" s="34"/>
    </row>
    <row r="711" spans="3:3" x14ac:dyDescent="0.3">
      <c r="C711" s="33"/>
    </row>
    <row r="712" spans="3:3" x14ac:dyDescent="0.3">
      <c r="C712" s="34"/>
    </row>
    <row r="713" spans="3:3" x14ac:dyDescent="0.3">
      <c r="C713" s="33"/>
    </row>
    <row r="714" spans="3:3" x14ac:dyDescent="0.3">
      <c r="C714" s="34"/>
    </row>
    <row r="715" spans="3:3" x14ac:dyDescent="0.3">
      <c r="C715" s="33"/>
    </row>
    <row r="716" spans="3:3" x14ac:dyDescent="0.3">
      <c r="C716" s="34"/>
    </row>
    <row r="717" spans="3:3" x14ac:dyDescent="0.3">
      <c r="C717" s="33"/>
    </row>
    <row r="718" spans="3:3" x14ac:dyDescent="0.3">
      <c r="C718" s="34"/>
    </row>
    <row r="719" spans="3:3" x14ac:dyDescent="0.3">
      <c r="C719" s="33"/>
    </row>
    <row r="720" spans="3:3" x14ac:dyDescent="0.3">
      <c r="C720" s="34"/>
    </row>
    <row r="721" spans="3:3" x14ac:dyDescent="0.3">
      <c r="C721" s="33"/>
    </row>
    <row r="722" spans="3:3" x14ac:dyDescent="0.3">
      <c r="C722" s="34"/>
    </row>
    <row r="723" spans="3:3" x14ac:dyDescent="0.3">
      <c r="C723" s="33"/>
    </row>
    <row r="724" spans="3:3" x14ac:dyDescent="0.3">
      <c r="C724" s="34"/>
    </row>
    <row r="725" spans="3:3" x14ac:dyDescent="0.3">
      <c r="C725" s="33"/>
    </row>
    <row r="726" spans="3:3" x14ac:dyDescent="0.3">
      <c r="C726" s="34"/>
    </row>
    <row r="727" spans="3:3" x14ac:dyDescent="0.3">
      <c r="C727" s="33"/>
    </row>
    <row r="728" spans="3:3" x14ac:dyDescent="0.3">
      <c r="C728" s="34"/>
    </row>
    <row r="729" spans="3:3" x14ac:dyDescent="0.3">
      <c r="C729" s="33"/>
    </row>
    <row r="730" spans="3:3" x14ac:dyDescent="0.3">
      <c r="C730" s="34"/>
    </row>
    <row r="731" spans="3:3" x14ac:dyDescent="0.3">
      <c r="C731" s="33"/>
    </row>
    <row r="732" spans="3:3" x14ac:dyDescent="0.3">
      <c r="C732" s="34"/>
    </row>
    <row r="733" spans="3:3" x14ac:dyDescent="0.3">
      <c r="C733" s="33"/>
    </row>
    <row r="734" spans="3:3" x14ac:dyDescent="0.3">
      <c r="C734" s="34"/>
    </row>
    <row r="735" spans="3:3" x14ac:dyDescent="0.3">
      <c r="C735" s="33"/>
    </row>
    <row r="736" spans="3:3" x14ac:dyDescent="0.3">
      <c r="C736" s="34"/>
    </row>
    <row r="737" spans="3:3" x14ac:dyDescent="0.3">
      <c r="C737" s="33"/>
    </row>
    <row r="738" spans="3:3" x14ac:dyDescent="0.3">
      <c r="C738" s="34"/>
    </row>
    <row r="739" spans="3:3" x14ac:dyDescent="0.3">
      <c r="C739" s="33"/>
    </row>
    <row r="740" spans="3:3" x14ac:dyDescent="0.3">
      <c r="C740" s="34"/>
    </row>
    <row r="741" spans="3:3" x14ac:dyDescent="0.3">
      <c r="C741" s="33"/>
    </row>
    <row r="742" spans="3:3" x14ac:dyDescent="0.3">
      <c r="C742" s="34"/>
    </row>
    <row r="743" spans="3:3" x14ac:dyDescent="0.3">
      <c r="C743" s="33"/>
    </row>
    <row r="744" spans="3:3" x14ac:dyDescent="0.3">
      <c r="C744" s="34"/>
    </row>
    <row r="745" spans="3:3" x14ac:dyDescent="0.3">
      <c r="C745" s="33"/>
    </row>
    <row r="746" spans="3:3" x14ac:dyDescent="0.3">
      <c r="C746" s="34"/>
    </row>
    <row r="747" spans="3:3" x14ac:dyDescent="0.3">
      <c r="C747" s="33"/>
    </row>
    <row r="748" spans="3:3" x14ac:dyDescent="0.3">
      <c r="C748" s="34"/>
    </row>
    <row r="749" spans="3:3" x14ac:dyDescent="0.3">
      <c r="C749" s="33"/>
    </row>
    <row r="750" spans="3:3" x14ac:dyDescent="0.3">
      <c r="C750" s="34"/>
    </row>
    <row r="751" spans="3:3" x14ac:dyDescent="0.3">
      <c r="C751" s="33"/>
    </row>
    <row r="752" spans="3:3" x14ac:dyDescent="0.3">
      <c r="C752" s="34"/>
    </row>
    <row r="753" spans="3:3" x14ac:dyDescent="0.3">
      <c r="C753" s="33"/>
    </row>
    <row r="754" spans="3:3" x14ac:dyDescent="0.3">
      <c r="C754" s="34"/>
    </row>
    <row r="755" spans="3:3" x14ac:dyDescent="0.3">
      <c r="C755" s="33"/>
    </row>
    <row r="756" spans="3:3" x14ac:dyDescent="0.3">
      <c r="C756" s="34"/>
    </row>
    <row r="757" spans="3:3" x14ac:dyDescent="0.3">
      <c r="C757" s="33"/>
    </row>
    <row r="758" spans="3:3" x14ac:dyDescent="0.3">
      <c r="C758" s="34"/>
    </row>
    <row r="759" spans="3:3" x14ac:dyDescent="0.3">
      <c r="C759" s="33"/>
    </row>
    <row r="760" spans="3:3" x14ac:dyDescent="0.3">
      <c r="C760" s="34"/>
    </row>
    <row r="761" spans="3:3" x14ac:dyDescent="0.3">
      <c r="C761" s="33"/>
    </row>
    <row r="762" spans="3:3" x14ac:dyDescent="0.3">
      <c r="C762" s="34"/>
    </row>
    <row r="763" spans="3:3" x14ac:dyDescent="0.3">
      <c r="C763" s="33"/>
    </row>
    <row r="764" spans="3:3" x14ac:dyDescent="0.3">
      <c r="C764" s="34"/>
    </row>
    <row r="765" spans="3:3" x14ac:dyDescent="0.3">
      <c r="C765" s="33"/>
    </row>
    <row r="766" spans="3:3" x14ac:dyDescent="0.3">
      <c r="C766" s="34"/>
    </row>
    <row r="767" spans="3:3" x14ac:dyDescent="0.3">
      <c r="C767" s="33"/>
    </row>
    <row r="768" spans="3:3" x14ac:dyDescent="0.3">
      <c r="C768" s="34"/>
    </row>
    <row r="769" spans="3:3" x14ac:dyDescent="0.3">
      <c r="C769" s="33"/>
    </row>
    <row r="770" spans="3:3" x14ac:dyDescent="0.3">
      <c r="C770" s="34"/>
    </row>
    <row r="771" spans="3:3" x14ac:dyDescent="0.3">
      <c r="C771" s="33"/>
    </row>
    <row r="772" spans="3:3" x14ac:dyDescent="0.3">
      <c r="C772" s="34"/>
    </row>
    <row r="773" spans="3:3" x14ac:dyDescent="0.3">
      <c r="C773" s="33"/>
    </row>
    <row r="774" spans="3:3" x14ac:dyDescent="0.3">
      <c r="C774" s="34"/>
    </row>
    <row r="775" spans="3:3" x14ac:dyDescent="0.3">
      <c r="C775" s="33"/>
    </row>
    <row r="776" spans="3:3" x14ac:dyDescent="0.3">
      <c r="C776" s="34"/>
    </row>
    <row r="777" spans="3:3" x14ac:dyDescent="0.3">
      <c r="C777" s="33"/>
    </row>
    <row r="778" spans="3:3" x14ac:dyDescent="0.3">
      <c r="C778" s="34"/>
    </row>
    <row r="779" spans="3:3" x14ac:dyDescent="0.3">
      <c r="C779" s="33"/>
    </row>
    <row r="780" spans="3:3" x14ac:dyDescent="0.3">
      <c r="C780" s="34"/>
    </row>
    <row r="781" spans="3:3" x14ac:dyDescent="0.3">
      <c r="C781" s="33"/>
    </row>
    <row r="782" spans="3:3" x14ac:dyDescent="0.3">
      <c r="C782" s="34"/>
    </row>
    <row r="783" spans="3:3" x14ac:dyDescent="0.3">
      <c r="C783" s="33"/>
    </row>
    <row r="784" spans="3:3" x14ac:dyDescent="0.3">
      <c r="C784" s="34"/>
    </row>
    <row r="785" spans="3:3" x14ac:dyDescent="0.3">
      <c r="C785" s="33"/>
    </row>
    <row r="786" spans="3:3" x14ac:dyDescent="0.3">
      <c r="C786" s="34"/>
    </row>
    <row r="787" spans="3:3" x14ac:dyDescent="0.3">
      <c r="C787" s="33"/>
    </row>
    <row r="788" spans="3:3" x14ac:dyDescent="0.3">
      <c r="C788" s="34"/>
    </row>
    <row r="789" spans="3:3" x14ac:dyDescent="0.3">
      <c r="C789" s="33"/>
    </row>
    <row r="790" spans="3:3" x14ac:dyDescent="0.3">
      <c r="C790" s="34"/>
    </row>
    <row r="791" spans="3:3" x14ac:dyDescent="0.3">
      <c r="C791" s="33"/>
    </row>
    <row r="792" spans="3:3" x14ac:dyDescent="0.3">
      <c r="C792" s="34"/>
    </row>
    <row r="793" spans="3:3" x14ac:dyDescent="0.3">
      <c r="C793" s="33"/>
    </row>
    <row r="794" spans="3:3" x14ac:dyDescent="0.3">
      <c r="C794" s="34"/>
    </row>
    <row r="795" spans="3:3" x14ac:dyDescent="0.3">
      <c r="C795" s="33"/>
    </row>
    <row r="796" spans="3:3" x14ac:dyDescent="0.3">
      <c r="C796" s="34"/>
    </row>
    <row r="797" spans="3:3" x14ac:dyDescent="0.3">
      <c r="C797" s="33"/>
    </row>
    <row r="798" spans="3:3" x14ac:dyDescent="0.3">
      <c r="C798" s="34"/>
    </row>
    <row r="799" spans="3:3" x14ac:dyDescent="0.3">
      <c r="C799" s="33"/>
    </row>
    <row r="800" spans="3:3" x14ac:dyDescent="0.3">
      <c r="C800" s="34"/>
    </row>
    <row r="801" spans="3:3" x14ac:dyDescent="0.3">
      <c r="C801" s="33"/>
    </row>
    <row r="802" spans="3:3" x14ac:dyDescent="0.3">
      <c r="C802" s="34"/>
    </row>
    <row r="803" spans="3:3" x14ac:dyDescent="0.3">
      <c r="C803" s="33"/>
    </row>
    <row r="804" spans="3:3" x14ac:dyDescent="0.3">
      <c r="C804" s="34"/>
    </row>
    <row r="805" spans="3:3" x14ac:dyDescent="0.3">
      <c r="C805" s="33"/>
    </row>
    <row r="806" spans="3:3" x14ac:dyDescent="0.3">
      <c r="C806" s="34"/>
    </row>
    <row r="807" spans="3:3" x14ac:dyDescent="0.3">
      <c r="C807" s="33"/>
    </row>
    <row r="808" spans="3:3" x14ac:dyDescent="0.3">
      <c r="C808" s="34"/>
    </row>
    <row r="809" spans="3:3" x14ac:dyDescent="0.3">
      <c r="C809" s="33"/>
    </row>
    <row r="810" spans="3:3" x14ac:dyDescent="0.3">
      <c r="C810" s="34"/>
    </row>
    <row r="811" spans="3:3" x14ac:dyDescent="0.3">
      <c r="C811" s="33"/>
    </row>
    <row r="812" spans="3:3" x14ac:dyDescent="0.3">
      <c r="C812" s="34"/>
    </row>
    <row r="813" spans="3:3" x14ac:dyDescent="0.3">
      <c r="C813" s="33"/>
    </row>
    <row r="814" spans="3:3" x14ac:dyDescent="0.3">
      <c r="C814" s="34"/>
    </row>
    <row r="815" spans="3:3" x14ac:dyDescent="0.3">
      <c r="C815" s="33"/>
    </row>
    <row r="816" spans="3:3" x14ac:dyDescent="0.3">
      <c r="C816" s="34"/>
    </row>
    <row r="817" spans="3:3" x14ac:dyDescent="0.3">
      <c r="C817" s="33"/>
    </row>
    <row r="818" spans="3:3" x14ac:dyDescent="0.3">
      <c r="C818" s="34"/>
    </row>
    <row r="819" spans="3:3" x14ac:dyDescent="0.3">
      <c r="C819" s="33"/>
    </row>
    <row r="820" spans="3:3" x14ac:dyDescent="0.3">
      <c r="C820" s="34"/>
    </row>
    <row r="821" spans="3:3" x14ac:dyDescent="0.3">
      <c r="C821" s="33"/>
    </row>
    <row r="822" spans="3:3" x14ac:dyDescent="0.3">
      <c r="C822" s="34"/>
    </row>
    <row r="823" spans="3:3" x14ac:dyDescent="0.3">
      <c r="C823" s="33"/>
    </row>
    <row r="824" spans="3:3" x14ac:dyDescent="0.3">
      <c r="C824" s="34"/>
    </row>
    <row r="825" spans="3:3" x14ac:dyDescent="0.3">
      <c r="C825" s="33"/>
    </row>
    <row r="826" spans="3:3" x14ac:dyDescent="0.3">
      <c r="C826" s="34"/>
    </row>
    <row r="827" spans="3:3" x14ac:dyDescent="0.3">
      <c r="C827" s="33"/>
    </row>
    <row r="828" spans="3:3" x14ac:dyDescent="0.3">
      <c r="C828" s="34"/>
    </row>
    <row r="829" spans="3:3" x14ac:dyDescent="0.3">
      <c r="C829" s="33"/>
    </row>
    <row r="830" spans="3:3" x14ac:dyDescent="0.3">
      <c r="C830" s="34"/>
    </row>
    <row r="831" spans="3:3" x14ac:dyDescent="0.3">
      <c r="C831" s="33"/>
    </row>
    <row r="832" spans="3:3" x14ac:dyDescent="0.3">
      <c r="C832" s="34"/>
    </row>
    <row r="833" spans="3:3" x14ac:dyDescent="0.3">
      <c r="C833" s="33"/>
    </row>
    <row r="834" spans="3:3" x14ac:dyDescent="0.3">
      <c r="C834" s="34"/>
    </row>
    <row r="835" spans="3:3" x14ac:dyDescent="0.3">
      <c r="C835" s="33"/>
    </row>
    <row r="836" spans="3:3" x14ac:dyDescent="0.3">
      <c r="C836" s="34"/>
    </row>
    <row r="837" spans="3:3" x14ac:dyDescent="0.3">
      <c r="C837" s="33"/>
    </row>
    <row r="838" spans="3:3" x14ac:dyDescent="0.3">
      <c r="C838" s="34"/>
    </row>
    <row r="839" spans="3:3" x14ac:dyDescent="0.3">
      <c r="C839" s="33"/>
    </row>
    <row r="840" spans="3:3" x14ac:dyDescent="0.3">
      <c r="C840" s="34"/>
    </row>
    <row r="841" spans="3:3" x14ac:dyDescent="0.3">
      <c r="C841" s="33"/>
    </row>
    <row r="842" spans="3:3" x14ac:dyDescent="0.3">
      <c r="C842" s="34"/>
    </row>
    <row r="843" spans="3:3" x14ac:dyDescent="0.3">
      <c r="C843" s="33"/>
    </row>
    <row r="844" spans="3:3" x14ac:dyDescent="0.3">
      <c r="C844" s="34"/>
    </row>
    <row r="845" spans="3:3" x14ac:dyDescent="0.3">
      <c r="C845" s="33"/>
    </row>
    <row r="846" spans="3:3" x14ac:dyDescent="0.3">
      <c r="C846" s="34"/>
    </row>
    <row r="847" spans="3:3" x14ac:dyDescent="0.3">
      <c r="C847" s="33"/>
    </row>
    <row r="848" spans="3:3" x14ac:dyDescent="0.3">
      <c r="C848" s="34"/>
    </row>
    <row r="849" spans="3:3" x14ac:dyDescent="0.3">
      <c r="C849" s="33"/>
    </row>
    <row r="850" spans="3:3" x14ac:dyDescent="0.3">
      <c r="C850" s="34"/>
    </row>
    <row r="851" spans="3:3" x14ac:dyDescent="0.3">
      <c r="C851" s="33"/>
    </row>
    <row r="852" spans="3:3" x14ac:dyDescent="0.3">
      <c r="C852" s="34"/>
    </row>
    <row r="853" spans="3:3" x14ac:dyDescent="0.3">
      <c r="C853" s="33"/>
    </row>
    <row r="854" spans="3:3" x14ac:dyDescent="0.3">
      <c r="C854" s="34"/>
    </row>
    <row r="855" spans="3:3" x14ac:dyDescent="0.3">
      <c r="C855" s="33"/>
    </row>
    <row r="856" spans="3:3" x14ac:dyDescent="0.3">
      <c r="C856" s="34"/>
    </row>
    <row r="857" spans="3:3" x14ac:dyDescent="0.3">
      <c r="C857" s="33"/>
    </row>
    <row r="858" spans="3:3" x14ac:dyDescent="0.3">
      <c r="C858" s="34"/>
    </row>
    <row r="859" spans="3:3" x14ac:dyDescent="0.3">
      <c r="C859" s="33"/>
    </row>
    <row r="860" spans="3:3" x14ac:dyDescent="0.3">
      <c r="C860" s="34"/>
    </row>
    <row r="861" spans="3:3" x14ac:dyDescent="0.3">
      <c r="C861" s="33"/>
    </row>
    <row r="862" spans="3:3" x14ac:dyDescent="0.3">
      <c r="C862" s="34"/>
    </row>
    <row r="863" spans="3:3" x14ac:dyDescent="0.3">
      <c r="C863" s="33"/>
    </row>
    <row r="864" spans="3:3" x14ac:dyDescent="0.3">
      <c r="C864" s="34"/>
    </row>
    <row r="865" spans="3:3" x14ac:dyDescent="0.3">
      <c r="C865" s="33"/>
    </row>
    <row r="866" spans="3:3" x14ac:dyDescent="0.3">
      <c r="C866" s="34"/>
    </row>
    <row r="867" spans="3:3" x14ac:dyDescent="0.3">
      <c r="C867" s="33"/>
    </row>
    <row r="868" spans="3:3" x14ac:dyDescent="0.3">
      <c r="C868" s="34"/>
    </row>
    <row r="869" spans="3:3" x14ac:dyDescent="0.3">
      <c r="C869" s="33"/>
    </row>
    <row r="870" spans="3:3" x14ac:dyDescent="0.3">
      <c r="C870" s="34"/>
    </row>
    <row r="871" spans="3:3" x14ac:dyDescent="0.3">
      <c r="C871" s="33"/>
    </row>
    <row r="872" spans="3:3" x14ac:dyDescent="0.3">
      <c r="C872" s="34"/>
    </row>
    <row r="873" spans="3:3" x14ac:dyDescent="0.3">
      <c r="C873" s="33"/>
    </row>
    <row r="874" spans="3:3" x14ac:dyDescent="0.3">
      <c r="C874" s="34"/>
    </row>
    <row r="875" spans="3:3" x14ac:dyDescent="0.3">
      <c r="C875" s="33"/>
    </row>
    <row r="876" spans="3:3" x14ac:dyDescent="0.3">
      <c r="C876" s="34"/>
    </row>
    <row r="877" spans="3:3" x14ac:dyDescent="0.3">
      <c r="C877" s="33"/>
    </row>
    <row r="878" spans="3:3" x14ac:dyDescent="0.3">
      <c r="C878" s="34"/>
    </row>
    <row r="879" spans="3:3" x14ac:dyDescent="0.3">
      <c r="C879" s="33"/>
    </row>
    <row r="880" spans="3:3" x14ac:dyDescent="0.3">
      <c r="C880" s="34"/>
    </row>
    <row r="881" spans="3:3" x14ac:dyDescent="0.3">
      <c r="C881" s="33"/>
    </row>
    <row r="882" spans="3:3" x14ac:dyDescent="0.3">
      <c r="C882" s="34"/>
    </row>
    <row r="883" spans="3:3" x14ac:dyDescent="0.3">
      <c r="C883" s="33"/>
    </row>
    <row r="884" spans="3:3" x14ac:dyDescent="0.3">
      <c r="C884" s="34"/>
    </row>
    <row r="885" spans="3:3" x14ac:dyDescent="0.3">
      <c r="C885" s="33"/>
    </row>
    <row r="886" spans="3:3" x14ac:dyDescent="0.3">
      <c r="C886" s="34"/>
    </row>
    <row r="887" spans="3:3" x14ac:dyDescent="0.3">
      <c r="C887" s="33"/>
    </row>
    <row r="888" spans="3:3" x14ac:dyDescent="0.3">
      <c r="C888" s="34"/>
    </row>
    <row r="889" spans="3:3" x14ac:dyDescent="0.3">
      <c r="C889" s="33"/>
    </row>
    <row r="890" spans="3:3" x14ac:dyDescent="0.3">
      <c r="C890" s="34"/>
    </row>
    <row r="891" spans="3:3" x14ac:dyDescent="0.3">
      <c r="C891" s="33"/>
    </row>
    <row r="892" spans="3:3" x14ac:dyDescent="0.3">
      <c r="C892" s="34"/>
    </row>
    <row r="893" spans="3:3" x14ac:dyDescent="0.3">
      <c r="C893" s="33"/>
    </row>
    <row r="894" spans="3:3" x14ac:dyDescent="0.3">
      <c r="C894" s="34"/>
    </row>
    <row r="895" spans="3:3" x14ac:dyDescent="0.3">
      <c r="C895" s="33"/>
    </row>
    <row r="896" spans="3:3" x14ac:dyDescent="0.3">
      <c r="C896" s="34"/>
    </row>
    <row r="897" spans="3:3" x14ac:dyDescent="0.3">
      <c r="C897" s="33"/>
    </row>
    <row r="898" spans="3:3" x14ac:dyDescent="0.3">
      <c r="C898" s="34"/>
    </row>
    <row r="899" spans="3:3" x14ac:dyDescent="0.3">
      <c r="C899" s="33"/>
    </row>
    <row r="900" spans="3:3" x14ac:dyDescent="0.3">
      <c r="C900" s="34"/>
    </row>
    <row r="901" spans="3:3" x14ac:dyDescent="0.3">
      <c r="C901" s="33"/>
    </row>
    <row r="902" spans="3:3" x14ac:dyDescent="0.3">
      <c r="C902" s="34"/>
    </row>
    <row r="903" spans="3:3" x14ac:dyDescent="0.3">
      <c r="C903" s="33"/>
    </row>
    <row r="904" spans="3:3" x14ac:dyDescent="0.3">
      <c r="C904" s="34"/>
    </row>
    <row r="905" spans="3:3" x14ac:dyDescent="0.3">
      <c r="C905" s="33"/>
    </row>
    <row r="906" spans="3:3" x14ac:dyDescent="0.3">
      <c r="C906" s="34"/>
    </row>
    <row r="907" spans="3:3" x14ac:dyDescent="0.3">
      <c r="C907" s="33"/>
    </row>
    <row r="908" spans="3:3" x14ac:dyDescent="0.3">
      <c r="C908" s="34"/>
    </row>
    <row r="909" spans="3:3" x14ac:dyDescent="0.3">
      <c r="C909" s="33"/>
    </row>
    <row r="910" spans="3:3" x14ac:dyDescent="0.3">
      <c r="C910" s="34"/>
    </row>
    <row r="911" spans="3:3" x14ac:dyDescent="0.3">
      <c r="C911" s="33"/>
    </row>
    <row r="912" spans="3:3" x14ac:dyDescent="0.3">
      <c r="C912" s="34"/>
    </row>
    <row r="913" spans="3:3" x14ac:dyDescent="0.3">
      <c r="C913" s="33"/>
    </row>
    <row r="914" spans="3:3" x14ac:dyDescent="0.3">
      <c r="C914" s="34"/>
    </row>
    <row r="915" spans="3:3" x14ac:dyDescent="0.3">
      <c r="C915" s="33"/>
    </row>
    <row r="916" spans="3:3" x14ac:dyDescent="0.3">
      <c r="C916" s="34"/>
    </row>
    <row r="917" spans="3:3" x14ac:dyDescent="0.3">
      <c r="C917" s="33"/>
    </row>
    <row r="918" spans="3:3" x14ac:dyDescent="0.3">
      <c r="C918" s="34"/>
    </row>
    <row r="919" spans="3:3" x14ac:dyDescent="0.3">
      <c r="C919" s="33"/>
    </row>
    <row r="920" spans="3:3" x14ac:dyDescent="0.3">
      <c r="C920" s="34"/>
    </row>
    <row r="921" spans="3:3" x14ac:dyDescent="0.3">
      <c r="C921" s="33"/>
    </row>
    <row r="922" spans="3:3" x14ac:dyDescent="0.3">
      <c r="C922" s="34"/>
    </row>
    <row r="923" spans="3:3" x14ac:dyDescent="0.3">
      <c r="C923" s="33"/>
    </row>
    <row r="924" spans="3:3" x14ac:dyDescent="0.3">
      <c r="C924" s="34"/>
    </row>
    <row r="925" spans="3:3" x14ac:dyDescent="0.3">
      <c r="C925" s="33"/>
    </row>
    <row r="926" spans="3:3" x14ac:dyDescent="0.3">
      <c r="C926" s="34"/>
    </row>
    <row r="927" spans="3:3" x14ac:dyDescent="0.3">
      <c r="C927" s="33"/>
    </row>
    <row r="928" spans="3:3" x14ac:dyDescent="0.3">
      <c r="C928" s="34"/>
    </row>
    <row r="929" spans="3:3" x14ac:dyDescent="0.3">
      <c r="C929" s="33"/>
    </row>
    <row r="930" spans="3:3" x14ac:dyDescent="0.3">
      <c r="C930" s="34"/>
    </row>
    <row r="931" spans="3:3" x14ac:dyDescent="0.3">
      <c r="C931" s="33"/>
    </row>
    <row r="932" spans="3:3" x14ac:dyDescent="0.3">
      <c r="C932" s="34"/>
    </row>
    <row r="933" spans="3:3" x14ac:dyDescent="0.3">
      <c r="C933" s="33"/>
    </row>
    <row r="934" spans="3:3" x14ac:dyDescent="0.3">
      <c r="C934" s="34"/>
    </row>
    <row r="935" spans="3:3" x14ac:dyDescent="0.3">
      <c r="C935" s="33"/>
    </row>
    <row r="936" spans="3:3" x14ac:dyDescent="0.3">
      <c r="C936" s="34"/>
    </row>
    <row r="937" spans="3:3" x14ac:dyDescent="0.3">
      <c r="C937" s="33"/>
    </row>
    <row r="938" spans="3:3" x14ac:dyDescent="0.3">
      <c r="C938" s="34"/>
    </row>
    <row r="939" spans="3:3" x14ac:dyDescent="0.3">
      <c r="C939" s="33"/>
    </row>
    <row r="940" spans="3:3" x14ac:dyDescent="0.3">
      <c r="C940" s="34"/>
    </row>
    <row r="941" spans="3:3" x14ac:dyDescent="0.3">
      <c r="C941" s="33"/>
    </row>
    <row r="942" spans="3:3" x14ac:dyDescent="0.3">
      <c r="C942" s="34"/>
    </row>
    <row r="943" spans="3:3" x14ac:dyDescent="0.3">
      <c r="C943" s="33"/>
    </row>
    <row r="944" spans="3:3" x14ac:dyDescent="0.3">
      <c r="C944" s="34"/>
    </row>
    <row r="945" spans="3:3" x14ac:dyDescent="0.3">
      <c r="C945" s="33"/>
    </row>
    <row r="946" spans="3:3" x14ac:dyDescent="0.3">
      <c r="C946" s="34"/>
    </row>
    <row r="947" spans="3:3" x14ac:dyDescent="0.3">
      <c r="C947" s="33"/>
    </row>
    <row r="948" spans="3:3" x14ac:dyDescent="0.3">
      <c r="C948" s="34"/>
    </row>
    <row r="949" spans="3:3" x14ac:dyDescent="0.3">
      <c r="C949" s="33"/>
    </row>
    <row r="950" spans="3:3" x14ac:dyDescent="0.3">
      <c r="C950" s="34"/>
    </row>
    <row r="951" spans="3:3" x14ac:dyDescent="0.3">
      <c r="C951" s="33"/>
    </row>
    <row r="952" spans="3:3" x14ac:dyDescent="0.3">
      <c r="C952" s="34"/>
    </row>
    <row r="953" spans="3:3" x14ac:dyDescent="0.3">
      <c r="C953" s="33"/>
    </row>
    <row r="954" spans="3:3" x14ac:dyDescent="0.3">
      <c r="C954" s="34"/>
    </row>
    <row r="955" spans="3:3" x14ac:dyDescent="0.3">
      <c r="C955" s="33"/>
    </row>
    <row r="956" spans="3:3" x14ac:dyDescent="0.3">
      <c r="C956" s="34"/>
    </row>
    <row r="957" spans="3:3" x14ac:dyDescent="0.3">
      <c r="C957" s="33"/>
    </row>
    <row r="958" spans="3:3" x14ac:dyDescent="0.3">
      <c r="C958" s="34"/>
    </row>
    <row r="959" spans="3:3" x14ac:dyDescent="0.3">
      <c r="C959" s="33"/>
    </row>
    <row r="960" spans="3:3" x14ac:dyDescent="0.3">
      <c r="C960" s="34"/>
    </row>
    <row r="961" spans="3:3" x14ac:dyDescent="0.3">
      <c r="C961" s="33"/>
    </row>
    <row r="962" spans="3:3" x14ac:dyDescent="0.3">
      <c r="C962" s="34"/>
    </row>
    <row r="963" spans="3:3" x14ac:dyDescent="0.3">
      <c r="C963" s="33"/>
    </row>
    <row r="964" spans="3:3" x14ac:dyDescent="0.3">
      <c r="C964" s="34"/>
    </row>
    <row r="965" spans="3:3" x14ac:dyDescent="0.3">
      <c r="C965" s="33"/>
    </row>
    <row r="966" spans="3:3" x14ac:dyDescent="0.3">
      <c r="C966" s="34"/>
    </row>
    <row r="967" spans="3:3" x14ac:dyDescent="0.3">
      <c r="C967" s="33"/>
    </row>
    <row r="968" spans="3:3" x14ac:dyDescent="0.3">
      <c r="C968" s="34"/>
    </row>
    <row r="969" spans="3:3" x14ac:dyDescent="0.3">
      <c r="C969" s="33"/>
    </row>
    <row r="970" spans="3:3" x14ac:dyDescent="0.3">
      <c r="C970" s="34"/>
    </row>
    <row r="971" spans="3:3" x14ac:dyDescent="0.3">
      <c r="C971" s="33"/>
    </row>
    <row r="972" spans="3:3" x14ac:dyDescent="0.3">
      <c r="C972" s="34"/>
    </row>
    <row r="973" spans="3:3" x14ac:dyDescent="0.3">
      <c r="C973" s="33"/>
    </row>
    <row r="974" spans="3:3" x14ac:dyDescent="0.3">
      <c r="C974" s="34"/>
    </row>
    <row r="975" spans="3:3" x14ac:dyDescent="0.3">
      <c r="C975" s="33"/>
    </row>
    <row r="976" spans="3:3" x14ac:dyDescent="0.3">
      <c r="C976" s="34"/>
    </row>
    <row r="977" spans="3:3" x14ac:dyDescent="0.3">
      <c r="C977" s="33"/>
    </row>
    <row r="978" spans="3:3" x14ac:dyDescent="0.3">
      <c r="C978" s="34"/>
    </row>
    <row r="979" spans="3:3" x14ac:dyDescent="0.3">
      <c r="C979" s="33"/>
    </row>
    <row r="980" spans="3:3" x14ac:dyDescent="0.3">
      <c r="C980" s="34"/>
    </row>
    <row r="981" spans="3:3" x14ac:dyDescent="0.3">
      <c r="C981" s="33"/>
    </row>
    <row r="982" spans="3:3" x14ac:dyDescent="0.3">
      <c r="C982" s="34"/>
    </row>
    <row r="983" spans="3:3" x14ac:dyDescent="0.3">
      <c r="C983" s="33"/>
    </row>
    <row r="984" spans="3:3" x14ac:dyDescent="0.3">
      <c r="C984" s="34"/>
    </row>
    <row r="985" spans="3:3" x14ac:dyDescent="0.3">
      <c r="C985" s="33"/>
    </row>
    <row r="986" spans="3:3" x14ac:dyDescent="0.3">
      <c r="C986" s="34"/>
    </row>
    <row r="987" spans="3:3" x14ac:dyDescent="0.3">
      <c r="C987" s="33"/>
    </row>
    <row r="988" spans="3:3" x14ac:dyDescent="0.3">
      <c r="C988" s="34"/>
    </row>
    <row r="989" spans="3:3" x14ac:dyDescent="0.3">
      <c r="C989" s="33"/>
    </row>
    <row r="990" spans="3:3" x14ac:dyDescent="0.3">
      <c r="C990" s="34"/>
    </row>
    <row r="991" spans="3:3" x14ac:dyDescent="0.3">
      <c r="C991" s="33"/>
    </row>
    <row r="992" spans="3:3" x14ac:dyDescent="0.3">
      <c r="C992" s="34"/>
    </row>
    <row r="993" spans="3:3" x14ac:dyDescent="0.3">
      <c r="C993" s="33"/>
    </row>
    <row r="994" spans="3:3" x14ac:dyDescent="0.3">
      <c r="C994" s="34"/>
    </row>
    <row r="995" spans="3:3" x14ac:dyDescent="0.3">
      <c r="C995" s="33"/>
    </row>
    <row r="996" spans="3:3" x14ac:dyDescent="0.3">
      <c r="C996" s="34"/>
    </row>
    <row r="997" spans="3:3" x14ac:dyDescent="0.3">
      <c r="C997" s="33"/>
    </row>
    <row r="998" spans="3:3" x14ac:dyDescent="0.3">
      <c r="C998" s="34"/>
    </row>
    <row r="999" spans="3:3" x14ac:dyDescent="0.3">
      <c r="C999" s="33"/>
    </row>
    <row r="1000" spans="3:3" x14ac:dyDescent="0.3">
      <c r="C1000" s="34"/>
    </row>
    <row r="1001" spans="3:3" x14ac:dyDescent="0.3">
      <c r="C1001" s="33"/>
    </row>
    <row r="1002" spans="3:3" x14ac:dyDescent="0.3">
      <c r="C1002" s="34"/>
    </row>
    <row r="1003" spans="3:3" x14ac:dyDescent="0.3">
      <c r="C1003" s="33"/>
    </row>
    <row r="1004" spans="3:3" x14ac:dyDescent="0.3">
      <c r="C1004" s="33"/>
    </row>
  </sheetData>
  <conditionalFormatting sqref="C1:C2 C23:C1048576">
    <cfRule type="top10" dxfId="5" priority="1" percent="1" rank="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C6ABA-BDBB-4D24-ACA9-F945E5E32596}">
  <dimension ref="A2:B16"/>
  <sheetViews>
    <sheetView workbookViewId="0">
      <selection activeCell="A18" sqref="A18"/>
    </sheetView>
  </sheetViews>
  <sheetFormatPr defaultRowHeight="14" x14ac:dyDescent="0.3"/>
  <cols>
    <col min="1" max="1" width="14.4140625" customWidth="1"/>
    <col min="2" max="2" width="23" customWidth="1"/>
  </cols>
  <sheetData>
    <row r="2" spans="1:2" x14ac:dyDescent="0.3">
      <c r="A2" s="32" t="s">
        <v>1083</v>
      </c>
      <c r="B2" s="32" t="s">
        <v>1085</v>
      </c>
    </row>
    <row r="3" spans="1:2" x14ac:dyDescent="0.3">
      <c r="A3" s="20" t="s">
        <v>1040</v>
      </c>
      <c r="B3" s="31" t="s">
        <v>1054</v>
      </c>
    </row>
    <row r="4" spans="1:2" x14ac:dyDescent="0.3">
      <c r="A4" s="21" t="s">
        <v>22</v>
      </c>
      <c r="B4" s="31">
        <v>1991</v>
      </c>
    </row>
    <row r="5" spans="1:2" x14ac:dyDescent="0.3">
      <c r="A5" s="21" t="s">
        <v>18</v>
      </c>
      <c r="B5" s="31">
        <v>1655</v>
      </c>
    </row>
    <row r="6" spans="1:2" x14ac:dyDescent="0.3">
      <c r="A6" s="21" t="s">
        <v>37</v>
      </c>
      <c r="B6" s="31">
        <v>1598</v>
      </c>
    </row>
    <row r="7" spans="1:2" x14ac:dyDescent="0.3">
      <c r="A7" s="21" t="s">
        <v>50</v>
      </c>
      <c r="B7" s="31">
        <v>1438</v>
      </c>
    </row>
    <row r="8" spans="1:2" x14ac:dyDescent="0.3">
      <c r="A8" s="21" t="s">
        <v>43</v>
      </c>
      <c r="B8" s="31">
        <v>1415</v>
      </c>
    </row>
    <row r="9" spans="1:2" x14ac:dyDescent="0.3">
      <c r="A9" s="21" t="s">
        <v>30</v>
      </c>
      <c r="B9" s="31">
        <v>1362</v>
      </c>
    </row>
    <row r="10" spans="1:2" x14ac:dyDescent="0.3">
      <c r="A10" s="21" t="s">
        <v>49</v>
      </c>
      <c r="B10" s="31">
        <v>1255</v>
      </c>
    </row>
    <row r="11" spans="1:2" x14ac:dyDescent="0.3">
      <c r="A11" s="21" t="s">
        <v>23</v>
      </c>
      <c r="B11" s="31">
        <v>1233</v>
      </c>
    </row>
    <row r="12" spans="1:2" x14ac:dyDescent="0.3">
      <c r="A12" s="21" t="s">
        <v>32</v>
      </c>
      <c r="B12" s="31">
        <v>1163</v>
      </c>
    </row>
    <row r="13" spans="1:2" x14ac:dyDescent="0.3">
      <c r="A13" s="21" t="s">
        <v>54</v>
      </c>
      <c r="B13" s="31">
        <v>1138</v>
      </c>
    </row>
    <row r="14" spans="1:2" x14ac:dyDescent="0.3">
      <c r="A14" s="21" t="s">
        <v>1041</v>
      </c>
      <c r="B14" s="31">
        <v>14248</v>
      </c>
    </row>
    <row r="16" spans="1:2" x14ac:dyDescent="0.3">
      <c r="A16" s="3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E1215-8985-46DA-BB78-E8A0D8351ED6}">
  <dimension ref="A2:B13"/>
  <sheetViews>
    <sheetView workbookViewId="0">
      <selection activeCell="B21" sqref="B21"/>
    </sheetView>
  </sheetViews>
  <sheetFormatPr defaultRowHeight="14" x14ac:dyDescent="0.3"/>
  <cols>
    <col min="1" max="1" width="29.58203125" customWidth="1"/>
    <col min="2" max="2" width="18.9140625" customWidth="1"/>
  </cols>
  <sheetData>
    <row r="2" spans="1:2" x14ac:dyDescent="0.3">
      <c r="A2" s="32" t="s">
        <v>1086</v>
      </c>
    </row>
    <row r="3" spans="1:2" x14ac:dyDescent="0.3">
      <c r="A3" s="28" t="s">
        <v>1040</v>
      </c>
      <c r="B3" t="s">
        <v>1042</v>
      </c>
    </row>
    <row r="4" spans="1:2" x14ac:dyDescent="0.3">
      <c r="A4" s="29" t="s">
        <v>1055</v>
      </c>
      <c r="B4" s="21">
        <v>27</v>
      </c>
    </row>
    <row r="5" spans="1:2" x14ac:dyDescent="0.3">
      <c r="A5" s="29" t="s">
        <v>1056</v>
      </c>
      <c r="B5" s="21">
        <v>77</v>
      </c>
    </row>
    <row r="6" spans="1:2" x14ac:dyDescent="0.3">
      <c r="A6" s="29" t="s">
        <v>1057</v>
      </c>
      <c r="B6" s="21">
        <v>135</v>
      </c>
    </row>
    <row r="7" spans="1:2" x14ac:dyDescent="0.3">
      <c r="A7" s="29" t="s">
        <v>1058</v>
      </c>
      <c r="B7" s="21">
        <v>188</v>
      </c>
    </row>
    <row r="8" spans="1:2" x14ac:dyDescent="0.3">
      <c r="A8" s="29" t="s">
        <v>1059</v>
      </c>
      <c r="B8" s="21">
        <v>166</v>
      </c>
    </row>
    <row r="9" spans="1:2" x14ac:dyDescent="0.3">
      <c r="A9" s="29" t="s">
        <v>1060</v>
      </c>
      <c r="B9" s="21">
        <v>170</v>
      </c>
    </row>
    <row r="10" spans="1:2" x14ac:dyDescent="0.3">
      <c r="A10" s="29" t="s">
        <v>1061</v>
      </c>
      <c r="B10" s="21">
        <v>133</v>
      </c>
    </row>
    <row r="11" spans="1:2" x14ac:dyDescent="0.3">
      <c r="A11" s="29" t="s">
        <v>1062</v>
      </c>
      <c r="B11" s="21">
        <v>88</v>
      </c>
    </row>
    <row r="12" spans="1:2" x14ac:dyDescent="0.3">
      <c r="A12" s="29" t="s">
        <v>1063</v>
      </c>
      <c r="B12" s="21">
        <v>16</v>
      </c>
    </row>
    <row r="13" spans="1:2" x14ac:dyDescent="0.3">
      <c r="A13" s="21" t="s">
        <v>1041</v>
      </c>
      <c r="B13" s="21">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CCFF5-5C7E-4958-96C9-CE84FB90EA83}">
  <dimension ref="A2:B54"/>
  <sheetViews>
    <sheetView workbookViewId="0">
      <selection activeCell="B16" sqref="B16"/>
    </sheetView>
  </sheetViews>
  <sheetFormatPr defaultRowHeight="14" x14ac:dyDescent="0.3"/>
  <cols>
    <col min="1" max="1" width="35.1640625" customWidth="1"/>
    <col min="2" max="2" width="22.08203125" customWidth="1"/>
  </cols>
  <sheetData>
    <row r="2" spans="1:2" x14ac:dyDescent="0.3">
      <c r="A2" s="32" t="s">
        <v>1087</v>
      </c>
    </row>
    <row r="3" spans="1:2" x14ac:dyDescent="0.3">
      <c r="A3" s="20" t="s">
        <v>1040</v>
      </c>
      <c r="B3" s="21" t="s">
        <v>1042</v>
      </c>
    </row>
    <row r="4" spans="1:2" x14ac:dyDescent="0.3">
      <c r="A4" s="21" t="s">
        <v>1064</v>
      </c>
      <c r="B4" s="21">
        <v>79</v>
      </c>
    </row>
    <row r="5" spans="1:2" x14ac:dyDescent="0.3">
      <c r="A5" s="21" t="s">
        <v>1065</v>
      </c>
      <c r="B5" s="21">
        <v>66</v>
      </c>
    </row>
    <row r="6" spans="1:2" x14ac:dyDescent="0.3">
      <c r="A6" s="21" t="s">
        <v>1066</v>
      </c>
      <c r="B6" s="21">
        <v>155</v>
      </c>
    </row>
    <row r="7" spans="1:2" x14ac:dyDescent="0.3">
      <c r="A7" s="21" t="s">
        <v>1067</v>
      </c>
      <c r="B7" s="21">
        <v>136</v>
      </c>
    </row>
    <row r="8" spans="1:2" x14ac:dyDescent="0.3">
      <c r="A8" s="21" t="s">
        <v>1068</v>
      </c>
      <c r="B8" s="21">
        <v>83</v>
      </c>
    </row>
    <row r="9" spans="1:2" x14ac:dyDescent="0.3">
      <c r="A9" s="21" t="s">
        <v>1069</v>
      </c>
      <c r="B9" s="21">
        <v>67</v>
      </c>
    </row>
    <row r="10" spans="1:2" x14ac:dyDescent="0.3">
      <c r="A10" s="21" t="s">
        <v>1070</v>
      </c>
      <c r="B10" s="21">
        <v>64</v>
      </c>
    </row>
    <row r="11" spans="1:2" x14ac:dyDescent="0.3">
      <c r="A11" s="21" t="s">
        <v>1071</v>
      </c>
      <c r="B11" s="21">
        <v>50</v>
      </c>
    </row>
    <row r="12" spans="1:2" x14ac:dyDescent="0.3">
      <c r="A12" s="21" t="s">
        <v>1072</v>
      </c>
      <c r="B12" s="21">
        <v>76</v>
      </c>
    </row>
    <row r="13" spans="1:2" x14ac:dyDescent="0.3">
      <c r="A13" s="21" t="s">
        <v>1073</v>
      </c>
      <c r="B13" s="21">
        <v>114</v>
      </c>
    </row>
    <row r="14" spans="1:2" x14ac:dyDescent="0.3">
      <c r="A14" s="21" t="s">
        <v>1074</v>
      </c>
      <c r="B14" s="21">
        <v>57</v>
      </c>
    </row>
    <row r="15" spans="1:2" x14ac:dyDescent="0.3">
      <c r="A15" s="21" t="s">
        <v>1075</v>
      </c>
      <c r="B15" s="21">
        <v>53</v>
      </c>
    </row>
    <row r="16" spans="1:2" x14ac:dyDescent="0.3">
      <c r="A16" s="21" t="s">
        <v>1041</v>
      </c>
      <c r="B16" s="21">
        <v>1000</v>
      </c>
    </row>
    <row r="20" spans="1:2" x14ac:dyDescent="0.3">
      <c r="A20" s="32" t="s">
        <v>1088</v>
      </c>
    </row>
    <row r="21" spans="1:2" x14ac:dyDescent="0.3">
      <c r="A21" s="20" t="s">
        <v>1040</v>
      </c>
      <c r="B21" s="21" t="s">
        <v>1054</v>
      </c>
    </row>
    <row r="22" spans="1:2" x14ac:dyDescent="0.3">
      <c r="A22" s="21" t="s">
        <v>1064</v>
      </c>
      <c r="B22" s="21">
        <v>7790</v>
      </c>
    </row>
    <row r="23" spans="1:2" x14ac:dyDescent="0.3">
      <c r="A23" s="21" t="s">
        <v>1065</v>
      </c>
      <c r="B23" s="21">
        <v>13912</v>
      </c>
    </row>
    <row r="24" spans="1:2" x14ac:dyDescent="0.3">
      <c r="A24" s="21" t="s">
        <v>1066</v>
      </c>
      <c r="B24" s="21">
        <v>28475</v>
      </c>
    </row>
    <row r="25" spans="1:2" x14ac:dyDescent="0.3">
      <c r="A25" s="21" t="s">
        <v>1067</v>
      </c>
      <c r="B25" s="21">
        <v>42011</v>
      </c>
    </row>
    <row r="26" spans="1:2" x14ac:dyDescent="0.3">
      <c r="A26" s="21" t="s">
        <v>1068</v>
      </c>
      <c r="B26" s="21">
        <v>50182</v>
      </c>
    </row>
    <row r="27" spans="1:2" x14ac:dyDescent="0.3">
      <c r="A27" s="21" t="s">
        <v>1069</v>
      </c>
      <c r="B27" s="21">
        <v>56075</v>
      </c>
    </row>
    <row r="28" spans="1:2" x14ac:dyDescent="0.3">
      <c r="A28" s="21" t="s">
        <v>1070</v>
      </c>
      <c r="B28" s="21">
        <v>62082</v>
      </c>
    </row>
    <row r="29" spans="1:2" x14ac:dyDescent="0.3">
      <c r="A29" s="21" t="s">
        <v>1071</v>
      </c>
      <c r="B29" s="21">
        <v>67032</v>
      </c>
    </row>
    <row r="30" spans="1:2" x14ac:dyDescent="0.3">
      <c r="A30" s="21" t="s">
        <v>1072</v>
      </c>
      <c r="B30" s="21">
        <v>73721</v>
      </c>
    </row>
    <row r="31" spans="1:2" x14ac:dyDescent="0.3">
      <c r="A31" s="21" t="s">
        <v>1073</v>
      </c>
      <c r="B31" s="21">
        <v>84596</v>
      </c>
    </row>
    <row r="32" spans="1:2" x14ac:dyDescent="0.3">
      <c r="A32" s="21" t="s">
        <v>1074</v>
      </c>
      <c r="B32" s="21">
        <v>91371</v>
      </c>
    </row>
    <row r="33" spans="1:2" x14ac:dyDescent="0.3">
      <c r="A33" s="21" t="s">
        <v>1075</v>
      </c>
      <c r="B33" s="21">
        <v>96623</v>
      </c>
    </row>
    <row r="34" spans="1:2" x14ac:dyDescent="0.3">
      <c r="A34" s="21" t="s">
        <v>1041</v>
      </c>
      <c r="B34" s="21"/>
    </row>
    <row r="38" spans="1:2" x14ac:dyDescent="0.3">
      <c r="A38" s="32" t="s">
        <v>1089</v>
      </c>
    </row>
    <row r="39" spans="1:2" x14ac:dyDescent="0.3">
      <c r="A39" s="20" t="s">
        <v>1040</v>
      </c>
      <c r="B39" s="21" t="s">
        <v>1054</v>
      </c>
    </row>
    <row r="40" spans="1:2" x14ac:dyDescent="0.3">
      <c r="A40" s="21">
        <v>2023</v>
      </c>
      <c r="B40" s="21"/>
    </row>
    <row r="41" spans="1:2" x14ac:dyDescent="0.3">
      <c r="A41" s="22" t="s">
        <v>1064</v>
      </c>
      <c r="B41" s="21">
        <v>7790</v>
      </c>
    </row>
    <row r="42" spans="1:2" x14ac:dyDescent="0.3">
      <c r="A42" s="22" t="s">
        <v>1065</v>
      </c>
      <c r="B42" s="21">
        <v>13912</v>
      </c>
    </row>
    <row r="43" spans="1:2" x14ac:dyDescent="0.3">
      <c r="A43" s="22" t="s">
        <v>1066</v>
      </c>
      <c r="B43" s="21">
        <v>28475</v>
      </c>
    </row>
    <row r="44" spans="1:2" x14ac:dyDescent="0.3">
      <c r="A44" s="22" t="s">
        <v>1067</v>
      </c>
      <c r="B44" s="21">
        <v>42011</v>
      </c>
    </row>
    <row r="45" spans="1:2" x14ac:dyDescent="0.3">
      <c r="A45" s="22" t="s">
        <v>1068</v>
      </c>
      <c r="B45" s="21">
        <v>50182</v>
      </c>
    </row>
    <row r="46" spans="1:2" x14ac:dyDescent="0.3">
      <c r="A46" s="22" t="s">
        <v>1069</v>
      </c>
      <c r="B46" s="21">
        <v>56075</v>
      </c>
    </row>
    <row r="47" spans="1:2" x14ac:dyDescent="0.3">
      <c r="A47" s="21">
        <v>2024</v>
      </c>
      <c r="B47" s="21"/>
    </row>
    <row r="48" spans="1:2" x14ac:dyDescent="0.3">
      <c r="A48" s="22" t="s">
        <v>1070</v>
      </c>
      <c r="B48" s="21">
        <v>6007</v>
      </c>
    </row>
    <row r="49" spans="1:2" x14ac:dyDescent="0.3">
      <c r="A49" s="22" t="s">
        <v>1071</v>
      </c>
      <c r="B49" s="21">
        <v>10957</v>
      </c>
    </row>
    <row r="50" spans="1:2" x14ac:dyDescent="0.3">
      <c r="A50" s="22" t="s">
        <v>1072</v>
      </c>
      <c r="B50" s="21">
        <v>17646</v>
      </c>
    </row>
    <row r="51" spans="1:2" x14ac:dyDescent="0.3">
      <c r="A51" s="22" t="s">
        <v>1073</v>
      </c>
      <c r="B51" s="21">
        <v>28521</v>
      </c>
    </row>
    <row r="52" spans="1:2" x14ac:dyDescent="0.3">
      <c r="A52" s="22" t="s">
        <v>1074</v>
      </c>
      <c r="B52" s="21">
        <v>35296</v>
      </c>
    </row>
    <row r="53" spans="1:2" x14ac:dyDescent="0.3">
      <c r="A53" s="22" t="s">
        <v>1075</v>
      </c>
      <c r="B53" s="21">
        <v>40548</v>
      </c>
    </row>
    <row r="54" spans="1:2" x14ac:dyDescent="0.3">
      <c r="A54" s="21" t="s">
        <v>1041</v>
      </c>
      <c r="B54" s="21"/>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0207B-15BB-4A7B-8F81-162748F2EC5C}">
  <dimension ref="A2:I10"/>
  <sheetViews>
    <sheetView workbookViewId="0">
      <selection activeCell="F7" sqref="F7"/>
    </sheetView>
  </sheetViews>
  <sheetFormatPr defaultRowHeight="14" x14ac:dyDescent="0.3"/>
  <cols>
    <col min="1" max="1" width="43.6640625" customWidth="1"/>
    <col min="2" max="2" width="10.33203125" customWidth="1"/>
    <col min="3" max="4" width="7.9140625" customWidth="1"/>
    <col min="5" max="5" width="10.58203125" customWidth="1"/>
    <col min="6" max="6" width="8.4140625" customWidth="1"/>
    <col min="7" max="7" width="7.9140625" customWidth="1"/>
    <col min="8" max="8" width="8.25" customWidth="1"/>
    <col min="9" max="9" width="10.5" customWidth="1"/>
    <col min="10" max="10" width="15.58203125" customWidth="1"/>
    <col min="11" max="146" width="15.58203125" bestFit="1" customWidth="1"/>
    <col min="147" max="147" width="11.58203125" bestFit="1" customWidth="1"/>
    <col min="148" max="280" width="9.08203125" bestFit="1" customWidth="1"/>
    <col min="281" max="281" width="12" bestFit="1" customWidth="1"/>
    <col min="282" max="419" width="9.25" bestFit="1" customWidth="1"/>
    <col min="420" max="420" width="12.25" bestFit="1" customWidth="1"/>
    <col min="421" max="573" width="12.1640625" bestFit="1" customWidth="1"/>
    <col min="574" max="574" width="15.25" bestFit="1" customWidth="1"/>
    <col min="575" max="702" width="10" bestFit="1" customWidth="1"/>
    <col min="703" max="703" width="13.08203125" bestFit="1" customWidth="1"/>
    <col min="704" max="844" width="9.08203125" bestFit="1" customWidth="1"/>
    <col min="845" max="845" width="10.5" bestFit="1" customWidth="1"/>
    <col min="846" max="1006" width="9.83203125" bestFit="1" customWidth="1"/>
    <col min="1007" max="1007" width="12.9140625" bestFit="1" customWidth="1"/>
    <col min="1008" max="1008" width="10.5" bestFit="1" customWidth="1"/>
  </cols>
  <sheetData>
    <row r="2" spans="1:9" ht="18" x14ac:dyDescent="0.3">
      <c r="A2" s="36" t="s">
        <v>1090</v>
      </c>
    </row>
    <row r="3" spans="1:9" x14ac:dyDescent="0.3">
      <c r="A3" s="20" t="s">
        <v>1042</v>
      </c>
      <c r="B3" s="20" t="s">
        <v>1078</v>
      </c>
      <c r="C3" s="21"/>
      <c r="D3" s="21"/>
      <c r="E3" s="21"/>
      <c r="F3" s="21"/>
      <c r="G3" s="21"/>
      <c r="H3" s="21"/>
      <c r="I3" s="21"/>
    </row>
    <row r="4" spans="1:9" x14ac:dyDescent="0.3">
      <c r="A4" s="20" t="s">
        <v>1040</v>
      </c>
      <c r="B4" s="21" t="s">
        <v>1051</v>
      </c>
      <c r="C4" s="21" t="s">
        <v>1045</v>
      </c>
      <c r="D4" s="21" t="s">
        <v>1047</v>
      </c>
      <c r="E4" s="21" t="s">
        <v>1050</v>
      </c>
      <c r="F4" s="21" t="s">
        <v>1053</v>
      </c>
      <c r="G4" s="21" t="s">
        <v>1043</v>
      </c>
      <c r="H4" s="21" t="s">
        <v>1048</v>
      </c>
      <c r="I4" s="21" t="s">
        <v>1041</v>
      </c>
    </row>
    <row r="5" spans="1:9" x14ac:dyDescent="0.3">
      <c r="A5" s="21" t="s">
        <v>33</v>
      </c>
      <c r="B5" s="26">
        <v>0.24657534246575341</v>
      </c>
      <c r="C5" s="26">
        <v>0.22556390977443608</v>
      </c>
      <c r="D5" s="26">
        <v>9.420289855072464E-2</v>
      </c>
      <c r="E5" s="26">
        <v>0.15032679738562091</v>
      </c>
      <c r="F5" s="26">
        <v>0.1796875</v>
      </c>
      <c r="G5" s="26">
        <v>0.1702127659574468</v>
      </c>
      <c r="H5" s="26">
        <v>0.2484472049689441</v>
      </c>
      <c r="I5" s="26">
        <v>0.189</v>
      </c>
    </row>
    <row r="6" spans="1:9" x14ac:dyDescent="0.3">
      <c r="A6" s="21" t="s">
        <v>27</v>
      </c>
      <c r="B6" s="26">
        <v>0.19178082191780821</v>
      </c>
      <c r="C6" s="26">
        <v>0.18045112781954886</v>
      </c>
      <c r="D6" s="26">
        <v>0.3188405797101449</v>
      </c>
      <c r="E6" s="26">
        <v>0.23529411764705882</v>
      </c>
      <c r="F6" s="26">
        <v>0.2578125</v>
      </c>
      <c r="G6" s="26">
        <v>0.20567375886524822</v>
      </c>
      <c r="H6" s="26">
        <v>0.14906832298136646</v>
      </c>
      <c r="I6" s="26">
        <v>0.218</v>
      </c>
    </row>
    <row r="7" spans="1:9" x14ac:dyDescent="0.3">
      <c r="A7" s="21" t="s">
        <v>46</v>
      </c>
      <c r="B7" s="26">
        <v>0.20547945205479451</v>
      </c>
      <c r="C7" s="26">
        <v>0.25563909774436089</v>
      </c>
      <c r="D7" s="26">
        <v>0.18840579710144928</v>
      </c>
      <c r="E7" s="26">
        <v>0.24836601307189543</v>
      </c>
      <c r="F7" s="26">
        <v>0.2109375</v>
      </c>
      <c r="G7" s="26">
        <v>0.19148936170212766</v>
      </c>
      <c r="H7" s="26">
        <v>0.15527950310559005</v>
      </c>
      <c r="I7" s="26">
        <v>0.20699999999999999</v>
      </c>
    </row>
    <row r="8" spans="1:9" x14ac:dyDescent="0.3">
      <c r="A8" s="21" t="s">
        <v>40</v>
      </c>
      <c r="B8" s="26">
        <v>0.17123287671232876</v>
      </c>
      <c r="C8" s="26">
        <v>0.17293233082706766</v>
      </c>
      <c r="D8" s="26">
        <v>0.20289855072463769</v>
      </c>
      <c r="E8" s="26">
        <v>0.18954248366013071</v>
      </c>
      <c r="F8" s="26">
        <v>0.140625</v>
      </c>
      <c r="G8" s="26">
        <v>0.20567375886524822</v>
      </c>
      <c r="H8" s="26">
        <v>0.21118012422360249</v>
      </c>
      <c r="I8" s="26">
        <v>0.186</v>
      </c>
    </row>
    <row r="9" spans="1:9" x14ac:dyDescent="0.3">
      <c r="A9" s="21" t="s">
        <v>17</v>
      </c>
      <c r="B9" s="26">
        <v>0.18493150684931506</v>
      </c>
      <c r="C9" s="26">
        <v>0.16541353383458646</v>
      </c>
      <c r="D9" s="26">
        <v>0.19565217391304349</v>
      </c>
      <c r="E9" s="26">
        <v>0.17647058823529413</v>
      </c>
      <c r="F9" s="26">
        <v>0.2109375</v>
      </c>
      <c r="G9" s="26">
        <v>0.22695035460992907</v>
      </c>
      <c r="H9" s="26">
        <v>0.2360248447204969</v>
      </c>
      <c r="I9" s="26">
        <v>0.2</v>
      </c>
    </row>
    <row r="10" spans="1:9" x14ac:dyDescent="0.3">
      <c r="A10" s="21" t="s">
        <v>1041</v>
      </c>
      <c r="B10" s="26">
        <v>1</v>
      </c>
      <c r="C10" s="26">
        <v>1</v>
      </c>
      <c r="D10" s="26">
        <v>1</v>
      </c>
      <c r="E10" s="26">
        <v>1</v>
      </c>
      <c r="F10" s="26">
        <v>1</v>
      </c>
      <c r="G10" s="26">
        <v>1</v>
      </c>
      <c r="H10" s="26">
        <v>1</v>
      </c>
      <c r="I10" s="26">
        <v>1</v>
      </c>
    </row>
  </sheetData>
  <conditionalFormatting pivot="1" sqref="B5:H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6F4A3-57AC-467E-AF42-7D6965BA9CAA}">
  <dimension ref="A2:H10"/>
  <sheetViews>
    <sheetView workbookViewId="0">
      <selection activeCell="G7" sqref="G7"/>
    </sheetView>
  </sheetViews>
  <sheetFormatPr defaultRowHeight="14" x14ac:dyDescent="0.3"/>
  <cols>
    <col min="1" max="1" width="64.33203125" customWidth="1"/>
    <col min="2" max="2" width="17.6640625" customWidth="1"/>
    <col min="3" max="4" width="5.9140625" style="24" customWidth="1"/>
    <col min="5" max="7" width="6.9140625" style="24" customWidth="1"/>
    <col min="8" max="8" width="10.5" style="24" customWidth="1"/>
  </cols>
  <sheetData>
    <row r="2" spans="1:8" ht="18" x14ac:dyDescent="0.3">
      <c r="A2" s="36" t="s">
        <v>1091</v>
      </c>
    </row>
    <row r="3" spans="1:8" x14ac:dyDescent="0.3">
      <c r="A3" s="23" t="s">
        <v>1042</v>
      </c>
      <c r="B3" s="23" t="s">
        <v>1078</v>
      </c>
    </row>
    <row r="4" spans="1:8" x14ac:dyDescent="0.3">
      <c r="A4" s="23" t="s">
        <v>1040</v>
      </c>
      <c r="B4" s="24">
        <v>0</v>
      </c>
      <c r="C4" s="24">
        <v>1</v>
      </c>
      <c r="D4" s="24">
        <v>2</v>
      </c>
      <c r="E4" s="24">
        <v>3</v>
      </c>
      <c r="F4" s="24">
        <v>4</v>
      </c>
      <c r="G4" s="24">
        <v>5</v>
      </c>
      <c r="H4" s="24" t="s">
        <v>1041</v>
      </c>
    </row>
    <row r="5" spans="1:8" x14ac:dyDescent="0.3">
      <c r="A5" s="24" t="s">
        <v>1081</v>
      </c>
      <c r="B5" s="25">
        <v>0</v>
      </c>
      <c r="C5" s="25">
        <v>0</v>
      </c>
      <c r="D5" s="25">
        <v>0</v>
      </c>
      <c r="E5" s="25">
        <v>0.22222222222222221</v>
      </c>
      <c r="F5" s="25">
        <v>0.55555555555555558</v>
      </c>
      <c r="G5" s="25">
        <v>0.22222222222222221</v>
      </c>
      <c r="H5" s="25">
        <v>1</v>
      </c>
    </row>
    <row r="6" spans="1:8" x14ac:dyDescent="0.3">
      <c r="A6" s="24" t="s">
        <v>1052</v>
      </c>
      <c r="B6" s="25">
        <v>0</v>
      </c>
      <c r="C6" s="25">
        <v>0</v>
      </c>
      <c r="D6" s="25">
        <v>7.8431372549019607E-2</v>
      </c>
      <c r="E6" s="25">
        <v>0.11764705882352941</v>
      </c>
      <c r="F6" s="25">
        <v>0.50980392156862742</v>
      </c>
      <c r="G6" s="25">
        <v>0.29411764705882354</v>
      </c>
      <c r="H6" s="25">
        <v>1</v>
      </c>
    </row>
    <row r="7" spans="1:8" x14ac:dyDescent="0.3">
      <c r="A7" s="24" t="s">
        <v>1049</v>
      </c>
      <c r="B7" s="25">
        <v>0</v>
      </c>
      <c r="C7" s="25">
        <v>0</v>
      </c>
      <c r="D7" s="25">
        <v>7.2625698324022353E-2</v>
      </c>
      <c r="E7" s="25">
        <v>0.19553072625698323</v>
      </c>
      <c r="F7" s="25">
        <v>0.41899441340782123</v>
      </c>
      <c r="G7" s="25">
        <v>0.31284916201117319</v>
      </c>
      <c r="H7" s="25">
        <v>1</v>
      </c>
    </row>
    <row r="8" spans="1:8" x14ac:dyDescent="0.3">
      <c r="A8" s="24" t="s">
        <v>1046</v>
      </c>
      <c r="B8" s="25">
        <v>0</v>
      </c>
      <c r="C8" s="25">
        <v>9.5419847328244278E-3</v>
      </c>
      <c r="D8" s="25">
        <v>5.3435114503816793E-2</v>
      </c>
      <c r="E8" s="25">
        <v>0.20229007633587787</v>
      </c>
      <c r="F8" s="25">
        <v>0.42938931297709926</v>
      </c>
      <c r="G8" s="25">
        <v>0.30534351145038169</v>
      </c>
      <c r="H8" s="25">
        <v>1</v>
      </c>
    </row>
    <row r="9" spans="1:8" x14ac:dyDescent="0.3">
      <c r="A9" s="24" t="s">
        <v>1044</v>
      </c>
      <c r="B9" s="25">
        <v>4.2194092827004216E-3</v>
      </c>
      <c r="C9" s="25">
        <v>1.2658227848101266E-2</v>
      </c>
      <c r="D9" s="25">
        <v>5.9071729957805907E-2</v>
      </c>
      <c r="E9" s="25">
        <v>0.20253164556962025</v>
      </c>
      <c r="F9" s="25">
        <v>0.40928270042194093</v>
      </c>
      <c r="G9" s="25">
        <v>0.31223628691983124</v>
      </c>
      <c r="H9" s="25">
        <v>1</v>
      </c>
    </row>
    <row r="10" spans="1:8" x14ac:dyDescent="0.3">
      <c r="A10" s="24" t="s">
        <v>1041</v>
      </c>
      <c r="B10" s="25">
        <v>1E-3</v>
      </c>
      <c r="C10" s="25">
        <v>8.0000000000000002E-3</v>
      </c>
      <c r="D10" s="25">
        <v>5.8999999999999997E-2</v>
      </c>
      <c r="E10" s="25">
        <v>0.19700000000000001</v>
      </c>
      <c r="F10" s="25">
        <v>0.42799999999999999</v>
      </c>
      <c r="G10" s="25">
        <v>0.307</v>
      </c>
      <c r="H10" s="25">
        <v>1</v>
      </c>
    </row>
  </sheetData>
  <conditionalFormatting pivot="1" sqref="B5:G9">
    <cfRule type="colorScale" priority="1">
      <colorScale>
        <cfvo type="min"/>
        <cfvo type="percentile" val="50"/>
        <cfvo type="max"/>
        <color rgb="FF5A8AC6"/>
        <color rgb="FFFCFCFF"/>
        <color rgb="FFF8696B"/>
      </colorScale>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A5B55-91CB-4A18-8EF3-65B27E603EDC}">
  <dimension ref="A2:O10"/>
  <sheetViews>
    <sheetView workbookViewId="0">
      <selection activeCell="F19" sqref="F19"/>
    </sheetView>
  </sheetViews>
  <sheetFormatPr defaultRowHeight="14" x14ac:dyDescent="0.3"/>
  <cols>
    <col min="1" max="1" width="61.5" style="24" customWidth="1"/>
    <col min="2" max="2" width="6.4140625" style="24" customWidth="1"/>
    <col min="3" max="13" width="6.1640625" style="24" customWidth="1"/>
    <col min="14" max="14" width="10.75" style="24" customWidth="1"/>
    <col min="15" max="15" width="8.6640625" style="24"/>
  </cols>
  <sheetData>
    <row r="2" spans="1:14" ht="18" x14ac:dyDescent="0.3">
      <c r="A2" s="37" t="s">
        <v>1092</v>
      </c>
    </row>
    <row r="3" spans="1:14" x14ac:dyDescent="0.3">
      <c r="A3" s="23" t="s">
        <v>1042</v>
      </c>
      <c r="B3" s="23" t="s">
        <v>1078</v>
      </c>
    </row>
    <row r="4" spans="1:14" x14ac:dyDescent="0.3">
      <c r="A4" s="23" t="s">
        <v>1040</v>
      </c>
      <c r="B4" s="24" t="s">
        <v>1064</v>
      </c>
      <c r="C4" s="24" t="s">
        <v>1065</v>
      </c>
      <c r="D4" s="24" t="s">
        <v>1066</v>
      </c>
      <c r="E4" s="24" t="s">
        <v>1067</v>
      </c>
      <c r="F4" s="24" t="s">
        <v>1068</v>
      </c>
      <c r="G4" s="24" t="s">
        <v>1069</v>
      </c>
      <c r="H4" s="24" t="s">
        <v>1070</v>
      </c>
      <c r="I4" s="24" t="s">
        <v>1071</v>
      </c>
      <c r="J4" s="24" t="s">
        <v>1072</v>
      </c>
      <c r="K4" s="24" t="s">
        <v>1073</v>
      </c>
      <c r="L4" s="24" t="s">
        <v>1074</v>
      </c>
      <c r="M4" s="24" t="s">
        <v>1075</v>
      </c>
      <c r="N4" s="24" t="s">
        <v>1041</v>
      </c>
    </row>
    <row r="5" spans="1:14" x14ac:dyDescent="0.3">
      <c r="A5" s="24" t="s">
        <v>33</v>
      </c>
      <c r="B5" s="24">
        <v>16</v>
      </c>
      <c r="C5" s="24">
        <v>14</v>
      </c>
      <c r="D5" s="24">
        <v>26</v>
      </c>
      <c r="E5" s="24">
        <v>29</v>
      </c>
      <c r="F5" s="24">
        <v>17</v>
      </c>
      <c r="G5" s="24">
        <v>15</v>
      </c>
      <c r="H5" s="24">
        <v>15</v>
      </c>
      <c r="I5" s="24">
        <v>7</v>
      </c>
      <c r="J5" s="24">
        <v>11</v>
      </c>
      <c r="K5" s="24">
        <v>24</v>
      </c>
      <c r="L5" s="24">
        <v>9</v>
      </c>
      <c r="M5" s="24">
        <v>6</v>
      </c>
      <c r="N5" s="24">
        <v>189</v>
      </c>
    </row>
    <row r="6" spans="1:14" x14ac:dyDescent="0.3">
      <c r="A6" s="24" t="s">
        <v>27</v>
      </c>
      <c r="B6" s="24">
        <v>19</v>
      </c>
      <c r="C6" s="24">
        <v>10</v>
      </c>
      <c r="D6" s="24">
        <v>40</v>
      </c>
      <c r="E6" s="24">
        <v>40</v>
      </c>
      <c r="F6" s="24">
        <v>13</v>
      </c>
      <c r="G6" s="24">
        <v>12</v>
      </c>
      <c r="H6" s="24">
        <v>9</v>
      </c>
      <c r="I6" s="24">
        <v>13</v>
      </c>
      <c r="J6" s="24">
        <v>18</v>
      </c>
      <c r="K6" s="24">
        <v>21</v>
      </c>
      <c r="L6" s="24">
        <v>14</v>
      </c>
      <c r="M6" s="24">
        <v>9</v>
      </c>
      <c r="N6" s="24">
        <v>218</v>
      </c>
    </row>
    <row r="7" spans="1:14" x14ac:dyDescent="0.3">
      <c r="A7" s="24" t="s">
        <v>46</v>
      </c>
      <c r="B7" s="24">
        <v>13</v>
      </c>
      <c r="C7" s="24">
        <v>13</v>
      </c>
      <c r="D7" s="24">
        <v>28</v>
      </c>
      <c r="E7" s="24">
        <v>24</v>
      </c>
      <c r="F7" s="24">
        <v>23</v>
      </c>
      <c r="G7" s="24">
        <v>17</v>
      </c>
      <c r="H7" s="24">
        <v>11</v>
      </c>
      <c r="I7" s="24">
        <v>11</v>
      </c>
      <c r="J7" s="24">
        <v>14</v>
      </c>
      <c r="K7" s="24">
        <v>30</v>
      </c>
      <c r="L7" s="24">
        <v>14</v>
      </c>
      <c r="M7" s="24">
        <v>9</v>
      </c>
      <c r="N7" s="24">
        <v>207</v>
      </c>
    </row>
    <row r="8" spans="1:14" x14ac:dyDescent="0.3">
      <c r="A8" s="24" t="s">
        <v>40</v>
      </c>
      <c r="B8" s="24">
        <v>10</v>
      </c>
      <c r="C8" s="24">
        <v>11</v>
      </c>
      <c r="D8" s="24">
        <v>30</v>
      </c>
      <c r="E8" s="24">
        <v>23</v>
      </c>
      <c r="F8" s="24">
        <v>22</v>
      </c>
      <c r="G8" s="24">
        <v>11</v>
      </c>
      <c r="H8" s="24">
        <v>17</v>
      </c>
      <c r="I8" s="24">
        <v>12</v>
      </c>
      <c r="J8" s="24">
        <v>13</v>
      </c>
      <c r="K8" s="24">
        <v>15</v>
      </c>
      <c r="L8" s="24">
        <v>8</v>
      </c>
      <c r="M8" s="24">
        <v>14</v>
      </c>
      <c r="N8" s="24">
        <v>186</v>
      </c>
    </row>
    <row r="9" spans="1:14" x14ac:dyDescent="0.3">
      <c r="A9" s="24" t="s">
        <v>17</v>
      </c>
      <c r="B9" s="24">
        <v>21</v>
      </c>
      <c r="C9" s="24">
        <v>18</v>
      </c>
      <c r="D9" s="24">
        <v>31</v>
      </c>
      <c r="E9" s="24">
        <v>20</v>
      </c>
      <c r="F9" s="24">
        <v>8</v>
      </c>
      <c r="G9" s="24">
        <v>12</v>
      </c>
      <c r="H9" s="24">
        <v>12</v>
      </c>
      <c r="I9" s="24">
        <v>7</v>
      </c>
      <c r="J9" s="24">
        <v>20</v>
      </c>
      <c r="K9" s="24">
        <v>24</v>
      </c>
      <c r="L9" s="24">
        <v>12</v>
      </c>
      <c r="M9" s="24">
        <v>15</v>
      </c>
      <c r="N9" s="24">
        <v>200</v>
      </c>
    </row>
    <row r="10" spans="1:14" x14ac:dyDescent="0.3">
      <c r="A10" s="24" t="s">
        <v>1041</v>
      </c>
      <c r="B10" s="24">
        <v>79</v>
      </c>
      <c r="C10" s="24">
        <v>66</v>
      </c>
      <c r="D10" s="24">
        <v>155</v>
      </c>
      <c r="E10" s="24">
        <v>136</v>
      </c>
      <c r="F10" s="24">
        <v>83</v>
      </c>
      <c r="G10" s="24">
        <v>67</v>
      </c>
      <c r="H10" s="24">
        <v>64</v>
      </c>
      <c r="I10" s="24">
        <v>50</v>
      </c>
      <c r="J10" s="24">
        <v>76</v>
      </c>
      <c r="K10" s="24">
        <v>114</v>
      </c>
      <c r="L10" s="24">
        <v>57</v>
      </c>
      <c r="M10" s="24">
        <v>53</v>
      </c>
      <c r="N10" s="24">
        <v>1000</v>
      </c>
    </row>
  </sheetData>
  <conditionalFormatting pivot="1" sqref="B5:N9">
    <cfRule type="dataBar" priority="4">
      <dataBar>
        <cfvo type="min"/>
        <cfvo type="max"/>
        <color rgb="FF638EC6"/>
      </dataBar>
      <extLst>
        <ext xmlns:x14="http://schemas.microsoft.com/office/spreadsheetml/2009/9/main" uri="{B025F937-C7B1-47D3-B67F-A62EFF666E3E}">
          <x14:id>{170C4BBD-C6E6-417B-A8AE-71ECF98DC784}</x14:id>
        </ext>
      </extLst>
    </cfRule>
  </conditionalFormatting>
  <conditionalFormatting sqref="J13">
    <cfRule type="dataBar" priority="2">
      <dataBar>
        <cfvo type="min"/>
        <cfvo type="max"/>
        <color rgb="FFFF555A"/>
      </dataBar>
      <extLst>
        <ext xmlns:x14="http://schemas.microsoft.com/office/spreadsheetml/2009/9/main" uri="{B025F937-C7B1-47D3-B67F-A62EFF666E3E}">
          <x14:id>{F7E8F05D-67A8-48CA-8B68-F289CDC507A1}</x14:id>
        </ext>
      </extLst>
    </cfRule>
  </conditionalFormatting>
  <conditionalFormatting pivot="1" sqref="B5:M9">
    <cfRule type="dataBar" priority="1">
      <dataBar>
        <cfvo type="min"/>
        <cfvo type="max"/>
        <color rgb="FF638EC6"/>
      </dataBar>
      <extLst>
        <ext xmlns:x14="http://schemas.microsoft.com/office/spreadsheetml/2009/9/main" uri="{B025F937-C7B1-47D3-B67F-A62EFF666E3E}">
          <x14:id>{07C70758-9514-470D-8353-D3107FC62AC7}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70C4BBD-C6E6-417B-A8AE-71ECF98DC784}">
            <x14:dataBar minLength="0" maxLength="100" gradient="0">
              <x14:cfvo type="autoMin"/>
              <x14:cfvo type="autoMax"/>
              <x14:negativeFillColor rgb="FFFF0000"/>
              <x14:axisColor rgb="FF000000"/>
            </x14:dataBar>
          </x14:cfRule>
          <xm:sqref>B5:N9</xm:sqref>
        </x14:conditionalFormatting>
        <x14:conditionalFormatting xmlns:xm="http://schemas.microsoft.com/office/excel/2006/main">
          <x14:cfRule type="dataBar" id="{F7E8F05D-67A8-48CA-8B68-F289CDC507A1}">
            <x14:dataBar minLength="0" maxLength="100" border="1" negativeBarBorderColorSameAsPositive="0">
              <x14:cfvo type="autoMin"/>
              <x14:cfvo type="autoMax"/>
              <x14:borderColor rgb="FFFF555A"/>
              <x14:negativeFillColor rgb="FFFF0000"/>
              <x14:negativeBorderColor rgb="FFFF0000"/>
              <x14:axisColor rgb="FF000000"/>
            </x14:dataBar>
          </x14:cfRule>
          <xm:sqref>J13</xm:sqref>
        </x14:conditionalFormatting>
        <x14:conditionalFormatting xmlns:xm="http://schemas.microsoft.com/office/excel/2006/main" pivot="1">
          <x14:cfRule type="dataBar" id="{07C70758-9514-470D-8353-D3107FC62AC7}">
            <x14:dataBar minLength="0" maxLength="100" gradient="0">
              <x14:cfvo type="autoMin"/>
              <x14:cfvo type="autoMax"/>
              <x14:negativeFillColor rgb="FFFF0000"/>
              <x14:axisColor rgb="FF000000"/>
            </x14:dataBar>
          </x14:cfRule>
          <xm:sqref>B5:M9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4CBFE-DBF9-472C-AA98-17B658EA4B85}">
  <dimension ref="A3:E10"/>
  <sheetViews>
    <sheetView workbookViewId="0">
      <selection activeCell="V19" sqref="V19"/>
    </sheetView>
  </sheetViews>
  <sheetFormatPr defaultRowHeight="14" x14ac:dyDescent="0.3"/>
  <cols>
    <col min="1" max="1" width="10.08203125" bestFit="1" customWidth="1"/>
    <col min="2" max="2" width="12.25" bestFit="1" customWidth="1"/>
    <col min="3" max="3" width="13.4140625" bestFit="1" customWidth="1"/>
    <col min="4" max="4" width="10.6640625" bestFit="1" customWidth="1"/>
    <col min="5" max="6" width="7.6640625" bestFit="1" customWidth="1"/>
  </cols>
  <sheetData>
    <row r="3" spans="1:5" x14ac:dyDescent="0.3">
      <c r="A3" t="s">
        <v>1093</v>
      </c>
      <c r="B3" t="s">
        <v>1094</v>
      </c>
      <c r="C3" t="s">
        <v>1095</v>
      </c>
      <c r="D3" t="s">
        <v>1096</v>
      </c>
      <c r="E3" t="s">
        <v>1097</v>
      </c>
    </row>
    <row r="4" spans="1:5" x14ac:dyDescent="0.3">
      <c r="A4" s="38">
        <v>1000</v>
      </c>
      <c r="B4" s="39">
        <v>96623</v>
      </c>
      <c r="C4" s="38">
        <v>89850</v>
      </c>
      <c r="D4" s="38">
        <v>3.8854000000000033</v>
      </c>
      <c r="E4" s="38">
        <v>307</v>
      </c>
    </row>
    <row r="9" spans="1:5" x14ac:dyDescent="0.3">
      <c r="A9" t="s">
        <v>1093</v>
      </c>
      <c r="B9" t="s">
        <v>1094</v>
      </c>
      <c r="C9" t="s">
        <v>1095</v>
      </c>
      <c r="D9" t="s">
        <v>1096</v>
      </c>
      <c r="E9" t="s">
        <v>1097</v>
      </c>
    </row>
    <row r="10" spans="1:5" x14ac:dyDescent="0.3">
      <c r="A10" s="38">
        <v>189</v>
      </c>
      <c r="B10" s="61">
        <v>18415</v>
      </c>
      <c r="C10" s="38">
        <v>16834</v>
      </c>
      <c r="D10" s="38">
        <v>3.9227513227513247</v>
      </c>
      <c r="E10" s="38">
        <v>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6D024-6451-4A8D-A318-43292FD93134}">
  <dimension ref="A1:AA80"/>
  <sheetViews>
    <sheetView tabSelected="1" topLeftCell="C1" zoomScale="73" zoomScaleNormal="80" workbookViewId="0">
      <selection activeCell="L38" sqref="L38"/>
    </sheetView>
  </sheetViews>
  <sheetFormatPr defaultRowHeight="14" x14ac:dyDescent="0.3"/>
  <cols>
    <col min="1" max="2" width="2.4140625" customWidth="1"/>
    <col min="3" max="4" width="14.08203125" bestFit="1" customWidth="1"/>
    <col min="5" max="5" width="11.58203125" bestFit="1" customWidth="1"/>
    <col min="6" max="6" width="10.9140625" bestFit="1" customWidth="1"/>
    <col min="7" max="7" width="14.08203125" bestFit="1" customWidth="1"/>
    <col min="8" max="8" width="10.58203125" bestFit="1" customWidth="1"/>
    <col min="9" max="9" width="14.08203125" bestFit="1" customWidth="1"/>
    <col min="10" max="11" width="10.58203125" bestFit="1" customWidth="1"/>
    <col min="12" max="12" width="14.08203125" bestFit="1" customWidth="1"/>
    <col min="13" max="13" width="17.08203125" bestFit="1" customWidth="1"/>
    <col min="14" max="14" width="11.1640625" bestFit="1" customWidth="1"/>
    <col min="15" max="15" width="11.08203125" customWidth="1"/>
    <col min="16" max="20" width="11.08203125" style="24" customWidth="1"/>
    <col min="22" max="22" width="10.75" bestFit="1" customWidth="1"/>
  </cols>
  <sheetData>
    <row r="1" spans="1:27" x14ac:dyDescent="0.3">
      <c r="A1" s="40"/>
      <c r="B1" s="41"/>
      <c r="C1" s="41"/>
      <c r="D1" s="41"/>
      <c r="E1" s="41"/>
      <c r="F1" s="41"/>
      <c r="G1" s="41"/>
      <c r="H1" s="41"/>
      <c r="I1" s="41"/>
      <c r="J1" s="41"/>
      <c r="K1" s="41"/>
      <c r="L1" s="41"/>
      <c r="M1" s="41"/>
      <c r="N1" s="41"/>
      <c r="O1" s="41"/>
      <c r="P1" s="46"/>
      <c r="Q1" s="46"/>
      <c r="R1" s="46"/>
      <c r="S1" s="46"/>
      <c r="T1" s="46"/>
      <c r="U1" s="41"/>
      <c r="V1" s="41"/>
      <c r="W1" s="45"/>
      <c r="X1" s="45"/>
      <c r="Y1" s="45"/>
      <c r="Z1" s="45"/>
      <c r="AA1" s="45"/>
    </row>
    <row r="2" spans="1:27" ht="30" x14ac:dyDescent="0.6">
      <c r="A2" s="42"/>
      <c r="B2" s="43"/>
      <c r="C2" s="60" t="s">
        <v>1107</v>
      </c>
      <c r="D2" s="43"/>
      <c r="E2" s="43"/>
      <c r="F2" s="43"/>
      <c r="G2" s="43"/>
      <c r="H2" s="43"/>
      <c r="I2" s="43"/>
      <c r="J2" s="43"/>
      <c r="K2" s="43"/>
      <c r="L2" s="43"/>
      <c r="M2" s="43"/>
      <c r="N2" s="43"/>
      <c r="O2" s="43"/>
      <c r="P2" s="47"/>
      <c r="Q2" s="47"/>
      <c r="R2" s="47"/>
      <c r="S2" s="47"/>
      <c r="T2" s="47"/>
      <c r="U2" s="43"/>
      <c r="V2" s="43"/>
      <c r="W2" s="45"/>
      <c r="X2" s="45"/>
      <c r="Y2" s="45"/>
      <c r="Z2" s="45"/>
      <c r="AA2" s="45"/>
    </row>
    <row r="3" spans="1:27" x14ac:dyDescent="0.3">
      <c r="A3" s="42"/>
      <c r="B3" s="43"/>
      <c r="C3" s="43"/>
      <c r="D3" s="43"/>
      <c r="E3" s="43"/>
      <c r="F3" s="43"/>
      <c r="G3" s="43"/>
      <c r="H3" s="43"/>
      <c r="I3" s="43"/>
      <c r="J3" s="43"/>
      <c r="K3" s="43"/>
      <c r="L3" s="43"/>
      <c r="M3" s="43"/>
      <c r="N3" s="43"/>
      <c r="O3" s="43"/>
      <c r="P3" s="47"/>
      <c r="Q3" s="47"/>
      <c r="R3" s="47"/>
      <c r="S3" s="47"/>
      <c r="T3" s="47"/>
      <c r="U3" s="43"/>
      <c r="V3" s="43"/>
      <c r="W3" s="45"/>
      <c r="X3" s="45"/>
      <c r="Y3" s="45"/>
      <c r="Z3" s="45"/>
      <c r="AA3" s="45"/>
    </row>
    <row r="4" spans="1:27" x14ac:dyDescent="0.3">
      <c r="A4" s="42"/>
      <c r="B4" s="43"/>
      <c r="C4" s="43"/>
      <c r="D4" s="43"/>
      <c r="E4" s="43"/>
      <c r="F4" s="43"/>
      <c r="G4" s="43"/>
      <c r="H4" s="43"/>
      <c r="I4" s="43"/>
      <c r="J4" s="43"/>
      <c r="K4" s="43"/>
      <c r="L4" s="43"/>
      <c r="M4" s="43"/>
      <c r="N4" s="43"/>
      <c r="O4" s="43"/>
      <c r="P4" s="47"/>
      <c r="Q4" s="47"/>
      <c r="R4" s="47"/>
      <c r="S4" s="47"/>
      <c r="T4" s="47"/>
      <c r="U4" s="43"/>
      <c r="V4" s="43"/>
      <c r="W4" s="45"/>
      <c r="X4" s="45"/>
      <c r="Y4" s="45"/>
      <c r="Z4" s="45"/>
      <c r="AA4" s="45"/>
    </row>
    <row r="5" spans="1:27" x14ac:dyDescent="0.3">
      <c r="A5" s="42"/>
      <c r="B5" s="43"/>
      <c r="C5" s="43"/>
      <c r="D5" s="43"/>
      <c r="E5" s="43"/>
      <c r="F5" s="43"/>
      <c r="G5" s="43"/>
      <c r="H5" s="43"/>
      <c r="I5" s="43"/>
      <c r="J5" s="43"/>
      <c r="K5" s="43"/>
      <c r="L5" s="43"/>
      <c r="M5" s="43"/>
      <c r="N5" s="43"/>
      <c r="O5" s="43"/>
      <c r="P5" s="47"/>
      <c r="Q5" s="47"/>
      <c r="R5" s="47"/>
      <c r="S5" s="47"/>
      <c r="T5" s="47"/>
      <c r="U5" s="43"/>
      <c r="V5" s="43"/>
      <c r="W5" s="45"/>
      <c r="X5" s="45"/>
      <c r="Y5" s="45"/>
      <c r="Z5" s="45"/>
      <c r="AA5" s="45"/>
    </row>
    <row r="6" spans="1:27" x14ac:dyDescent="0.3">
      <c r="A6" s="42"/>
      <c r="B6" s="43"/>
      <c r="C6" s="43"/>
      <c r="D6" s="43"/>
      <c r="E6" s="43"/>
      <c r="F6" s="43"/>
      <c r="G6" s="43"/>
      <c r="H6" s="43"/>
      <c r="I6" s="43"/>
      <c r="J6" s="43"/>
      <c r="K6" s="43"/>
      <c r="L6" s="43"/>
      <c r="M6" s="43"/>
      <c r="N6" s="43"/>
      <c r="O6" s="43"/>
      <c r="P6" s="47"/>
      <c r="Q6" s="47"/>
      <c r="R6" s="47"/>
      <c r="S6" s="47"/>
      <c r="T6" s="47"/>
      <c r="U6" s="43"/>
      <c r="V6" s="43"/>
      <c r="W6" s="45"/>
      <c r="X6" s="45"/>
      <c r="Y6" s="45"/>
      <c r="Z6" s="45"/>
      <c r="AA6" s="45"/>
    </row>
    <row r="7" spans="1:27" x14ac:dyDescent="0.3">
      <c r="A7" s="42"/>
      <c r="B7" s="43"/>
      <c r="C7" s="43"/>
      <c r="D7" s="43"/>
      <c r="E7" s="43"/>
      <c r="F7" s="43"/>
      <c r="G7" s="43"/>
      <c r="H7" s="43"/>
      <c r="I7" s="43"/>
      <c r="J7" s="43"/>
      <c r="K7" s="43"/>
      <c r="L7" s="43"/>
      <c r="M7" s="43"/>
      <c r="N7" s="43"/>
      <c r="O7" s="43"/>
      <c r="P7" s="47"/>
      <c r="Q7" s="47"/>
      <c r="R7" s="47"/>
      <c r="S7" s="47"/>
      <c r="T7" s="47"/>
      <c r="U7" s="43"/>
      <c r="V7" s="43"/>
      <c r="W7" s="45"/>
      <c r="X7" s="45"/>
      <c r="Y7" s="45"/>
      <c r="Z7" s="45"/>
      <c r="AA7" s="45"/>
    </row>
    <row r="8" spans="1:27" x14ac:dyDescent="0.3">
      <c r="A8" s="42"/>
      <c r="B8" s="43"/>
      <c r="C8" s="43"/>
      <c r="D8" s="43"/>
      <c r="E8" s="43"/>
      <c r="F8" s="43"/>
      <c r="G8" s="43"/>
      <c r="H8" s="43"/>
      <c r="I8" s="43"/>
      <c r="J8" s="43"/>
      <c r="K8" s="43"/>
      <c r="L8" s="43"/>
      <c r="M8" s="43"/>
      <c r="N8" s="43"/>
      <c r="O8" s="43"/>
      <c r="P8" s="47"/>
      <c r="Q8" s="47"/>
      <c r="R8" s="47"/>
      <c r="S8" s="47"/>
      <c r="T8" s="47"/>
      <c r="U8" s="43"/>
      <c r="V8" s="43"/>
      <c r="W8" s="45"/>
      <c r="X8" s="45"/>
      <c r="Y8" s="45"/>
      <c r="Z8" s="45"/>
      <c r="AA8" s="45"/>
    </row>
    <row r="9" spans="1:27" x14ac:dyDescent="0.3">
      <c r="A9" s="42"/>
      <c r="B9" s="43"/>
      <c r="C9" s="43"/>
      <c r="D9" s="43"/>
      <c r="E9" s="43"/>
      <c r="F9" s="43"/>
      <c r="G9" s="43"/>
      <c r="H9" s="43"/>
      <c r="I9" s="43"/>
      <c r="J9" s="43"/>
      <c r="K9" s="43"/>
      <c r="L9" s="43"/>
      <c r="M9" s="43"/>
      <c r="N9" s="43"/>
      <c r="O9" s="43"/>
      <c r="P9" s="47"/>
      <c r="Q9" s="47"/>
      <c r="R9" s="47"/>
      <c r="S9" s="47"/>
      <c r="T9" s="47"/>
      <c r="U9" s="43"/>
      <c r="V9" s="43"/>
      <c r="W9" s="45"/>
      <c r="X9" s="45"/>
      <c r="Y9" s="45"/>
      <c r="Z9" s="45"/>
      <c r="AA9" s="45"/>
    </row>
    <row r="10" spans="1:27" x14ac:dyDescent="0.3">
      <c r="A10" s="42"/>
      <c r="B10" s="43"/>
      <c r="C10" s="43"/>
      <c r="D10" s="43"/>
      <c r="E10" s="43"/>
      <c r="F10" s="43"/>
      <c r="G10" s="43"/>
      <c r="H10" s="43"/>
      <c r="I10" s="43"/>
      <c r="J10" s="43"/>
      <c r="K10" s="43"/>
      <c r="L10" s="43"/>
      <c r="M10" s="43"/>
      <c r="N10" s="43"/>
      <c r="O10" s="43"/>
      <c r="P10" s="47"/>
      <c r="Q10" s="47"/>
      <c r="R10" s="47"/>
      <c r="S10" s="47"/>
      <c r="T10" s="47"/>
      <c r="U10" s="43"/>
      <c r="V10" s="43"/>
      <c r="W10" s="45"/>
      <c r="X10" s="45"/>
      <c r="Y10" s="45"/>
      <c r="Z10" s="45"/>
      <c r="AA10" s="45"/>
    </row>
    <row r="11" spans="1:27" x14ac:dyDescent="0.3">
      <c r="A11" s="42"/>
      <c r="B11" s="43"/>
      <c r="C11" s="43"/>
      <c r="D11" s="43"/>
      <c r="E11" s="43"/>
      <c r="F11" s="43"/>
      <c r="G11" s="43"/>
      <c r="H11" s="43"/>
      <c r="I11" s="43"/>
      <c r="J11" s="43"/>
      <c r="K11" s="43"/>
      <c r="L11" s="43"/>
      <c r="M11" s="43"/>
      <c r="N11" s="43"/>
      <c r="O11" s="43"/>
      <c r="P11" s="47"/>
      <c r="Q11" s="47"/>
      <c r="R11" s="47"/>
      <c r="S11" s="47"/>
      <c r="T11" s="47"/>
      <c r="U11" s="43"/>
      <c r="V11" s="43"/>
      <c r="W11" s="45"/>
      <c r="X11" s="45"/>
      <c r="Y11" s="45"/>
      <c r="Z11" s="45"/>
      <c r="AA11" s="45"/>
    </row>
    <row r="12" spans="1:27" x14ac:dyDescent="0.3">
      <c r="A12" s="42"/>
      <c r="B12" s="43"/>
      <c r="C12" s="43"/>
      <c r="D12" s="43"/>
      <c r="E12" s="43"/>
      <c r="F12" s="43"/>
      <c r="G12" s="43"/>
      <c r="H12" s="43"/>
      <c r="I12" s="43"/>
      <c r="J12" s="43"/>
      <c r="K12" s="43"/>
      <c r="L12" s="43"/>
      <c r="M12" s="43"/>
      <c r="N12" s="43"/>
      <c r="O12" s="43"/>
      <c r="P12" s="47"/>
      <c r="Q12" s="47"/>
      <c r="R12" s="47"/>
      <c r="S12" s="47"/>
      <c r="T12" s="47"/>
      <c r="U12" s="43"/>
      <c r="V12" s="43"/>
      <c r="W12" s="45"/>
      <c r="X12" s="45"/>
      <c r="Y12" s="45"/>
      <c r="Z12" s="45"/>
      <c r="AA12" s="45"/>
    </row>
    <row r="13" spans="1:27" x14ac:dyDescent="0.3">
      <c r="A13" s="42"/>
      <c r="B13" s="43"/>
      <c r="C13" s="43"/>
      <c r="D13" s="43"/>
      <c r="E13" s="43"/>
      <c r="F13" s="43"/>
      <c r="G13" s="43"/>
      <c r="H13" s="43"/>
      <c r="I13" s="43"/>
      <c r="J13" s="43"/>
      <c r="K13" s="43"/>
      <c r="L13" s="43"/>
      <c r="M13" s="43"/>
      <c r="N13" s="43"/>
      <c r="O13" s="43"/>
      <c r="P13" s="47"/>
      <c r="Q13" s="47"/>
      <c r="R13" s="47"/>
      <c r="S13" s="47"/>
      <c r="T13" s="47"/>
      <c r="U13" s="43"/>
      <c r="V13" s="43"/>
      <c r="W13" s="45"/>
      <c r="X13" s="45"/>
      <c r="Y13" s="45"/>
      <c r="Z13" s="45"/>
      <c r="AA13" s="45"/>
    </row>
    <row r="14" spans="1:27" x14ac:dyDescent="0.3">
      <c r="A14" s="42"/>
      <c r="B14" s="43"/>
      <c r="C14" s="43"/>
      <c r="D14" s="43"/>
      <c r="E14" s="43"/>
      <c r="F14" s="43"/>
      <c r="G14" s="43"/>
      <c r="H14" s="43"/>
      <c r="I14" s="43"/>
      <c r="J14" s="43"/>
      <c r="K14" s="43"/>
      <c r="L14" s="43"/>
      <c r="M14" s="43"/>
      <c r="N14" s="43"/>
      <c r="O14" s="43"/>
      <c r="P14" s="47"/>
      <c r="Q14" s="47"/>
      <c r="R14" s="47"/>
      <c r="S14" s="47"/>
      <c r="T14" s="47"/>
      <c r="U14" s="43"/>
      <c r="V14" s="43"/>
      <c r="W14" s="45"/>
      <c r="X14" s="45"/>
      <c r="Y14" s="45"/>
      <c r="Z14" s="45"/>
      <c r="AA14" s="45"/>
    </row>
    <row r="15" spans="1:27" x14ac:dyDescent="0.3">
      <c r="A15" s="42"/>
      <c r="B15" s="43"/>
      <c r="C15" s="43"/>
      <c r="D15" s="43"/>
      <c r="E15" s="43"/>
      <c r="F15" s="43"/>
      <c r="G15" s="43"/>
      <c r="H15" s="43"/>
      <c r="I15" s="43"/>
      <c r="J15" s="43"/>
      <c r="K15" s="43"/>
      <c r="L15" s="43"/>
      <c r="M15" s="43"/>
      <c r="N15" s="43"/>
      <c r="O15" s="43"/>
      <c r="P15" s="47"/>
      <c r="Q15" s="47"/>
      <c r="R15" s="47"/>
      <c r="S15" s="47"/>
      <c r="T15" s="47"/>
      <c r="U15" s="43"/>
      <c r="V15" s="43"/>
      <c r="W15" s="45"/>
      <c r="X15" s="45"/>
      <c r="Y15" s="45"/>
      <c r="Z15" s="45"/>
      <c r="AA15" s="45"/>
    </row>
    <row r="16" spans="1:27" x14ac:dyDescent="0.3">
      <c r="A16" s="42"/>
      <c r="B16" s="43"/>
      <c r="C16" s="43"/>
      <c r="D16" s="43"/>
      <c r="E16" s="43"/>
      <c r="F16" s="43"/>
      <c r="G16" s="43"/>
      <c r="H16" s="43"/>
      <c r="I16" s="43"/>
      <c r="J16" s="43"/>
      <c r="K16" s="43"/>
      <c r="L16" s="43"/>
      <c r="M16" s="43"/>
      <c r="N16" s="43"/>
      <c r="O16" s="43"/>
      <c r="P16" s="47"/>
      <c r="Q16" s="47"/>
      <c r="R16" s="47"/>
      <c r="S16" s="47"/>
      <c r="T16" s="47"/>
      <c r="U16" s="43"/>
      <c r="V16" s="43"/>
      <c r="W16" s="45"/>
      <c r="X16" s="45"/>
      <c r="Y16" s="45"/>
      <c r="Z16" s="45"/>
      <c r="AA16" s="45"/>
    </row>
    <row r="17" spans="1:27" x14ac:dyDescent="0.3">
      <c r="A17" s="42"/>
      <c r="B17" s="43"/>
      <c r="C17" s="43"/>
      <c r="D17" s="43"/>
      <c r="E17" s="43"/>
      <c r="F17" s="43"/>
      <c r="G17" s="43"/>
      <c r="H17" s="43"/>
      <c r="I17" s="43"/>
      <c r="J17" s="43"/>
      <c r="K17" s="43"/>
      <c r="L17" s="43"/>
      <c r="M17" s="43"/>
      <c r="N17" s="43"/>
      <c r="O17" s="43"/>
      <c r="P17" s="47"/>
      <c r="Q17" s="47"/>
      <c r="R17" s="47"/>
      <c r="S17" s="47"/>
      <c r="T17" s="47"/>
      <c r="U17" s="43"/>
      <c r="V17" s="43"/>
      <c r="W17" s="45"/>
      <c r="X17" s="45"/>
      <c r="Y17" s="45"/>
      <c r="Z17" s="45"/>
      <c r="AA17" s="45"/>
    </row>
    <row r="18" spans="1:27" x14ac:dyDescent="0.3">
      <c r="A18" s="42"/>
      <c r="B18" s="43"/>
      <c r="C18" s="43"/>
      <c r="D18" s="43"/>
      <c r="E18" s="43"/>
      <c r="F18" s="43"/>
      <c r="G18" s="43"/>
      <c r="H18" s="43"/>
      <c r="I18" s="43"/>
      <c r="J18" s="43"/>
      <c r="K18" s="43"/>
      <c r="L18" s="43"/>
      <c r="M18" s="43"/>
      <c r="N18" s="43"/>
      <c r="O18" s="43"/>
      <c r="P18" s="47"/>
      <c r="Q18" s="47"/>
      <c r="R18" s="47"/>
      <c r="S18" s="47"/>
      <c r="T18" s="47"/>
      <c r="U18" s="43"/>
      <c r="V18" s="43"/>
      <c r="W18" s="45"/>
      <c r="X18" s="45"/>
      <c r="Y18" s="45"/>
      <c r="Z18" s="45"/>
      <c r="AA18" s="45"/>
    </row>
    <row r="19" spans="1:27" x14ac:dyDescent="0.3">
      <c r="A19" s="42"/>
      <c r="B19" s="43"/>
      <c r="C19" s="43"/>
      <c r="D19" s="43"/>
      <c r="E19" s="43"/>
      <c r="F19" s="43"/>
      <c r="G19" s="43"/>
      <c r="H19" s="43"/>
      <c r="I19" s="43"/>
      <c r="J19" s="43"/>
      <c r="K19" s="43"/>
      <c r="L19" s="43"/>
      <c r="M19" s="43"/>
      <c r="N19" s="43"/>
      <c r="O19" s="43"/>
      <c r="P19" s="47"/>
      <c r="Q19" s="47"/>
      <c r="R19" s="47"/>
      <c r="S19" s="47"/>
      <c r="T19" s="47"/>
      <c r="U19" s="43"/>
      <c r="V19" s="43"/>
      <c r="W19" s="45"/>
      <c r="X19" s="45"/>
      <c r="Y19" s="45"/>
      <c r="Z19" s="45"/>
      <c r="AA19" s="45"/>
    </row>
    <row r="20" spans="1:27" ht="14.5" thickBot="1" x14ac:dyDescent="0.35">
      <c r="A20" s="42"/>
      <c r="B20" s="43"/>
      <c r="C20" s="43"/>
      <c r="D20" s="43"/>
      <c r="E20" s="43"/>
      <c r="F20" s="43"/>
      <c r="G20" s="43"/>
      <c r="H20" s="43"/>
      <c r="I20" s="43"/>
      <c r="J20" s="43"/>
      <c r="K20" s="43"/>
      <c r="L20" s="43"/>
      <c r="M20" s="43"/>
      <c r="N20" s="43"/>
      <c r="O20" s="43"/>
      <c r="P20" s="47"/>
      <c r="Q20" s="47"/>
      <c r="R20" s="47"/>
      <c r="S20" s="47"/>
      <c r="T20" s="47"/>
      <c r="U20" s="43"/>
      <c r="V20" s="43"/>
      <c r="W20" s="45"/>
      <c r="X20" s="45"/>
      <c r="Y20" s="45"/>
      <c r="Z20" s="45"/>
      <c r="AA20" s="45"/>
    </row>
    <row r="21" spans="1:27" x14ac:dyDescent="0.3">
      <c r="A21" s="42"/>
      <c r="B21" s="43"/>
      <c r="C21" s="43"/>
      <c r="D21" s="43"/>
      <c r="E21" s="43"/>
      <c r="F21" s="43"/>
      <c r="G21" s="43"/>
      <c r="H21" s="43"/>
      <c r="I21" s="43"/>
      <c r="J21" s="43"/>
      <c r="K21" s="43"/>
      <c r="L21" s="43"/>
      <c r="M21" s="43"/>
      <c r="N21" s="51" t="str">
        <f>L61</f>
        <v>Total Amount</v>
      </c>
      <c r="O21" s="49" t="str">
        <f>M61</f>
        <v>Column Labels</v>
      </c>
      <c r="P21" s="49"/>
      <c r="Q21" s="49"/>
      <c r="R21" s="49"/>
      <c r="S21" s="49"/>
      <c r="T21" s="50"/>
      <c r="U21" s="43"/>
      <c r="V21" s="43"/>
      <c r="W21" s="45"/>
      <c r="X21" s="45"/>
      <c r="Y21" s="45"/>
      <c r="Z21" s="45"/>
      <c r="AA21" s="45"/>
    </row>
    <row r="22" spans="1:27" x14ac:dyDescent="0.3">
      <c r="A22" s="42"/>
      <c r="B22" s="43"/>
      <c r="C22" s="43"/>
      <c r="D22" s="43"/>
      <c r="E22" s="43"/>
      <c r="F22" s="43"/>
      <c r="G22" s="43"/>
      <c r="H22" s="43"/>
      <c r="I22" s="43"/>
      <c r="J22" s="43"/>
      <c r="K22" s="43"/>
      <c r="L22" s="43"/>
      <c r="M22" s="43"/>
      <c r="N22" s="53" t="str">
        <f t="shared" ref="N22:N40" si="0">L62</f>
        <v>Row Labels</v>
      </c>
      <c r="O22" s="47" t="str">
        <f t="shared" ref="O22:O40" si="1">M62</f>
        <v>R01</v>
      </c>
      <c r="P22" s="47" t="str">
        <f t="shared" ref="P22:P40" si="2">N62</f>
        <v>Grand Total</v>
      </c>
      <c r="Q22" s="47">
        <f t="shared" ref="Q22:Q40" si="3">O62</f>
        <v>0</v>
      </c>
      <c r="R22" s="47">
        <f t="shared" ref="R22:R40" si="4">P62</f>
        <v>0</v>
      </c>
      <c r="S22" s="47">
        <f t="shared" ref="S22:S40" si="5">Q62</f>
        <v>0</v>
      </c>
      <c r="T22" s="54">
        <f t="shared" ref="T22:T40" si="6">R62</f>
        <v>0</v>
      </c>
      <c r="U22" s="43"/>
      <c r="V22" s="43"/>
      <c r="W22" s="45"/>
      <c r="X22" s="45"/>
      <c r="Y22" s="45"/>
      <c r="Z22" s="45"/>
      <c r="AA22" s="45"/>
    </row>
    <row r="23" spans="1:27" x14ac:dyDescent="0.3">
      <c r="A23" s="42"/>
      <c r="B23" s="43"/>
      <c r="C23" s="43"/>
      <c r="D23" s="43"/>
      <c r="E23" s="43"/>
      <c r="F23" s="43"/>
      <c r="G23" s="43"/>
      <c r="H23" s="43"/>
      <c r="I23" s="43"/>
      <c r="J23" s="43"/>
      <c r="K23" s="43"/>
      <c r="L23" s="43"/>
      <c r="M23" s="43"/>
      <c r="N23" s="59" t="str">
        <f t="shared" si="0"/>
        <v>Cincinnati</v>
      </c>
      <c r="O23" s="47"/>
      <c r="P23" s="47"/>
      <c r="Q23" s="47"/>
      <c r="R23" s="47"/>
      <c r="S23" s="47"/>
      <c r="T23" s="54"/>
      <c r="U23" s="43"/>
      <c r="V23" s="43"/>
      <c r="W23" s="45"/>
      <c r="X23" s="45"/>
      <c r="Y23" s="45"/>
      <c r="Z23" s="45"/>
      <c r="AA23" s="45"/>
    </row>
    <row r="24" spans="1:27" x14ac:dyDescent="0.3">
      <c r="A24" s="42"/>
      <c r="B24" s="43"/>
      <c r="C24" s="43"/>
      <c r="D24" s="43"/>
      <c r="E24" s="43"/>
      <c r="F24" s="43"/>
      <c r="G24" s="43"/>
      <c r="H24" s="43"/>
      <c r="I24" s="43"/>
      <c r="J24" s="43"/>
      <c r="K24" s="43"/>
      <c r="L24" s="43"/>
      <c r="M24" s="43"/>
      <c r="N24" s="53" t="str">
        <f t="shared" si="0"/>
        <v>C0003</v>
      </c>
      <c r="O24" s="52">
        <f t="shared" si="1"/>
        <v>891</v>
      </c>
      <c r="P24" s="52">
        <f t="shared" si="2"/>
        <v>891</v>
      </c>
      <c r="Q24" s="52">
        <f t="shared" si="3"/>
        <v>0</v>
      </c>
      <c r="R24" s="52">
        <f t="shared" si="4"/>
        <v>0</v>
      </c>
      <c r="S24" s="52">
        <f t="shared" si="5"/>
        <v>0</v>
      </c>
      <c r="T24" s="55">
        <f t="shared" si="6"/>
        <v>0</v>
      </c>
      <c r="U24" s="43"/>
      <c r="V24" s="43"/>
      <c r="W24" s="45"/>
      <c r="X24" s="45"/>
      <c r="Y24" s="45"/>
      <c r="Z24" s="45"/>
      <c r="AA24" s="45"/>
    </row>
    <row r="25" spans="1:27" x14ac:dyDescent="0.3">
      <c r="A25" s="42"/>
      <c r="B25" s="43"/>
      <c r="C25" s="43"/>
      <c r="D25" s="43"/>
      <c r="E25" s="43"/>
      <c r="F25" s="43"/>
      <c r="G25" s="43"/>
      <c r="H25" s="43"/>
      <c r="I25" s="43"/>
      <c r="J25" s="43"/>
      <c r="K25" s="43"/>
      <c r="L25" s="43"/>
      <c r="M25" s="43"/>
      <c r="N25" s="53" t="str">
        <f t="shared" si="0"/>
        <v>C0004</v>
      </c>
      <c r="O25" s="52">
        <f t="shared" si="1"/>
        <v>1991</v>
      </c>
      <c r="P25" s="52">
        <f t="shared" si="2"/>
        <v>1991</v>
      </c>
      <c r="Q25" s="52">
        <f t="shared" si="3"/>
        <v>0</v>
      </c>
      <c r="R25" s="52">
        <f t="shared" si="4"/>
        <v>0</v>
      </c>
      <c r="S25" s="52">
        <f t="shared" si="5"/>
        <v>0</v>
      </c>
      <c r="T25" s="55">
        <f t="shared" si="6"/>
        <v>0</v>
      </c>
      <c r="U25" s="43"/>
      <c r="V25" s="43"/>
      <c r="W25" s="45"/>
      <c r="X25" s="45"/>
      <c r="Y25" s="45"/>
      <c r="Z25" s="45"/>
      <c r="AA25" s="45"/>
    </row>
    <row r="26" spans="1:27" x14ac:dyDescent="0.3">
      <c r="A26" s="42"/>
      <c r="B26" s="43"/>
      <c r="C26" s="43"/>
      <c r="D26" s="43"/>
      <c r="E26" s="43"/>
      <c r="F26" s="43"/>
      <c r="G26" s="43"/>
      <c r="H26" s="43"/>
      <c r="I26" s="43"/>
      <c r="J26" s="43"/>
      <c r="K26" s="43"/>
      <c r="L26" s="43"/>
      <c r="M26" s="43"/>
      <c r="N26" s="53" t="str">
        <f t="shared" si="0"/>
        <v>C0011</v>
      </c>
      <c r="O26" s="52">
        <f t="shared" si="1"/>
        <v>1163</v>
      </c>
      <c r="P26" s="52">
        <f t="shared" si="2"/>
        <v>1163</v>
      </c>
      <c r="Q26" s="52">
        <f t="shared" si="3"/>
        <v>0</v>
      </c>
      <c r="R26" s="52">
        <f t="shared" si="4"/>
        <v>0</v>
      </c>
      <c r="S26" s="52">
        <f t="shared" si="5"/>
        <v>0</v>
      </c>
      <c r="T26" s="55">
        <f t="shared" si="6"/>
        <v>0</v>
      </c>
      <c r="U26" s="43"/>
      <c r="V26" s="43"/>
      <c r="W26" s="45"/>
      <c r="X26" s="45"/>
      <c r="Y26" s="45"/>
      <c r="Z26" s="45"/>
      <c r="AA26" s="45"/>
    </row>
    <row r="27" spans="1:27" x14ac:dyDescent="0.3">
      <c r="A27" s="42"/>
      <c r="B27" s="43"/>
      <c r="C27" s="43"/>
      <c r="D27" s="43"/>
      <c r="E27" s="43"/>
      <c r="F27" s="43"/>
      <c r="G27" s="43"/>
      <c r="H27" s="43"/>
      <c r="I27" s="43"/>
      <c r="J27" s="43"/>
      <c r="K27" s="43"/>
      <c r="L27" s="43"/>
      <c r="M27" s="43"/>
      <c r="N27" s="53" t="str">
        <f t="shared" si="0"/>
        <v>C0012</v>
      </c>
      <c r="O27" s="52">
        <f t="shared" si="1"/>
        <v>1438</v>
      </c>
      <c r="P27" s="52">
        <f t="shared" si="2"/>
        <v>1438</v>
      </c>
      <c r="Q27" s="52">
        <f t="shared" si="3"/>
        <v>0</v>
      </c>
      <c r="R27" s="52">
        <f t="shared" si="4"/>
        <v>0</v>
      </c>
      <c r="S27" s="52">
        <f t="shared" si="5"/>
        <v>0</v>
      </c>
      <c r="T27" s="55">
        <f t="shared" si="6"/>
        <v>0</v>
      </c>
      <c r="U27" s="43"/>
      <c r="V27" s="43"/>
      <c r="W27" s="45"/>
      <c r="X27" s="45"/>
      <c r="Y27" s="45"/>
      <c r="Z27" s="45"/>
      <c r="AA27" s="45"/>
    </row>
    <row r="28" spans="1:27" x14ac:dyDescent="0.3">
      <c r="A28" s="42"/>
      <c r="B28" s="43"/>
      <c r="C28" s="43"/>
      <c r="D28" s="43"/>
      <c r="E28" s="43"/>
      <c r="F28" s="43"/>
      <c r="G28" s="43"/>
      <c r="H28" s="43"/>
      <c r="I28" s="43"/>
      <c r="J28" s="43"/>
      <c r="K28" s="43"/>
      <c r="L28" s="43"/>
      <c r="M28" s="43"/>
      <c r="N28" s="59" t="str">
        <f t="shared" si="0"/>
        <v>Cleveland</v>
      </c>
      <c r="O28" s="52"/>
      <c r="P28" s="52"/>
      <c r="Q28" s="52"/>
      <c r="R28" s="52"/>
      <c r="S28" s="52"/>
      <c r="T28" s="55"/>
      <c r="U28" s="43"/>
      <c r="V28" s="43"/>
      <c r="W28" s="45"/>
      <c r="X28" s="45"/>
      <c r="Y28" s="45"/>
      <c r="Z28" s="45"/>
      <c r="AA28" s="45"/>
    </row>
    <row r="29" spans="1:27" x14ac:dyDescent="0.3">
      <c r="A29" s="42"/>
      <c r="B29" s="43"/>
      <c r="C29" s="43"/>
      <c r="D29" s="43"/>
      <c r="E29" s="43"/>
      <c r="F29" s="43"/>
      <c r="G29" s="43"/>
      <c r="H29" s="43"/>
      <c r="I29" s="43"/>
      <c r="J29" s="43"/>
      <c r="K29" s="43"/>
      <c r="L29" s="43"/>
      <c r="M29" s="43"/>
      <c r="N29" s="53" t="str">
        <f t="shared" si="0"/>
        <v>C0002</v>
      </c>
      <c r="O29" s="52">
        <f t="shared" si="1"/>
        <v>1233</v>
      </c>
      <c r="P29" s="52">
        <f t="shared" si="2"/>
        <v>1233</v>
      </c>
      <c r="Q29" s="52">
        <f t="shared" si="3"/>
        <v>0</v>
      </c>
      <c r="R29" s="52">
        <f t="shared" si="4"/>
        <v>0</v>
      </c>
      <c r="S29" s="52">
        <f t="shared" si="5"/>
        <v>0</v>
      </c>
      <c r="T29" s="55">
        <f t="shared" si="6"/>
        <v>0</v>
      </c>
      <c r="U29" s="43"/>
      <c r="V29" s="43"/>
      <c r="W29" s="45"/>
      <c r="X29" s="45"/>
      <c r="Y29" s="45"/>
      <c r="Z29" s="45"/>
      <c r="AA29" s="45"/>
    </row>
    <row r="30" spans="1:27" x14ac:dyDescent="0.3">
      <c r="A30" s="42"/>
      <c r="B30" s="43"/>
      <c r="C30" s="43"/>
      <c r="D30" s="43"/>
      <c r="E30" s="43"/>
      <c r="F30" s="43"/>
      <c r="G30" s="43"/>
      <c r="H30" s="43"/>
      <c r="I30" s="43"/>
      <c r="J30" s="43"/>
      <c r="K30" s="43"/>
      <c r="L30" s="43"/>
      <c r="M30" s="43"/>
      <c r="N30" s="53" t="str">
        <f t="shared" si="0"/>
        <v>C0007</v>
      </c>
      <c r="O30" s="52">
        <f t="shared" si="1"/>
        <v>1598</v>
      </c>
      <c r="P30" s="52">
        <f t="shared" si="2"/>
        <v>1598</v>
      </c>
      <c r="Q30" s="52">
        <f t="shared" si="3"/>
        <v>0</v>
      </c>
      <c r="R30" s="52">
        <f t="shared" si="4"/>
        <v>0</v>
      </c>
      <c r="S30" s="52">
        <f t="shared" si="5"/>
        <v>0</v>
      </c>
      <c r="T30" s="55">
        <f t="shared" si="6"/>
        <v>0</v>
      </c>
      <c r="U30" s="43"/>
      <c r="V30" s="43"/>
      <c r="W30" s="45"/>
      <c r="X30" s="45"/>
      <c r="Y30" s="45"/>
      <c r="Z30" s="45"/>
      <c r="AA30" s="45"/>
    </row>
    <row r="31" spans="1:27" x14ac:dyDescent="0.3">
      <c r="A31" s="42"/>
      <c r="B31" s="43"/>
      <c r="C31" s="43"/>
      <c r="D31" s="43"/>
      <c r="E31" s="43"/>
      <c r="F31" s="43"/>
      <c r="G31" s="43"/>
      <c r="H31" s="43"/>
      <c r="I31" s="43"/>
      <c r="J31" s="43"/>
      <c r="K31" s="43"/>
      <c r="L31" s="43"/>
      <c r="M31" s="43"/>
      <c r="N31" s="53" t="str">
        <f t="shared" si="0"/>
        <v>C0008</v>
      </c>
      <c r="O31" s="52">
        <f t="shared" si="1"/>
        <v>900</v>
      </c>
      <c r="P31" s="52">
        <f t="shared" si="2"/>
        <v>900</v>
      </c>
      <c r="Q31" s="52">
        <f t="shared" si="3"/>
        <v>0</v>
      </c>
      <c r="R31" s="52">
        <f t="shared" si="4"/>
        <v>0</v>
      </c>
      <c r="S31" s="52">
        <f t="shared" si="5"/>
        <v>0</v>
      </c>
      <c r="T31" s="55">
        <f t="shared" si="6"/>
        <v>0</v>
      </c>
      <c r="U31" s="43"/>
      <c r="V31" s="43"/>
      <c r="W31" s="45"/>
      <c r="X31" s="45"/>
      <c r="Y31" s="45"/>
      <c r="Z31" s="45"/>
      <c r="AA31" s="45"/>
    </row>
    <row r="32" spans="1:27" x14ac:dyDescent="0.3">
      <c r="A32" s="42"/>
      <c r="B32" s="43"/>
      <c r="C32" s="43"/>
      <c r="D32" s="43"/>
      <c r="E32" s="43"/>
      <c r="F32" s="43"/>
      <c r="G32" s="43"/>
      <c r="H32" s="43"/>
      <c r="I32" s="43"/>
      <c r="J32" s="43"/>
      <c r="K32" s="43"/>
      <c r="L32" s="43"/>
      <c r="M32" s="43"/>
      <c r="N32" s="53" t="str">
        <f t="shared" si="0"/>
        <v>C0010</v>
      </c>
      <c r="O32" s="52">
        <f t="shared" si="1"/>
        <v>900</v>
      </c>
      <c r="P32" s="52">
        <f t="shared" si="2"/>
        <v>900</v>
      </c>
      <c r="Q32" s="52">
        <f t="shared" si="3"/>
        <v>0</v>
      </c>
      <c r="R32" s="52">
        <f t="shared" si="4"/>
        <v>0</v>
      </c>
      <c r="S32" s="52">
        <f t="shared" si="5"/>
        <v>0</v>
      </c>
      <c r="T32" s="55">
        <f t="shared" si="6"/>
        <v>0</v>
      </c>
      <c r="U32" s="43"/>
      <c r="V32" s="43"/>
      <c r="W32" s="45"/>
      <c r="X32" s="45"/>
      <c r="Y32" s="45"/>
      <c r="Z32" s="45"/>
      <c r="AA32" s="45"/>
    </row>
    <row r="33" spans="1:27" x14ac:dyDescent="0.3">
      <c r="A33" s="42"/>
      <c r="B33" s="43"/>
      <c r="C33" s="43"/>
      <c r="D33" s="43"/>
      <c r="E33" s="43"/>
      <c r="F33" s="43"/>
      <c r="G33" s="43"/>
      <c r="H33" s="43"/>
      <c r="I33" s="43"/>
      <c r="J33" s="43"/>
      <c r="K33" s="43"/>
      <c r="L33" s="43"/>
      <c r="M33" s="43"/>
      <c r="N33" s="53" t="str">
        <f t="shared" si="0"/>
        <v>C0013</v>
      </c>
      <c r="O33" s="52">
        <f t="shared" si="1"/>
        <v>1255</v>
      </c>
      <c r="P33" s="52">
        <f t="shared" si="2"/>
        <v>1255</v>
      </c>
      <c r="Q33" s="52">
        <f t="shared" si="3"/>
        <v>0</v>
      </c>
      <c r="R33" s="52">
        <f t="shared" si="4"/>
        <v>0</v>
      </c>
      <c r="S33" s="52">
        <f t="shared" si="5"/>
        <v>0</v>
      </c>
      <c r="T33" s="55">
        <f t="shared" si="6"/>
        <v>0</v>
      </c>
      <c r="U33" s="43"/>
      <c r="V33" s="43"/>
      <c r="W33" s="45"/>
      <c r="X33" s="45"/>
      <c r="Y33" s="45"/>
      <c r="Z33" s="45"/>
      <c r="AA33" s="45"/>
    </row>
    <row r="34" spans="1:27" x14ac:dyDescent="0.3">
      <c r="A34" s="42"/>
      <c r="B34" s="43"/>
      <c r="C34" s="43"/>
      <c r="D34" s="43"/>
      <c r="E34" s="43"/>
      <c r="F34" s="43"/>
      <c r="G34" s="43"/>
      <c r="H34" s="43"/>
      <c r="I34" s="43"/>
      <c r="J34" s="43"/>
      <c r="K34" s="43"/>
      <c r="L34" s="43"/>
      <c r="M34" s="43"/>
      <c r="N34" s="53" t="str">
        <f t="shared" si="0"/>
        <v>C0015</v>
      </c>
      <c r="O34" s="52">
        <f t="shared" si="1"/>
        <v>1138</v>
      </c>
      <c r="P34" s="52">
        <f t="shared" si="2"/>
        <v>1138</v>
      </c>
      <c r="Q34" s="52">
        <f t="shared" si="3"/>
        <v>0</v>
      </c>
      <c r="R34" s="52">
        <f t="shared" si="4"/>
        <v>0</v>
      </c>
      <c r="S34" s="52">
        <f t="shared" si="5"/>
        <v>0</v>
      </c>
      <c r="T34" s="55">
        <f t="shared" si="6"/>
        <v>0</v>
      </c>
      <c r="U34" s="43"/>
      <c r="V34" s="43"/>
      <c r="W34" s="45"/>
      <c r="X34" s="45"/>
      <c r="Y34" s="45"/>
      <c r="Z34" s="45"/>
      <c r="AA34" s="45"/>
    </row>
    <row r="35" spans="1:27" x14ac:dyDescent="0.3">
      <c r="A35" s="42"/>
      <c r="B35" s="43"/>
      <c r="C35" s="43"/>
      <c r="D35" s="43"/>
      <c r="E35" s="43"/>
      <c r="F35" s="43"/>
      <c r="G35" s="43"/>
      <c r="H35" s="43"/>
      <c r="I35" s="43"/>
      <c r="J35" s="43"/>
      <c r="K35" s="43"/>
      <c r="L35" s="43"/>
      <c r="M35" s="43"/>
      <c r="N35" s="59" t="str">
        <f t="shared" si="0"/>
        <v>Columbus</v>
      </c>
      <c r="O35" s="52"/>
      <c r="P35" s="52"/>
      <c r="Q35" s="52"/>
      <c r="R35" s="52"/>
      <c r="S35" s="52"/>
      <c r="T35" s="55"/>
      <c r="U35" s="43"/>
      <c r="V35" s="43"/>
      <c r="W35" s="45"/>
      <c r="X35" s="45"/>
      <c r="Y35" s="45"/>
      <c r="Z35" s="45"/>
      <c r="AA35" s="45"/>
    </row>
    <row r="36" spans="1:27" x14ac:dyDescent="0.3">
      <c r="A36" s="42"/>
      <c r="B36" s="43"/>
      <c r="C36" s="43"/>
      <c r="D36" s="43"/>
      <c r="E36" s="43"/>
      <c r="F36" s="43"/>
      <c r="G36" s="43"/>
      <c r="H36" s="43"/>
      <c r="I36" s="43"/>
      <c r="J36" s="43"/>
      <c r="K36" s="43"/>
      <c r="L36" s="43"/>
      <c r="M36" s="43"/>
      <c r="N36" s="53" t="str">
        <f t="shared" si="0"/>
        <v>C0001</v>
      </c>
      <c r="O36" s="52">
        <f t="shared" si="1"/>
        <v>1655</v>
      </c>
      <c r="P36" s="52">
        <f t="shared" si="2"/>
        <v>1655</v>
      </c>
      <c r="Q36" s="52">
        <f t="shared" si="3"/>
        <v>0</v>
      </c>
      <c r="R36" s="52">
        <f t="shared" si="4"/>
        <v>0</v>
      </c>
      <c r="S36" s="52">
        <f t="shared" si="5"/>
        <v>0</v>
      </c>
      <c r="T36" s="55">
        <f t="shared" si="6"/>
        <v>0</v>
      </c>
      <c r="U36" s="43"/>
      <c r="V36" s="43"/>
      <c r="W36" s="45"/>
      <c r="X36" s="45"/>
      <c r="Y36" s="45"/>
      <c r="Z36" s="45"/>
      <c r="AA36" s="45"/>
    </row>
    <row r="37" spans="1:27" x14ac:dyDescent="0.3">
      <c r="A37" s="42"/>
      <c r="B37" s="43"/>
      <c r="C37" s="43"/>
      <c r="D37" s="43"/>
      <c r="E37" s="43"/>
      <c r="F37" s="43"/>
      <c r="G37" s="43"/>
      <c r="H37" s="43"/>
      <c r="I37" s="43"/>
      <c r="J37" s="43"/>
      <c r="K37" s="43"/>
      <c r="L37" s="43"/>
      <c r="M37" s="43"/>
      <c r="N37" s="53" t="str">
        <f t="shared" si="0"/>
        <v>C0005</v>
      </c>
      <c r="O37" s="52">
        <f t="shared" si="1"/>
        <v>1104</v>
      </c>
      <c r="P37" s="52">
        <f t="shared" si="2"/>
        <v>1104</v>
      </c>
      <c r="Q37" s="52">
        <f t="shared" si="3"/>
        <v>0</v>
      </c>
      <c r="R37" s="52">
        <f t="shared" si="4"/>
        <v>0</v>
      </c>
      <c r="S37" s="52">
        <f t="shared" si="5"/>
        <v>0</v>
      </c>
      <c r="T37" s="55">
        <f t="shared" si="6"/>
        <v>0</v>
      </c>
      <c r="U37" s="43"/>
      <c r="V37" s="43"/>
      <c r="W37" s="45"/>
      <c r="X37" s="45"/>
      <c r="Y37" s="45"/>
      <c r="Z37" s="45"/>
      <c r="AA37" s="45"/>
    </row>
    <row r="38" spans="1:27" x14ac:dyDescent="0.3">
      <c r="A38" s="43"/>
      <c r="B38" s="43"/>
      <c r="C38" s="43"/>
      <c r="D38" s="43"/>
      <c r="E38" s="43"/>
      <c r="F38" s="43"/>
      <c r="G38" s="43"/>
      <c r="H38" s="43"/>
      <c r="I38" s="43"/>
      <c r="J38" s="43"/>
      <c r="K38" s="43"/>
      <c r="L38" s="43"/>
      <c r="M38" s="43"/>
      <c r="N38" s="53" t="str">
        <f t="shared" si="0"/>
        <v>C0006</v>
      </c>
      <c r="O38" s="52">
        <f t="shared" si="1"/>
        <v>372</v>
      </c>
      <c r="P38" s="52">
        <f t="shared" si="2"/>
        <v>372</v>
      </c>
      <c r="Q38" s="52">
        <f t="shared" si="3"/>
        <v>0</v>
      </c>
      <c r="R38" s="52">
        <f t="shared" si="4"/>
        <v>0</v>
      </c>
      <c r="S38" s="52">
        <f t="shared" si="5"/>
        <v>0</v>
      </c>
      <c r="T38" s="55">
        <f t="shared" si="6"/>
        <v>0</v>
      </c>
      <c r="U38" s="43"/>
      <c r="V38" s="43"/>
      <c r="W38" s="45"/>
      <c r="X38" s="45"/>
      <c r="Y38" s="45"/>
      <c r="Z38" s="45"/>
      <c r="AA38" s="45"/>
    </row>
    <row r="39" spans="1:27" x14ac:dyDescent="0.3">
      <c r="A39" s="43"/>
      <c r="B39" s="43"/>
      <c r="C39" s="43"/>
      <c r="D39" s="43"/>
      <c r="E39" s="43"/>
      <c r="F39" s="43"/>
      <c r="G39" s="43"/>
      <c r="H39" s="43"/>
      <c r="I39" s="43"/>
      <c r="J39" s="43"/>
      <c r="K39" s="43"/>
      <c r="L39" s="43"/>
      <c r="M39" s="43"/>
      <c r="N39" s="53" t="str">
        <f t="shared" si="0"/>
        <v>C0009</v>
      </c>
      <c r="O39" s="52">
        <f t="shared" si="1"/>
        <v>1415</v>
      </c>
      <c r="P39" s="52">
        <f t="shared" si="2"/>
        <v>1415</v>
      </c>
      <c r="Q39" s="52">
        <f t="shared" si="3"/>
        <v>0</v>
      </c>
      <c r="R39" s="52">
        <f t="shared" si="4"/>
        <v>0</v>
      </c>
      <c r="S39" s="52">
        <f t="shared" si="5"/>
        <v>0</v>
      </c>
      <c r="T39" s="55">
        <f t="shared" si="6"/>
        <v>0</v>
      </c>
      <c r="U39" s="43"/>
      <c r="V39" s="43"/>
      <c r="W39" s="45"/>
      <c r="X39" s="45"/>
      <c r="Y39" s="45"/>
      <c r="Z39" s="45"/>
      <c r="AA39" s="45"/>
    </row>
    <row r="40" spans="1:27" ht="14.5" thickBot="1" x14ac:dyDescent="0.35">
      <c r="A40" s="43"/>
      <c r="B40" s="43"/>
      <c r="C40" s="43"/>
      <c r="D40" s="43"/>
      <c r="E40" s="43"/>
      <c r="F40" s="43"/>
      <c r="G40" s="43"/>
      <c r="H40" s="43"/>
      <c r="I40" s="43"/>
      <c r="J40" s="43"/>
      <c r="K40" s="43"/>
      <c r="L40" s="43"/>
      <c r="M40" s="43"/>
      <c r="N40" s="56" t="str">
        <f t="shared" si="0"/>
        <v>C0014</v>
      </c>
      <c r="O40" s="57">
        <f t="shared" si="1"/>
        <v>1362</v>
      </c>
      <c r="P40" s="57">
        <f t="shared" si="2"/>
        <v>1362</v>
      </c>
      <c r="Q40" s="57">
        <f t="shared" si="3"/>
        <v>0</v>
      </c>
      <c r="R40" s="57">
        <f t="shared" si="4"/>
        <v>0</v>
      </c>
      <c r="S40" s="57">
        <f t="shared" si="5"/>
        <v>0</v>
      </c>
      <c r="T40" s="58">
        <f t="shared" si="6"/>
        <v>0</v>
      </c>
      <c r="U40" s="43"/>
      <c r="V40" s="43"/>
      <c r="W40" s="45"/>
      <c r="X40" s="45"/>
      <c r="Y40" s="45"/>
      <c r="Z40" s="45"/>
      <c r="AA40" s="45"/>
    </row>
    <row r="41" spans="1:27" x14ac:dyDescent="0.3">
      <c r="A41" s="43"/>
      <c r="B41" s="43"/>
      <c r="C41" s="43"/>
      <c r="D41" s="43"/>
      <c r="E41" s="43"/>
      <c r="F41" s="43"/>
      <c r="G41" s="43"/>
      <c r="H41" s="43"/>
      <c r="I41" s="43"/>
      <c r="J41" s="43"/>
      <c r="K41" s="43"/>
      <c r="L41" s="43"/>
      <c r="M41" s="43"/>
      <c r="N41" s="43"/>
      <c r="O41" s="43"/>
      <c r="P41" s="47"/>
      <c r="Q41" s="47"/>
      <c r="R41" s="47"/>
      <c r="S41" s="47"/>
      <c r="T41" s="47"/>
      <c r="U41" s="43"/>
      <c r="V41" s="43"/>
      <c r="W41" s="45"/>
      <c r="X41" s="45"/>
      <c r="Y41" s="45"/>
      <c r="Z41" s="45"/>
      <c r="AA41" s="45"/>
    </row>
    <row r="42" spans="1:27" x14ac:dyDescent="0.3">
      <c r="C42" s="28" t="s">
        <v>1040</v>
      </c>
      <c r="D42" t="s">
        <v>1093</v>
      </c>
      <c r="E42" t="s">
        <v>1098</v>
      </c>
      <c r="N42" t="s">
        <v>1099</v>
      </c>
      <c r="Q42" s="24" t="s">
        <v>1105</v>
      </c>
      <c r="R42" s="24" t="str">
        <f>D58</f>
        <v>R01</v>
      </c>
      <c r="W42" s="45"/>
      <c r="X42" s="45"/>
      <c r="Y42" s="45"/>
      <c r="Z42" s="45"/>
      <c r="AA42" s="45"/>
    </row>
    <row r="43" spans="1:27" x14ac:dyDescent="0.3">
      <c r="C43" s="29" t="s">
        <v>1064</v>
      </c>
      <c r="D43" s="38">
        <v>16</v>
      </c>
      <c r="E43" s="38">
        <v>16</v>
      </c>
      <c r="G43" s="28" t="s">
        <v>1040</v>
      </c>
      <c r="H43" t="s">
        <v>1093</v>
      </c>
      <c r="J43" s="28" t="s">
        <v>1040</v>
      </c>
      <c r="K43" t="s">
        <v>1093</v>
      </c>
      <c r="L43" t="s">
        <v>1094</v>
      </c>
      <c r="N43" t="s">
        <v>1100</v>
      </c>
      <c r="O43" t="s">
        <v>1101</v>
      </c>
      <c r="P43" s="24" t="s">
        <v>1102</v>
      </c>
      <c r="Q43" s="24" t="s">
        <v>1104</v>
      </c>
      <c r="R43" s="24" t="s">
        <v>1103</v>
      </c>
    </row>
    <row r="44" spans="1:27" x14ac:dyDescent="0.3">
      <c r="C44" s="29" t="s">
        <v>1065</v>
      </c>
      <c r="D44" s="38">
        <v>14</v>
      </c>
      <c r="E44" s="38">
        <v>14</v>
      </c>
      <c r="G44" s="29" t="s">
        <v>1051</v>
      </c>
      <c r="H44" s="38">
        <v>36</v>
      </c>
      <c r="J44" s="29" t="s">
        <v>33</v>
      </c>
      <c r="K44" s="38">
        <v>189</v>
      </c>
      <c r="L44" s="61">
        <v>18415</v>
      </c>
      <c r="N44" t="str" cm="1">
        <f t="array" ref="N44:P48">J44:L48</f>
        <v>R01</v>
      </c>
      <c r="O44">
        <v>189</v>
      </c>
      <c r="P44" s="48">
        <v>18415</v>
      </c>
      <c r="Q44" s="24">
        <f>IF(N44=R42,O44,NA())</f>
        <v>189</v>
      </c>
      <c r="R44" s="24" t="e">
        <f>IF(N44=R42,NA())</f>
        <v>#N/A</v>
      </c>
    </row>
    <row r="45" spans="1:27" x14ac:dyDescent="0.3">
      <c r="C45" s="29" t="s">
        <v>1066</v>
      </c>
      <c r="D45" s="38">
        <v>26</v>
      </c>
      <c r="E45" s="38">
        <v>26</v>
      </c>
      <c r="G45" s="29" t="s">
        <v>1045</v>
      </c>
      <c r="H45" s="38">
        <v>30</v>
      </c>
      <c r="J45" s="29" t="s">
        <v>1041</v>
      </c>
      <c r="K45" s="38">
        <v>189</v>
      </c>
      <c r="L45" s="61">
        <v>18415</v>
      </c>
      <c r="N45" t="str">
        <v>Grand Total</v>
      </c>
      <c r="O45">
        <v>189</v>
      </c>
      <c r="P45" s="48">
        <v>18415</v>
      </c>
      <c r="Q45" s="24" t="e">
        <f>IF(N45=R43,O45,NA())</f>
        <v>#N/A</v>
      </c>
      <c r="R45" s="24" t="b">
        <f t="shared" ref="R45:R48" si="7">IF(N45=R43,NA())</f>
        <v>0</v>
      </c>
    </row>
    <row r="46" spans="1:27" x14ac:dyDescent="0.3">
      <c r="C46" s="29" t="s">
        <v>1067</v>
      </c>
      <c r="D46" s="38">
        <v>29</v>
      </c>
      <c r="E46" s="38">
        <v>29</v>
      </c>
      <c r="G46" s="29" t="s">
        <v>1047</v>
      </c>
      <c r="H46" s="38">
        <v>13</v>
      </c>
      <c r="N46">
        <v>0</v>
      </c>
      <c r="O46">
        <v>0</v>
      </c>
      <c r="P46" s="48">
        <v>0</v>
      </c>
      <c r="Q46" s="24" t="e">
        <f t="shared" ref="Q46:Q48" si="8">IF(N46=R44,O46,NA())</f>
        <v>#N/A</v>
      </c>
      <c r="R46" s="24" t="e">
        <f t="shared" si="7"/>
        <v>#N/A</v>
      </c>
    </row>
    <row r="47" spans="1:27" x14ac:dyDescent="0.3">
      <c r="C47" s="29" t="s">
        <v>1068</v>
      </c>
      <c r="D47" s="38">
        <v>17</v>
      </c>
      <c r="E47" s="38">
        <v>17</v>
      </c>
      <c r="G47" s="29" t="s">
        <v>1050</v>
      </c>
      <c r="H47" s="38">
        <v>23</v>
      </c>
      <c r="N47">
        <v>0</v>
      </c>
      <c r="O47">
        <v>0</v>
      </c>
      <c r="P47" s="48">
        <v>0</v>
      </c>
      <c r="Q47" s="24" t="e">
        <f t="shared" si="8"/>
        <v>#N/A</v>
      </c>
      <c r="R47" s="24" t="b">
        <f t="shared" si="7"/>
        <v>0</v>
      </c>
    </row>
    <row r="48" spans="1:27" x14ac:dyDescent="0.3">
      <c r="C48" s="29" t="s">
        <v>1069</v>
      </c>
      <c r="D48" s="38">
        <v>15</v>
      </c>
      <c r="E48" s="38">
        <v>15</v>
      </c>
      <c r="G48" s="29" t="s">
        <v>1053</v>
      </c>
      <c r="H48" s="38">
        <v>23</v>
      </c>
      <c r="N48">
        <v>0</v>
      </c>
      <c r="O48">
        <v>0</v>
      </c>
      <c r="P48" s="48">
        <v>0</v>
      </c>
      <c r="Q48" s="24" t="e">
        <f t="shared" si="8"/>
        <v>#N/A</v>
      </c>
      <c r="R48" s="24" t="e">
        <f t="shared" si="7"/>
        <v>#N/A</v>
      </c>
    </row>
    <row r="49" spans="3:18" x14ac:dyDescent="0.3">
      <c r="C49" s="29" t="s">
        <v>1070</v>
      </c>
      <c r="D49" s="38">
        <v>15</v>
      </c>
      <c r="E49" s="38">
        <v>15</v>
      </c>
      <c r="G49" s="29" t="s">
        <v>1043</v>
      </c>
      <c r="H49" s="38">
        <v>24</v>
      </c>
    </row>
    <row r="50" spans="3:18" x14ac:dyDescent="0.3">
      <c r="C50" s="29" t="s">
        <v>1071</v>
      </c>
      <c r="D50" s="38">
        <v>7</v>
      </c>
      <c r="E50" s="38">
        <v>7</v>
      </c>
      <c r="G50" s="29" t="s">
        <v>1048</v>
      </c>
      <c r="H50" s="38">
        <v>40</v>
      </c>
    </row>
    <row r="51" spans="3:18" x14ac:dyDescent="0.3">
      <c r="C51" s="29" t="s">
        <v>1072</v>
      </c>
      <c r="D51" s="38">
        <v>11</v>
      </c>
      <c r="E51" s="38">
        <v>11</v>
      </c>
      <c r="G51" s="29" t="s">
        <v>1041</v>
      </c>
      <c r="H51" s="38">
        <v>189</v>
      </c>
    </row>
    <row r="52" spans="3:18" x14ac:dyDescent="0.3">
      <c r="C52" s="29" t="s">
        <v>1073</v>
      </c>
      <c r="D52" s="38">
        <v>24</v>
      </c>
      <c r="E52" s="38">
        <v>24</v>
      </c>
    </row>
    <row r="53" spans="3:18" x14ac:dyDescent="0.3">
      <c r="C53" s="29" t="s">
        <v>1074</v>
      </c>
      <c r="D53" s="38">
        <v>9</v>
      </c>
      <c r="E53" s="38">
        <v>9</v>
      </c>
    </row>
    <row r="54" spans="3:18" x14ac:dyDescent="0.3">
      <c r="C54" s="29" t="s">
        <v>1075</v>
      </c>
      <c r="D54" s="38">
        <v>6</v>
      </c>
      <c r="E54" s="38">
        <v>6</v>
      </c>
    </row>
    <row r="55" spans="3:18" x14ac:dyDescent="0.3">
      <c r="C55" s="29" t="s">
        <v>1041</v>
      </c>
      <c r="D55" s="38">
        <v>189</v>
      </c>
      <c r="E55" s="38">
        <v>189</v>
      </c>
    </row>
    <row r="57" spans="3:18" x14ac:dyDescent="0.3">
      <c r="D57" s="28" t="s">
        <v>1040</v>
      </c>
    </row>
    <row r="58" spans="3:18" x14ac:dyDescent="0.3">
      <c r="D58" s="29" t="s">
        <v>33</v>
      </c>
    </row>
    <row r="59" spans="3:18" x14ac:dyDescent="0.3">
      <c r="D59" s="29" t="s">
        <v>1041</v>
      </c>
    </row>
    <row r="61" spans="3:18" x14ac:dyDescent="0.3">
      <c r="I61" s="28" t="s">
        <v>1040</v>
      </c>
      <c r="J61" t="s">
        <v>1093</v>
      </c>
      <c r="L61" s="28" t="s">
        <v>1094</v>
      </c>
      <c r="M61" s="28" t="s">
        <v>1078</v>
      </c>
      <c r="P61"/>
      <c r="Q61"/>
      <c r="R61"/>
    </row>
    <row r="62" spans="3:18" x14ac:dyDescent="0.3">
      <c r="I62" s="29">
        <v>1</v>
      </c>
      <c r="J62" s="38">
        <v>1</v>
      </c>
      <c r="L62" s="28" t="s">
        <v>1040</v>
      </c>
      <c r="M62" t="s">
        <v>33</v>
      </c>
      <c r="N62" t="s">
        <v>1041</v>
      </c>
      <c r="P62"/>
      <c r="Q62"/>
      <c r="R62"/>
    </row>
    <row r="63" spans="3:18" x14ac:dyDescent="0.3">
      <c r="I63" s="29">
        <v>2</v>
      </c>
      <c r="J63" s="38">
        <v>9</v>
      </c>
      <c r="L63" s="29" t="s">
        <v>28</v>
      </c>
      <c r="M63" s="62"/>
      <c r="N63" s="63"/>
      <c r="P63"/>
      <c r="Q63"/>
      <c r="R63"/>
    </row>
    <row r="64" spans="3:18" x14ac:dyDescent="0.3">
      <c r="I64" s="29">
        <v>3</v>
      </c>
      <c r="J64" s="38">
        <v>31</v>
      </c>
      <c r="L64" s="44" t="s">
        <v>16</v>
      </c>
      <c r="M64" s="61">
        <v>891</v>
      </c>
      <c r="N64" s="64">
        <v>891</v>
      </c>
      <c r="P64"/>
      <c r="Q64"/>
      <c r="R64"/>
    </row>
    <row r="65" spans="3:18" x14ac:dyDescent="0.3">
      <c r="C65" s="28" t="s">
        <v>2</v>
      </c>
      <c r="D65" t="s" vm="1">
        <v>1106</v>
      </c>
      <c r="I65" s="29">
        <v>4</v>
      </c>
      <c r="J65" s="38">
        <v>88</v>
      </c>
      <c r="L65" s="44" t="s">
        <v>22</v>
      </c>
      <c r="M65" s="61">
        <v>1991</v>
      </c>
      <c r="N65" s="64">
        <v>1991</v>
      </c>
      <c r="P65"/>
      <c r="Q65"/>
      <c r="R65"/>
    </row>
    <row r="66" spans="3:18" x14ac:dyDescent="0.3">
      <c r="I66" s="29">
        <v>5</v>
      </c>
      <c r="J66" s="38">
        <v>60</v>
      </c>
      <c r="L66" s="44" t="s">
        <v>32</v>
      </c>
      <c r="M66" s="61">
        <v>1163</v>
      </c>
      <c r="N66" s="64">
        <v>1163</v>
      </c>
      <c r="P66"/>
      <c r="Q66"/>
      <c r="R66"/>
    </row>
    <row r="67" spans="3:18" x14ac:dyDescent="0.3">
      <c r="C67" s="28" t="s">
        <v>1093</v>
      </c>
      <c r="D67" s="28" t="s">
        <v>1078</v>
      </c>
      <c r="I67" s="29" t="s">
        <v>1041</v>
      </c>
      <c r="J67" s="38">
        <v>189</v>
      </c>
      <c r="L67" s="44" t="s">
        <v>50</v>
      </c>
      <c r="M67" s="61">
        <v>1438</v>
      </c>
      <c r="N67" s="64">
        <v>1438</v>
      </c>
      <c r="P67"/>
      <c r="Q67"/>
      <c r="R67"/>
    </row>
    <row r="68" spans="3:18" x14ac:dyDescent="0.3">
      <c r="C68" s="28" t="s">
        <v>1040</v>
      </c>
      <c r="D68" t="s">
        <v>38</v>
      </c>
      <c r="E68" t="s">
        <v>19</v>
      </c>
      <c r="F68" t="s">
        <v>1041</v>
      </c>
      <c r="L68" s="29" t="s">
        <v>24</v>
      </c>
      <c r="M68" s="62"/>
      <c r="N68" s="63"/>
      <c r="P68"/>
      <c r="Q68"/>
      <c r="R68"/>
    </row>
    <row r="69" spans="3:18" x14ac:dyDescent="0.3">
      <c r="C69" s="29" t="s">
        <v>28</v>
      </c>
      <c r="D69" s="38">
        <v>144</v>
      </c>
      <c r="E69" s="38">
        <v>132</v>
      </c>
      <c r="F69" s="38">
        <v>276</v>
      </c>
      <c r="L69" s="44" t="s">
        <v>23</v>
      </c>
      <c r="M69" s="61">
        <v>1233</v>
      </c>
      <c r="N69" s="64">
        <v>1233</v>
      </c>
      <c r="P69"/>
      <c r="Q69"/>
      <c r="R69"/>
    </row>
    <row r="70" spans="3:18" x14ac:dyDescent="0.3">
      <c r="C70" s="29" t="s">
        <v>24</v>
      </c>
      <c r="D70" s="38">
        <v>326</v>
      </c>
      <c r="E70" s="38">
        <v>63</v>
      </c>
      <c r="F70" s="38">
        <v>389</v>
      </c>
      <c r="L70" s="44" t="s">
        <v>37</v>
      </c>
      <c r="M70" s="61">
        <v>1598</v>
      </c>
      <c r="N70" s="64">
        <v>1598</v>
      </c>
      <c r="P70"/>
      <c r="Q70"/>
      <c r="R70"/>
    </row>
    <row r="71" spans="3:18" x14ac:dyDescent="0.3">
      <c r="C71" s="29" t="s">
        <v>20</v>
      </c>
      <c r="D71" s="38">
        <v>129</v>
      </c>
      <c r="E71" s="38">
        <v>206</v>
      </c>
      <c r="F71" s="38">
        <v>335</v>
      </c>
      <c r="L71" s="44" t="s">
        <v>41</v>
      </c>
      <c r="M71" s="61">
        <v>900</v>
      </c>
      <c r="N71" s="64">
        <v>900</v>
      </c>
      <c r="P71"/>
      <c r="Q71"/>
      <c r="R71"/>
    </row>
    <row r="72" spans="3:18" x14ac:dyDescent="0.3">
      <c r="C72" s="29" t="s">
        <v>1041</v>
      </c>
      <c r="D72" s="38">
        <v>599</v>
      </c>
      <c r="E72" s="38">
        <v>401</v>
      </c>
      <c r="F72" s="38">
        <v>1000</v>
      </c>
      <c r="L72" s="44" t="s">
        <v>45</v>
      </c>
      <c r="M72" s="61">
        <v>900</v>
      </c>
      <c r="N72" s="64">
        <v>900</v>
      </c>
      <c r="P72"/>
      <c r="Q72"/>
      <c r="R72"/>
    </row>
    <row r="73" spans="3:18" x14ac:dyDescent="0.3">
      <c r="L73" s="44" t="s">
        <v>49</v>
      </c>
      <c r="M73" s="61">
        <v>1255</v>
      </c>
      <c r="N73" s="64">
        <v>1255</v>
      </c>
      <c r="P73"/>
      <c r="Q73"/>
      <c r="R73"/>
    </row>
    <row r="74" spans="3:18" x14ac:dyDescent="0.3">
      <c r="L74" s="44" t="s">
        <v>54</v>
      </c>
      <c r="M74" s="61">
        <v>1138</v>
      </c>
      <c r="N74" s="64">
        <v>1138</v>
      </c>
      <c r="P74"/>
      <c r="Q74"/>
      <c r="R74"/>
    </row>
    <row r="75" spans="3:18" x14ac:dyDescent="0.3">
      <c r="L75" s="29" t="s">
        <v>20</v>
      </c>
      <c r="M75" s="62"/>
      <c r="N75" s="63"/>
      <c r="P75"/>
      <c r="Q75"/>
      <c r="R75"/>
    </row>
    <row r="76" spans="3:18" x14ac:dyDescent="0.3">
      <c r="L76" s="44" t="s">
        <v>18</v>
      </c>
      <c r="M76" s="61">
        <v>1655</v>
      </c>
      <c r="N76" s="64">
        <v>1655</v>
      </c>
      <c r="P76"/>
      <c r="Q76"/>
      <c r="R76"/>
    </row>
    <row r="77" spans="3:18" x14ac:dyDescent="0.3">
      <c r="L77" s="44" t="s">
        <v>26</v>
      </c>
      <c r="M77" s="61">
        <v>1104</v>
      </c>
      <c r="N77" s="64">
        <v>1104</v>
      </c>
      <c r="P77"/>
      <c r="Q77"/>
      <c r="R77"/>
    </row>
    <row r="78" spans="3:18" x14ac:dyDescent="0.3">
      <c r="L78" s="44" t="s">
        <v>35</v>
      </c>
      <c r="M78" s="61">
        <v>372</v>
      </c>
      <c r="N78" s="64">
        <v>372</v>
      </c>
      <c r="P78"/>
      <c r="Q78"/>
      <c r="R78"/>
    </row>
    <row r="79" spans="3:18" x14ac:dyDescent="0.3">
      <c r="L79" s="44" t="s">
        <v>43</v>
      </c>
      <c r="M79" s="61">
        <v>1415</v>
      </c>
      <c r="N79" s="64">
        <v>1415</v>
      </c>
      <c r="P79"/>
      <c r="Q79"/>
      <c r="R79"/>
    </row>
    <row r="80" spans="3:18" x14ac:dyDescent="0.3">
      <c r="L80" s="44" t="s">
        <v>30</v>
      </c>
      <c r="M80" s="61">
        <v>1362</v>
      </c>
      <c r="N80" s="64">
        <v>1362</v>
      </c>
      <c r="P80"/>
      <c r="Q80"/>
      <c r="R80"/>
    </row>
  </sheetData>
  <conditionalFormatting sqref="O22:S40">
    <cfRule type="expression" dxfId="4" priority="1">
      <formula>$O$22:$S$22+$D$62</formula>
    </cfRule>
  </conditionalFormatting>
  <conditionalFormatting sqref="O24:S40">
    <cfRule type="dataBar" priority="2">
      <dataBar>
        <cfvo type="min"/>
        <cfvo type="max"/>
        <color rgb="FFFF555A"/>
      </dataBar>
      <extLst>
        <ext xmlns:x14="http://schemas.microsoft.com/office/spreadsheetml/2009/9/main" uri="{B025F937-C7B1-47D3-B67F-A62EFF666E3E}">
          <x14:id>{44A416CC-E6B5-4DC5-8E9F-13EB112ED370}</x14:id>
        </ext>
      </extLst>
    </cfRule>
  </conditionalFormatting>
  <pageMargins left="0.7" right="0.7" top="0.75" bottom="0.75" header="0.3" footer="0.3"/>
  <drawing r:id="rId8"/>
  <extLst>
    <ext xmlns:x14="http://schemas.microsoft.com/office/spreadsheetml/2009/9/main" uri="{78C0D931-6437-407d-A8EE-F0AAD7539E65}">
      <x14:conditionalFormattings>
        <x14:conditionalFormatting xmlns:xm="http://schemas.microsoft.com/office/excel/2006/main">
          <x14:cfRule type="dataBar" id="{44A416CC-E6B5-4DC5-8E9F-13EB112ED370}">
            <x14:dataBar minLength="0" maxLength="100" border="1" negativeBarBorderColorSameAsPositive="0">
              <x14:cfvo type="autoMin"/>
              <x14:cfvo type="autoMax"/>
              <x14:borderColor rgb="FFFF555A"/>
              <x14:negativeFillColor rgb="FFFF0000"/>
              <x14:negativeBorderColor rgb="FFFF0000"/>
              <x14:axisColor rgb="FF000000"/>
            </x14:dataBar>
          </x14:cfRule>
          <xm:sqref>O24:S40</xm:sqref>
        </x14:conditionalFormatting>
      </x14:conditionalFormattings>
    </ex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Sheet1</vt:lpstr>
      <vt:lpstr>Sheet2</vt:lpstr>
      <vt:lpstr>Sheet 2.1</vt:lpstr>
      <vt:lpstr>Sheet3</vt:lpstr>
      <vt:lpstr>Sheet4</vt:lpstr>
      <vt:lpstr>Sheet5</vt:lpstr>
      <vt:lpstr>Sheet6</vt:lpstr>
      <vt:lpstr>Pivots </vt:lpstr>
      <vt:lpstr>DASHBOARD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Chandoo ORG</dc:creator>
  <cp:keywords/>
  <dc:description/>
  <cp:lastModifiedBy>chandana priya</cp:lastModifiedBy>
  <cp:revision/>
  <dcterms:created xsi:type="dcterms:W3CDTF">2021-03-14T20:21:32Z</dcterms:created>
  <dcterms:modified xsi:type="dcterms:W3CDTF">2026-06-17T11:37:47Z</dcterms:modified>
  <cp:category/>
  <cp:contentStatus/>
</cp:coreProperties>
</file>