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shboard Learning\"/>
    </mc:Choice>
  </mc:AlternateContent>
  <bookViews>
    <workbookView xWindow="0" yWindow="0" windowWidth="19200" windowHeight="6470" activeTab="3"/>
  </bookViews>
  <sheets>
    <sheet name="sales" sheetId="3" r:id="rId1"/>
    <sheet name="country" sheetId="5" r:id="rId2"/>
    <sheet name="top5customer" sheetId="6" r:id="rId3"/>
    <sheet name="Dashboard" sheetId="7" r:id="rId4"/>
    <sheet name="data" sheetId="1" r:id="rId5"/>
  </sheets>
  <definedNames>
    <definedName name="NativeTimeline_Order_Date">#N/A</definedName>
    <definedName name="Slicer_Loyalty_Card">#N/A</definedName>
    <definedName name="Slicer_Roast_Type_Name">#N/A</definedName>
    <definedName name="Slicer_Size">#N/A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alcChain>
</file>

<file path=xl/sharedStrings.xml><?xml version="1.0" encoding="utf-8"?>
<sst xmlns="http://schemas.openxmlformats.org/spreadsheetml/2006/main" count="11976" uniqueCount="5797">
  <si>
    <t>Order ID</t>
  </si>
  <si>
    <t>Order Date</t>
  </si>
  <si>
    <t>Customer ID</t>
  </si>
  <si>
    <t>Product ID</t>
  </si>
  <si>
    <t>Quantity</t>
  </si>
  <si>
    <t>Customer Name</t>
  </si>
  <si>
    <t>Email</t>
  </si>
  <si>
    <t>Phone Number</t>
  </si>
  <si>
    <t>Address Line 1</t>
  </si>
  <si>
    <t>City</t>
  </si>
  <si>
    <t>Country</t>
  </si>
  <si>
    <t>Postcode</t>
  </si>
  <si>
    <t>Loyalty Card</t>
  </si>
  <si>
    <t>Coffee Type</t>
  </si>
  <si>
    <t>Roast Type</t>
  </si>
  <si>
    <t>Size</t>
  </si>
  <si>
    <t>Unit Price</t>
  </si>
  <si>
    <t>Price per 100g</t>
  </si>
  <si>
    <t>Profit</t>
  </si>
  <si>
    <t>QEV-37451-860</t>
  </si>
  <si>
    <t>17670-51384-MA</t>
  </si>
  <si>
    <t>R-M-1</t>
  </si>
  <si>
    <t>Aloisia Allner</t>
  </si>
  <si>
    <t>aallner0@lulu.com</t>
  </si>
  <si>
    <t>+1 (862) 817-0124</t>
  </si>
  <si>
    <t>57999 Pepper Wood Alley</t>
  </si>
  <si>
    <t>Paterson</t>
  </si>
  <si>
    <t>United States</t>
  </si>
  <si>
    <t>Yes</t>
  </si>
  <si>
    <t>Rob</t>
  </si>
  <si>
    <t>M</t>
  </si>
  <si>
    <t>E-M-0.5</t>
  </si>
  <si>
    <t>Exc</t>
  </si>
  <si>
    <t>FAA-43335-268</t>
  </si>
  <si>
    <t>21125-22134-PX</t>
  </si>
  <si>
    <t>A-L-1</t>
  </si>
  <si>
    <t>Jami Redholes</t>
  </si>
  <si>
    <t>jredholes2@tmall.com</t>
  </si>
  <si>
    <t>+1 (210) 986-6806</t>
  </si>
  <si>
    <t>5214 Bartillon Park</t>
  </si>
  <si>
    <t>San Antonio</t>
  </si>
  <si>
    <t>Ara</t>
  </si>
  <si>
    <t>L</t>
  </si>
  <si>
    <t>KAC-83089-793</t>
  </si>
  <si>
    <t>23806-46781-OU</t>
  </si>
  <si>
    <t>E-M-1</t>
  </si>
  <si>
    <t>Christoffer O' Shea</t>
  </si>
  <si>
    <t>+353 (698) 362-9201</t>
  </si>
  <si>
    <t>38980 Manitowish Junction</t>
  </si>
  <si>
    <t>Cill Airne</t>
  </si>
  <si>
    <t>Ireland</t>
  </si>
  <si>
    <t>N41</t>
  </si>
  <si>
    <t>No</t>
  </si>
  <si>
    <t>R-L-2.5</t>
  </si>
  <si>
    <t>CVP-18956-553</t>
  </si>
  <si>
    <t>86561-91660-RB</t>
  </si>
  <si>
    <t>L-D-1</t>
  </si>
  <si>
    <t>Beryle Cottier</t>
  </si>
  <si>
    <t>+1 (570) 289-7473</t>
  </si>
  <si>
    <t>2651 Stoughton Place</t>
  </si>
  <si>
    <t>Scranton</t>
  </si>
  <si>
    <t>Lib</t>
  </si>
  <si>
    <t>D</t>
  </si>
  <si>
    <t>IPP-31994-879</t>
  </si>
  <si>
    <t>65223-29612-CB</t>
  </si>
  <si>
    <t>E-D-0.5</t>
  </si>
  <si>
    <t>Shaylynn Lobe</t>
  </si>
  <si>
    <t>slobe6@nifty.com</t>
  </si>
  <si>
    <t>+1 (937) 954-4541</t>
  </si>
  <si>
    <t>7005 Mariners Cove Place</t>
  </si>
  <si>
    <t>Dayton</t>
  </si>
  <si>
    <t>SNZ-65340-705</t>
  </si>
  <si>
    <t>21134-81676-FR</t>
  </si>
  <si>
    <t>L-L-0.2</t>
  </si>
  <si>
    <t>Melvin Wharfe</t>
  </si>
  <si>
    <t>+353 (507) 574-3034</t>
  </si>
  <si>
    <t>7 Straubel Road</t>
  </si>
  <si>
    <t>Kill</t>
  </si>
  <si>
    <t>P24</t>
  </si>
  <si>
    <t>EZT-46571-659</t>
  </si>
  <si>
    <t>03396-68805-ZC</t>
  </si>
  <si>
    <t>R-M-0.5</t>
  </si>
  <si>
    <t>Guthrey Petracci</t>
  </si>
  <si>
    <t>gpetracci8@livejournal.com</t>
  </si>
  <si>
    <t>+1 (310) 868-1842</t>
  </si>
  <si>
    <t>949 Paget Parkway</t>
  </si>
  <si>
    <t>Los Angeles</t>
  </si>
  <si>
    <t>NWQ-70061-912</t>
  </si>
  <si>
    <t>61021-27840-ZN</t>
  </si>
  <si>
    <t>Rodger Raven</t>
  </si>
  <si>
    <t>rraven9@ed.gov</t>
  </si>
  <si>
    <t>+1 (213) 263-0288</t>
  </si>
  <si>
    <t>1 Reinke Avenue</t>
  </si>
  <si>
    <t>BKK-47233-845</t>
  </si>
  <si>
    <t>76239-90137-UQ</t>
  </si>
  <si>
    <t>A-D-1</t>
  </si>
  <si>
    <t>Ferrell Ferber</t>
  </si>
  <si>
    <t>fferbera@businesswire.com</t>
  </si>
  <si>
    <t>+1 (408) 383-5302</t>
  </si>
  <si>
    <t>68 High Crossing Court</t>
  </si>
  <si>
    <t>San Jose</t>
  </si>
  <si>
    <t>VQR-01002-970</t>
  </si>
  <si>
    <t>49315-21985-BB</t>
  </si>
  <si>
    <t>E-L-2.5</t>
  </si>
  <si>
    <t>Duky Phizackerly</t>
  </si>
  <si>
    <t>dphizackerlyb@utexas.edu</t>
  </si>
  <si>
    <t>+1 (408) 533-6012</t>
  </si>
  <si>
    <t>28643 Bluejay Crossing</t>
  </si>
  <si>
    <t>SZW-48378-399</t>
  </si>
  <si>
    <t>34136-36674-OM</t>
  </si>
  <si>
    <t>Rosaleen Scholar</t>
  </si>
  <si>
    <t>rscholarc@nyu.edu</t>
  </si>
  <si>
    <t>+1 (804) 420-0420</t>
  </si>
  <si>
    <t>80915 Montana Park</t>
  </si>
  <si>
    <t>Richmond</t>
  </si>
  <si>
    <t>ITA-87418-783</t>
  </si>
  <si>
    <t>39396-12890-PE</t>
  </si>
  <si>
    <t>R-D-2.5</t>
  </si>
  <si>
    <t>Terence Vanyutin</t>
  </si>
  <si>
    <t>tvanyutind@wix.com</t>
  </si>
  <si>
    <t>331 Bunting Hill</t>
  </si>
  <si>
    <t>Migrate</t>
  </si>
  <si>
    <t>GNZ-46006-527</t>
  </si>
  <si>
    <t>95875-73336-RG</t>
  </si>
  <si>
    <t>L-D-0.2</t>
  </si>
  <si>
    <t>Patrice Trobe</t>
  </si>
  <si>
    <t>ptrobee@wunderground.com</t>
  </si>
  <si>
    <t>+1 (314) 240-7896</t>
  </si>
  <si>
    <t>827 Declaration Plaza</t>
  </si>
  <si>
    <t>Saint Louis</t>
  </si>
  <si>
    <t>FYQ-78248-319</t>
  </si>
  <si>
    <t>25473-43727-BY</t>
  </si>
  <si>
    <t>R-M-2.5</t>
  </si>
  <si>
    <t>Llywellyn Oscroft</t>
  </si>
  <si>
    <t>loscroftf@ebay.co.uk</t>
  </si>
  <si>
    <t>022 Roth Place</t>
  </si>
  <si>
    <t>Philadelphia</t>
  </si>
  <si>
    <t>VAU-44387-624</t>
  </si>
  <si>
    <t>99643-51048-IQ</t>
  </si>
  <si>
    <t>A-M-0.2</t>
  </si>
  <si>
    <t>Minni Alabaster</t>
  </si>
  <si>
    <t>malabasterg@hexun.com</t>
  </si>
  <si>
    <t>+1 (971) 483-6255</t>
  </si>
  <si>
    <t>3 Charing Cross Trail</t>
  </si>
  <si>
    <t>Portland</t>
  </si>
  <si>
    <t>RDW-33155-159</t>
  </si>
  <si>
    <t>62173-15287-CU</t>
  </si>
  <si>
    <t>Rhianon Broxup</t>
  </si>
  <si>
    <t>rbroxuph@jimdo.com</t>
  </si>
  <si>
    <t>+1 (713) 663-1338</t>
  </si>
  <si>
    <t>83517 Thierer Court</t>
  </si>
  <si>
    <t>Houston</t>
  </si>
  <si>
    <t>TDZ-59011-211</t>
  </si>
  <si>
    <t>57611-05522-ST</t>
  </si>
  <si>
    <t>Pall Redford</t>
  </si>
  <si>
    <t>predfordi@ow.ly</t>
  </si>
  <si>
    <t>7337 Hayes Junction</t>
  </si>
  <si>
    <t>Caherconlish</t>
  </si>
  <si>
    <t>F45</t>
  </si>
  <si>
    <t>IDU-25793-399</t>
  </si>
  <si>
    <t>76664-37050-DT</t>
  </si>
  <si>
    <t>Aurea Corradino</t>
  </si>
  <si>
    <t>acorradinoj@harvard.edu</t>
  </si>
  <si>
    <t>+1 (646) 202-5965</t>
  </si>
  <si>
    <t>698 Canary Terrace</t>
  </si>
  <si>
    <t>New York City</t>
  </si>
  <si>
    <t>E-D-0.2</t>
  </si>
  <si>
    <t>NUO-20013-488</t>
  </si>
  <si>
    <t>03090-88267-BQ</t>
  </si>
  <si>
    <t>A-D-0.2</t>
  </si>
  <si>
    <t>Avrit Davidowsky</t>
  </si>
  <si>
    <t>adavidowskyl@netvibes.com</t>
  </si>
  <si>
    <t>+1 (616) 481-9962</t>
  </si>
  <si>
    <t>9 Warrior Junction</t>
  </si>
  <si>
    <t>Grand Rapids</t>
  </si>
  <si>
    <t>UQU-65630-479</t>
  </si>
  <si>
    <t>37651-47492-NC</t>
  </si>
  <si>
    <t>Annabel Antuk</t>
  </si>
  <si>
    <t>aantukm@kickstarter.com</t>
  </si>
  <si>
    <t>+1 (941) 740-6268</t>
  </si>
  <si>
    <t>77965 Lawn Park</t>
  </si>
  <si>
    <t>Punta Gorda</t>
  </si>
  <si>
    <t>FEO-11834-332</t>
  </si>
  <si>
    <t>95399-57205-HI</t>
  </si>
  <si>
    <t>Iorgo Kleinert</t>
  </si>
  <si>
    <t>ikleinertn@timesonline.co.uk</t>
  </si>
  <si>
    <t>+1 (360) 352-6598</t>
  </si>
  <si>
    <t>1 Morningstar Lane</t>
  </si>
  <si>
    <t>Vancouver</t>
  </si>
  <si>
    <t>TKY-71558-096</t>
  </si>
  <si>
    <t>24010-66714-HW</t>
  </si>
  <si>
    <t>A-M-1</t>
  </si>
  <si>
    <t>Chrisy Blofeld</t>
  </si>
  <si>
    <t>cblofeldo@amazon.co.uk</t>
  </si>
  <si>
    <t>+1 (303) 936-3357</t>
  </si>
  <si>
    <t>013 Talisman Terrace</t>
  </si>
  <si>
    <t>Englewood</t>
  </si>
  <si>
    <t>OXY-65322-253</t>
  </si>
  <si>
    <t>07591-92789-UA</t>
  </si>
  <si>
    <t>E-M-0.2</t>
  </si>
  <si>
    <t>Culley Farris</t>
  </si>
  <si>
    <t>+1 (941) 267-4822</t>
  </si>
  <si>
    <t>4 Mitchell Drive</t>
  </si>
  <si>
    <t>EVP-43500-491</t>
  </si>
  <si>
    <t>49231-44455-IC</t>
  </si>
  <si>
    <t>A-M-0.5</t>
  </si>
  <si>
    <t>Selene Shales</t>
  </si>
  <si>
    <t>sshalesq@umich.edu</t>
  </si>
  <si>
    <t>+1 (707) 881-5004</t>
  </si>
  <si>
    <t>74 Bultman Plaza</t>
  </si>
  <si>
    <t>Petaluma</t>
  </si>
  <si>
    <t>WAG-26945-689</t>
  </si>
  <si>
    <t>50124-88608-EO</t>
  </si>
  <si>
    <t>Vivie Danneil</t>
  </si>
  <si>
    <t>vdanneilr@mtv.com</t>
  </si>
  <si>
    <t>+353 (751) 346-0399</t>
  </si>
  <si>
    <t>5626 Darwin Avenue</t>
  </si>
  <si>
    <t>Tralee</t>
  </si>
  <si>
    <t>V92</t>
  </si>
  <si>
    <t>CHE-78995-767</t>
  </si>
  <si>
    <t>00888-74814-UZ</t>
  </si>
  <si>
    <t>A-D-0.5</t>
  </si>
  <si>
    <t>Theresita Newbury</t>
  </si>
  <si>
    <t>tnewburys@usda.gov</t>
  </si>
  <si>
    <t>+353 (803) 587-0026</t>
  </si>
  <si>
    <t>79526 Bultman Lane</t>
  </si>
  <si>
    <t>Clonskeagh</t>
  </si>
  <si>
    <t>D04</t>
  </si>
  <si>
    <t>RYZ-14633-602</t>
  </si>
  <si>
    <t>14158-30713-OB</t>
  </si>
  <si>
    <t>Mozelle Calcutt</t>
  </si>
  <si>
    <t>mcalcuttt@baidu.com</t>
  </si>
  <si>
    <t>+353 (928) 869-1762</t>
  </si>
  <si>
    <t>4389 Russell Way</t>
  </si>
  <si>
    <t>Rathwire</t>
  </si>
  <si>
    <t>Y25</t>
  </si>
  <si>
    <t>WOQ-36015-429</t>
  </si>
  <si>
    <t>51427-89175-QJ</t>
  </si>
  <si>
    <t>L-M-0.2</t>
  </si>
  <si>
    <t>Adrian Swaine</t>
  </si>
  <si>
    <t>+1 (303) 486-9517</t>
  </si>
  <si>
    <t>95 Straubel Hill</t>
  </si>
  <si>
    <t>Aurora</t>
  </si>
  <si>
    <t>L-M-0.5</t>
  </si>
  <si>
    <t>SCT-60553-454</t>
  </si>
  <si>
    <t>39123-12846-YJ</t>
  </si>
  <si>
    <t>Gallard Gatheral</t>
  </si>
  <si>
    <t>ggatheralx@123-reg.co.uk</t>
  </si>
  <si>
    <t>40 Clemons Place</t>
  </si>
  <si>
    <t>Grand Forks</t>
  </si>
  <si>
    <t>GFK-52063-244</t>
  </si>
  <si>
    <t>44981-99666-XB</t>
  </si>
  <si>
    <t>L-L-0.5</t>
  </si>
  <si>
    <t>Una Welberry</t>
  </si>
  <si>
    <t>uwelberryy@ebay.co.uk</t>
  </si>
  <si>
    <t>+44 (392) 503-8132</t>
  </si>
  <si>
    <t>40915 Schlimgen Park</t>
  </si>
  <si>
    <t>Upton</t>
  </si>
  <si>
    <t>United Kingdom</t>
  </si>
  <si>
    <t>DN21</t>
  </si>
  <si>
    <t>AMM-79521-378</t>
  </si>
  <si>
    <t>24825-51803-CQ</t>
  </si>
  <si>
    <t>Faber Eilhart</t>
  </si>
  <si>
    <t>feilhartz@who.int</t>
  </si>
  <si>
    <t>+1 (304) 510-6095</t>
  </si>
  <si>
    <t>6966 Victoria Street</t>
  </si>
  <si>
    <t>Charleston</t>
  </si>
  <si>
    <t>QUQ-90580-772</t>
  </si>
  <si>
    <t>77634-13918-GJ</t>
  </si>
  <si>
    <t>Zorina Ponting</t>
  </si>
  <si>
    <t>zponting10@altervista.org</t>
  </si>
  <si>
    <t>+1 (501) 172-1476</t>
  </si>
  <si>
    <t>7118 Holmberg Court</t>
  </si>
  <si>
    <t>Little Rock</t>
  </si>
  <si>
    <t>LGD-24408-274</t>
  </si>
  <si>
    <t>13694-25001-LX</t>
  </si>
  <si>
    <t>Silvio Strase</t>
  </si>
  <si>
    <t>sstrase11@booking.com</t>
  </si>
  <si>
    <t>+1 (303) 579-8015</t>
  </si>
  <si>
    <t>5 Forest Lane</t>
  </si>
  <si>
    <t>Denver</t>
  </si>
  <si>
    <t>HCT-95608-959</t>
  </si>
  <si>
    <t>08523-01791-TI</t>
  </si>
  <si>
    <t>Dorie de la Tremoille</t>
  </si>
  <si>
    <t>dde12@unesco.org</t>
  </si>
  <si>
    <t>+1 (612) 492-5160</t>
  </si>
  <si>
    <t>0817 Dennis Street</t>
  </si>
  <si>
    <t>Minneapolis</t>
  </si>
  <si>
    <t>OFX-99147-470</t>
  </si>
  <si>
    <t>49860-68865-AB</t>
  </si>
  <si>
    <t>Hy Zanetto</t>
  </si>
  <si>
    <t>469 Paget Place</t>
  </si>
  <si>
    <t>Tucson</t>
  </si>
  <si>
    <t>LUO-37559-016</t>
  </si>
  <si>
    <t>21240-83132-SP</t>
  </si>
  <si>
    <t>L-M-1</t>
  </si>
  <si>
    <t>Jessica McNess</t>
  </si>
  <si>
    <t>+1 (504) 545-1478</t>
  </si>
  <si>
    <t>664 Erie Place</t>
  </si>
  <si>
    <t>New Orleans</t>
  </si>
  <si>
    <t>XWC-20610-167</t>
  </si>
  <si>
    <t>08350-81623-TF</t>
  </si>
  <si>
    <t>Lorenzo Yeoland</t>
  </si>
  <si>
    <t>lyeoland15@pbs.org</t>
  </si>
  <si>
    <t>+1 (860) 576-2887</t>
  </si>
  <si>
    <t>8510 Merrick Road</t>
  </si>
  <si>
    <t>Hartford</t>
  </si>
  <si>
    <t>GPU-79113-136</t>
  </si>
  <si>
    <t>73284-01385-SJ</t>
  </si>
  <si>
    <t>R-D-0.2</t>
  </si>
  <si>
    <t>Abigail Tolworthy</t>
  </si>
  <si>
    <t>atolworthy16@toplist.cz</t>
  </si>
  <si>
    <t>+1 (801) 722-4425</t>
  </si>
  <si>
    <t>74 Shopko Way</t>
  </si>
  <si>
    <t>Ogden</t>
  </si>
  <si>
    <t>ULR-52653-960</t>
  </si>
  <si>
    <t>04152-34436-IE</t>
  </si>
  <si>
    <t>L-L-2.5</t>
  </si>
  <si>
    <t>Maurie Bartol</t>
  </si>
  <si>
    <t>+1 (617) 493-7594</t>
  </si>
  <si>
    <t>7625 Starling Court</t>
  </si>
  <si>
    <t>Boston</t>
  </si>
  <si>
    <t>HPI-42308-142</t>
  </si>
  <si>
    <t>06631-86965-XP</t>
  </si>
  <si>
    <t>Olag Baudassi</t>
  </si>
  <si>
    <t>obaudassi18@seesaa.net</t>
  </si>
  <si>
    <t>+1 (585) 356-6251</t>
  </si>
  <si>
    <t>55 Dottie Court</t>
  </si>
  <si>
    <t>Rochester</t>
  </si>
  <si>
    <t>XHI-30227-581</t>
  </si>
  <si>
    <t>54619-08558-ZU</t>
  </si>
  <si>
    <t>L-D-2.5</t>
  </si>
  <si>
    <t>Petey Kingsbury</t>
  </si>
  <si>
    <t>pkingsbury19@comcast.net</t>
  </si>
  <si>
    <t>+1 (917) 705-8224</t>
  </si>
  <si>
    <t>28 Loftsgordon Place</t>
  </si>
  <si>
    <t>Bronx</t>
  </si>
  <si>
    <t>DJH-05202-380</t>
  </si>
  <si>
    <t>85589-17020-CX</t>
  </si>
  <si>
    <t>E-M-2.5</t>
  </si>
  <si>
    <t>Donna Baskeyfied</t>
  </si>
  <si>
    <t>+1 (205) 923-1460</t>
  </si>
  <si>
    <t>7586 Logan Avenue</t>
  </si>
  <si>
    <t>Birmingham</t>
  </si>
  <si>
    <t>VMW-26889-781</t>
  </si>
  <si>
    <t>36078-91009-WU</t>
  </si>
  <si>
    <t>A-L-0.2</t>
  </si>
  <si>
    <t>Arda Curley</t>
  </si>
  <si>
    <t>acurley1b@hao123.com</t>
  </si>
  <si>
    <t>+1 (760) 840-3808</t>
  </si>
  <si>
    <t>45098 Scott Drive</t>
  </si>
  <si>
    <t>San Bernardino</t>
  </si>
  <si>
    <t>DBU-81099-586</t>
  </si>
  <si>
    <t>15770-27099-GX</t>
  </si>
  <si>
    <t>A-D-2.5</t>
  </si>
  <si>
    <t>Raynor McGilvary</t>
  </si>
  <si>
    <t>rmcgilvary1c@tamu.edu</t>
  </si>
  <si>
    <t>496 Rockefeller Court</t>
  </si>
  <si>
    <t>Norfolk</t>
  </si>
  <si>
    <t>PQA-54820-810</t>
  </si>
  <si>
    <t>91460-04823-BX</t>
  </si>
  <si>
    <t>Isis Pikett</t>
  </si>
  <si>
    <t>ipikett1d@xinhuanet.com</t>
  </si>
  <si>
    <t>+1 (202) 871-9039</t>
  </si>
  <si>
    <t>5892 Hauk Drive</t>
  </si>
  <si>
    <t>Washington</t>
  </si>
  <si>
    <t>XKB-41924-202</t>
  </si>
  <si>
    <t>45089-52817-WN</t>
  </si>
  <si>
    <t>L-D-0.5</t>
  </si>
  <si>
    <t>Inger Bouldon</t>
  </si>
  <si>
    <t>ibouldon1e@gizmodo.com</t>
  </si>
  <si>
    <t>+1 (754) 391-4736</t>
  </si>
  <si>
    <t>925 Barby Circle</t>
  </si>
  <si>
    <t>Fort Lauderdale</t>
  </si>
  <si>
    <t>DWZ-69106-473</t>
  </si>
  <si>
    <t>76447-50326-IC</t>
  </si>
  <si>
    <t>Karry Flanders</t>
  </si>
  <si>
    <t>kflanders1f@over-blog.com</t>
  </si>
  <si>
    <t>+353 (467) 720-7274</t>
  </si>
  <si>
    <t>88 Blue Bill Park Avenue</t>
  </si>
  <si>
    <t>Crumlin</t>
  </si>
  <si>
    <t>D6W</t>
  </si>
  <si>
    <t>YHV-68700-050</t>
  </si>
  <si>
    <t>26333-67911-OL</t>
  </si>
  <si>
    <t>Hartley Mattioli</t>
  </si>
  <si>
    <t>hmattioli1g@webmd.com</t>
  </si>
  <si>
    <t>126 Valley Edge Street</t>
  </si>
  <si>
    <t>Kinloch</t>
  </si>
  <si>
    <t>PH43</t>
  </si>
  <si>
    <t>KRB-88066-642</t>
  </si>
  <si>
    <t>22107-86640-SB</t>
  </si>
  <si>
    <t>Archambault Gillard</t>
  </si>
  <si>
    <t>agillard1i@issuu.com</t>
  </si>
  <si>
    <t>+1 (419) 663-2236</t>
  </si>
  <si>
    <t>97490 Susan Avenue</t>
  </si>
  <si>
    <t>Toledo</t>
  </si>
  <si>
    <t>LQU-08404-173</t>
  </si>
  <si>
    <t>09960-34242-LZ</t>
  </si>
  <si>
    <t>L-L-1</t>
  </si>
  <si>
    <t>Salomo Cushworth</t>
  </si>
  <si>
    <t>+1 (609) 409-7044</t>
  </si>
  <si>
    <t>44 Oneill Parkway</t>
  </si>
  <si>
    <t>Trenton</t>
  </si>
  <si>
    <t>CWK-60159-881</t>
  </si>
  <si>
    <t>04671-85591-RT</t>
  </si>
  <si>
    <t>Theda Grizard</t>
  </si>
  <si>
    <t>tgrizard1k@odnoklassniki.ru</t>
  </si>
  <si>
    <t>+1 (813) 243-2150</t>
  </si>
  <si>
    <t>6 Knutson Pass</t>
  </si>
  <si>
    <t>Tampa</t>
  </si>
  <si>
    <t>EEG-74197-843</t>
  </si>
  <si>
    <t>25729-68859-UA</t>
  </si>
  <si>
    <t>E-L-1</t>
  </si>
  <si>
    <t>Rozele Relton</t>
  </si>
  <si>
    <t>rrelton1l@stanford.edu</t>
  </si>
  <si>
    <t>+1 (850) 626-1181</t>
  </si>
  <si>
    <t>2484 Reindahl Court</t>
  </si>
  <si>
    <t>Pensacola</t>
  </si>
  <si>
    <t>UCZ-59708-525</t>
  </si>
  <si>
    <t>05501-86351-NX</t>
  </si>
  <si>
    <t>Willa Rolling</t>
  </si>
  <si>
    <t>+1 (813) 759-3534</t>
  </si>
  <si>
    <t>3 Mockingbird Plaza</t>
  </si>
  <si>
    <t>Zephyrhills</t>
  </si>
  <si>
    <t>HUB-47311-849</t>
  </si>
  <si>
    <t>04521-04300-OK</t>
  </si>
  <si>
    <t>Stanislaus Gilroy</t>
  </si>
  <si>
    <t>sgilroy1n@eepurl.com</t>
  </si>
  <si>
    <t>9120 Harbort Terrace</t>
  </si>
  <si>
    <t>Saint Paul</t>
  </si>
  <si>
    <t>WYM-17686-694</t>
  </si>
  <si>
    <t>58689-55264-VK</t>
  </si>
  <si>
    <t>Correy Cottingham</t>
  </si>
  <si>
    <t>ccottingham1o@wikipedia.org</t>
  </si>
  <si>
    <t>+1 (260) 764-1820</t>
  </si>
  <si>
    <t>394 Logan Road</t>
  </si>
  <si>
    <t>Fort Wayne</t>
  </si>
  <si>
    <t>ZYQ-15797-695</t>
  </si>
  <si>
    <t>79436-73011-MM</t>
  </si>
  <si>
    <t>R-D-0.5</t>
  </si>
  <si>
    <t>Pammi Endacott</t>
  </si>
  <si>
    <t>+44 (177) 260-5076</t>
  </si>
  <si>
    <t>5841 Atwood Lane</t>
  </si>
  <si>
    <t>Wootton</t>
  </si>
  <si>
    <t>NN4</t>
  </si>
  <si>
    <t>EEJ-16185-108</t>
  </si>
  <si>
    <t>65552-60476-KY</t>
  </si>
  <si>
    <t>Nona Linklater</t>
  </si>
  <si>
    <t>+1 (239) 347-9766</t>
  </si>
  <si>
    <t>856 Bonner Parkway</t>
  </si>
  <si>
    <t>Naples</t>
  </si>
  <si>
    <t>RWR-77888-800</t>
  </si>
  <si>
    <t>69904-02729-YS</t>
  </si>
  <si>
    <t>Annadiane Dykes</t>
  </si>
  <si>
    <t>adykes1r@eventbrite.com</t>
  </si>
  <si>
    <t>+1 (312) 111-6203</t>
  </si>
  <si>
    <t>31 Northport Terrace</t>
  </si>
  <si>
    <t>Chicago</t>
  </si>
  <si>
    <t>LHN-75209-742</t>
  </si>
  <si>
    <t>01433-04270-AX</t>
  </si>
  <si>
    <t>Felecia Dodgson</t>
  </si>
  <si>
    <t>+1 (973) 434-8662</t>
  </si>
  <si>
    <t>48053 8th Crossing</t>
  </si>
  <si>
    <t>Newark</t>
  </si>
  <si>
    <t>TIR-71396-998</t>
  </si>
  <si>
    <t>14204-14186-LA</t>
  </si>
  <si>
    <t>Angelia Cockrem</t>
  </si>
  <si>
    <t>acockrem1t@engadget.com</t>
  </si>
  <si>
    <t>+1 (571) 316-8217</t>
  </si>
  <si>
    <t>1 Sherman Alley</t>
  </si>
  <si>
    <t>Vienna</t>
  </si>
  <si>
    <t>RXF-37618-213</t>
  </si>
  <si>
    <t>32948-34398-HC</t>
  </si>
  <si>
    <t>R-L-0.5</t>
  </si>
  <si>
    <t>Belvia Umpleby</t>
  </si>
  <si>
    <t>bumpleby1u@soundcloud.com</t>
  </si>
  <si>
    <t>+1 (682) 627-0888</t>
  </si>
  <si>
    <t>710 Prairie Rose Terrace</t>
  </si>
  <si>
    <t>Fort Worth</t>
  </si>
  <si>
    <t>ANM-16388-634</t>
  </si>
  <si>
    <t>77343-52608-FF</t>
  </si>
  <si>
    <t>Nat Saleway</t>
  </si>
  <si>
    <t>nsaleway1v@dedecms.com</t>
  </si>
  <si>
    <t>+1 (323) 473-0294</t>
  </si>
  <si>
    <t>0780 Anthes Plaza</t>
  </si>
  <si>
    <t>Burbank</t>
  </si>
  <si>
    <t>WYL-29300-070</t>
  </si>
  <si>
    <t>42770-36274-QA</t>
  </si>
  <si>
    <t>R-M-0.2</t>
  </si>
  <si>
    <t>Hayward Goulter</t>
  </si>
  <si>
    <t>hgoulter1w@abc.net.au</t>
  </si>
  <si>
    <t>+1 (423) 764-7751</t>
  </si>
  <si>
    <t>2081 Mariners Cove Drive</t>
  </si>
  <si>
    <t>Kingsport</t>
  </si>
  <si>
    <t>JHW-74554-805</t>
  </si>
  <si>
    <t>14103-58987-ZU</t>
  </si>
  <si>
    <t>Gay Rizzello</t>
  </si>
  <si>
    <t>grizzello1x@symantec.com</t>
  </si>
  <si>
    <t>+44 (247) 225-8003</t>
  </si>
  <si>
    <t>21 Schmedeman Crossing</t>
  </si>
  <si>
    <t>Liverpool</t>
  </si>
  <si>
    <t>L33</t>
  </si>
  <si>
    <t>KYS-27063-603</t>
  </si>
  <si>
    <t>69958-32065-SW</t>
  </si>
  <si>
    <t>Shannon List</t>
  </si>
  <si>
    <t>slist1y@mapquest.com</t>
  </si>
  <si>
    <t>+1 (614) 279-9816</t>
  </si>
  <si>
    <t>7123 Algoma Center</t>
  </si>
  <si>
    <t>Columbus</t>
  </si>
  <si>
    <t>GAZ-58626-277</t>
  </si>
  <si>
    <t>69533-84907-FA</t>
  </si>
  <si>
    <t>Shirlene Edmondson</t>
  </si>
  <si>
    <t>sedmondson1z@theguardian.com</t>
  </si>
  <si>
    <t>+353 (248) 428-7978</t>
  </si>
  <si>
    <t>4752 International Point</t>
  </si>
  <si>
    <t>Newmarket on Fergus</t>
  </si>
  <si>
    <t>P17</t>
  </si>
  <si>
    <t>RPJ-37787-335</t>
  </si>
  <si>
    <t>76005-95461-CI</t>
  </si>
  <si>
    <t>A-M-2.5</t>
  </si>
  <si>
    <t>Aurlie McCarl</t>
  </si>
  <si>
    <t>+1 (504) 209-2724</t>
  </si>
  <si>
    <t>731 David Park</t>
  </si>
  <si>
    <t>LEF-83057-763</t>
  </si>
  <si>
    <t>15395-90855-VB</t>
  </si>
  <si>
    <t>Alikee Carryer</t>
  </si>
  <si>
    <t>+1 (704) 799-5219</t>
  </si>
  <si>
    <t>247 Helena Drive</t>
  </si>
  <si>
    <t>Charlotte</t>
  </si>
  <si>
    <t>RPW-36123-215</t>
  </si>
  <si>
    <t>80640-45811-LB</t>
  </si>
  <si>
    <t>E-L-0.5</t>
  </si>
  <si>
    <t>Jennifer Rangall</t>
  </si>
  <si>
    <t>jrangall22@newsvine.com</t>
  </si>
  <si>
    <t>+1 (781) 512-6637</t>
  </si>
  <si>
    <t>0 Grasskamp Lane</t>
  </si>
  <si>
    <t>Springfield</t>
  </si>
  <si>
    <t>WLL-59044-117</t>
  </si>
  <si>
    <t>28476-04082-GR</t>
  </si>
  <si>
    <t>R-D-1</t>
  </si>
  <si>
    <t>Kipper Boorn</t>
  </si>
  <si>
    <t>kboorn23@ezinearticles.com</t>
  </si>
  <si>
    <t>+353 (359) 134-1550</t>
  </si>
  <si>
    <t>9513 Meadow Ridge Parkway</t>
  </si>
  <si>
    <t>Listowel</t>
  </si>
  <si>
    <t>V31</t>
  </si>
  <si>
    <t>AWT-22827-563</t>
  </si>
  <si>
    <t>12018-75670-EU</t>
  </si>
  <si>
    <t>R-L-0.2</t>
  </si>
  <si>
    <t>Melania Beadle</t>
  </si>
  <si>
    <t>+353 (569) 458-9673</t>
  </si>
  <si>
    <t>4418 Quincy Terrace</t>
  </si>
  <si>
    <t>Moycullen</t>
  </si>
  <si>
    <t>A41</t>
  </si>
  <si>
    <t>QLM-07145-668</t>
  </si>
  <si>
    <t>86437-17399-FK</t>
  </si>
  <si>
    <t>Colene Elgey</t>
  </si>
  <si>
    <t>celgey25@webs.com</t>
  </si>
  <si>
    <t>+1 (432) 261-0702</t>
  </si>
  <si>
    <t>45 Marcy Crossing</t>
  </si>
  <si>
    <t>Midland</t>
  </si>
  <si>
    <t>HVQ-64398-930</t>
  </si>
  <si>
    <t>62979-53167-ML</t>
  </si>
  <si>
    <t>Lothaire Mizzi</t>
  </si>
  <si>
    <t>lmizzi26@rakuten.co.jp</t>
  </si>
  <si>
    <t>+1 (214) 719-8530</t>
  </si>
  <si>
    <t>74 Atwood Lane</t>
  </si>
  <si>
    <t>Dallas</t>
  </si>
  <si>
    <t>WRT-40778-247</t>
  </si>
  <si>
    <t>54810-81899-HL</t>
  </si>
  <si>
    <t>R-L-1</t>
  </si>
  <si>
    <t>Cletis Giacomazzo</t>
  </si>
  <si>
    <t>cgiacomazzo27@jigsy.com</t>
  </si>
  <si>
    <t>+1 (571) 703-2064</t>
  </si>
  <si>
    <t>817 Ridgeway Hill</t>
  </si>
  <si>
    <t>Dulles</t>
  </si>
  <si>
    <t>SUB-13006-125</t>
  </si>
  <si>
    <t>26103-41504-IB</t>
  </si>
  <si>
    <t>A-L-0.5</t>
  </si>
  <si>
    <t>Ami Arnow</t>
  </si>
  <si>
    <t>aarnow28@arizona.edu</t>
  </si>
  <si>
    <t>+1 (650) 238-1964</t>
  </si>
  <si>
    <t>12 Oakridge Court</t>
  </si>
  <si>
    <t>Oakland</t>
  </si>
  <si>
    <t>CQM-49696-263</t>
  </si>
  <si>
    <t>76534-45229-SG</t>
  </si>
  <si>
    <t>Sheppard Yann</t>
  </si>
  <si>
    <t>syann29@senate.gov</t>
  </si>
  <si>
    <t>+1 (719) 803-5276</t>
  </si>
  <si>
    <t>4 Farmco Place</t>
  </si>
  <si>
    <t>Colorado Springs</t>
  </si>
  <si>
    <t>KXN-85094-246</t>
  </si>
  <si>
    <t>81744-27332-RR</t>
  </si>
  <si>
    <t>L-M-2.5</t>
  </si>
  <si>
    <t>Bunny Naulls</t>
  </si>
  <si>
    <t>bnaulls2a@tiny.cc</t>
  </si>
  <si>
    <t>+353 (809) 128-0755</t>
  </si>
  <si>
    <t>595 Melby Avenue</t>
  </si>
  <si>
    <t>Adare</t>
  </si>
  <si>
    <t>H54</t>
  </si>
  <si>
    <t>XOQ-12405-419</t>
  </si>
  <si>
    <t>91513-75657-PH</t>
  </si>
  <si>
    <t>Hally Lorait</t>
  </si>
  <si>
    <t>+1 (716) 869-3749</t>
  </si>
  <si>
    <t>80 Jana Avenue</t>
  </si>
  <si>
    <t>Buffalo</t>
  </si>
  <si>
    <t>HYF-10254-369</t>
  </si>
  <si>
    <t>30373-66619-CB</t>
  </si>
  <si>
    <t>Zaccaria Sherewood</t>
  </si>
  <si>
    <t>zsherewood2c@apache.org</t>
  </si>
  <si>
    <t>+1 (209) 433-7924</t>
  </si>
  <si>
    <t>1325 Jay Terrace</t>
  </si>
  <si>
    <t>Fresno</t>
  </si>
  <si>
    <t>XXJ-47000-307</t>
  </si>
  <si>
    <t>31582-23562-FM</t>
  </si>
  <si>
    <t>A-L-2.5</t>
  </si>
  <si>
    <t>Jeffrey Dufaire</t>
  </si>
  <si>
    <t>jdufaire2d@fc2.com</t>
  </si>
  <si>
    <t>8 Buell Junction</t>
  </si>
  <si>
    <t>ZDK-82166-357</t>
  </si>
  <si>
    <t>81431-12577-VD</t>
  </si>
  <si>
    <t>Beitris Keaveney</t>
  </si>
  <si>
    <t>bkeaveney2f@netlog.com</t>
  </si>
  <si>
    <t>67319 Redwing Parkway</t>
  </si>
  <si>
    <t>Beaumont</t>
  </si>
  <si>
    <t>IHN-19982-362</t>
  </si>
  <si>
    <t>68894-91205-MP</t>
  </si>
  <si>
    <t>Elna Grise</t>
  </si>
  <si>
    <t>egrise2g@cargocollective.com</t>
  </si>
  <si>
    <t>92 Becker Circle</t>
  </si>
  <si>
    <t>Reno</t>
  </si>
  <si>
    <t>VMT-10030-889</t>
  </si>
  <si>
    <t>87602-55754-VN</t>
  </si>
  <si>
    <t>Torie Gottelier</t>
  </si>
  <si>
    <t>tgottelier2h@vistaprint.com</t>
  </si>
  <si>
    <t>+1 (816) 743-8492</t>
  </si>
  <si>
    <t>426 Division Avenue</t>
  </si>
  <si>
    <t>Kansas City</t>
  </si>
  <si>
    <t>NHL-11063-100</t>
  </si>
  <si>
    <t>39181-35745-WH</t>
  </si>
  <si>
    <t>Loydie Langlais</t>
  </si>
  <si>
    <t>+353 (576) 222-5069</t>
  </si>
  <si>
    <t>290 Ilene Street</t>
  </si>
  <si>
    <t>ROV-87448-086</t>
  </si>
  <si>
    <t>30381-64762-NG</t>
  </si>
  <si>
    <t>Adham Greenhead</t>
  </si>
  <si>
    <t>agreenhead2j@dailymail.co.uk</t>
  </si>
  <si>
    <t>+1 (951) 797-0738</t>
  </si>
  <si>
    <t>0062 Spenser Place</t>
  </si>
  <si>
    <t>Corona</t>
  </si>
  <si>
    <t>DGY-35773-612</t>
  </si>
  <si>
    <t>17503-27693-ZH</t>
  </si>
  <si>
    <t>Hamish MacSherry</t>
  </si>
  <si>
    <t>+1 (512) 430-4374</t>
  </si>
  <si>
    <t>7 Brentwood Plaza</t>
  </si>
  <si>
    <t>Austin</t>
  </si>
  <si>
    <t>YWH-50638-556</t>
  </si>
  <si>
    <t>89442-35633-HJ</t>
  </si>
  <si>
    <t>Else Langcaster</t>
  </si>
  <si>
    <t>elangcaster2l@spotify.com</t>
  </si>
  <si>
    <t>+44 (547) 590-3103</t>
  </si>
  <si>
    <t>3658 Jenna Street</t>
  </si>
  <si>
    <t>Normanton</t>
  </si>
  <si>
    <t>LE15</t>
  </si>
  <si>
    <t>ISL-11200-600</t>
  </si>
  <si>
    <t>13654-85265-IL</t>
  </si>
  <si>
    <t>Rudy Farquharson</t>
  </si>
  <si>
    <t>30178 Claremont Road</t>
  </si>
  <si>
    <t>Charlesland</t>
  </si>
  <si>
    <t>A63</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</si>
  <si>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</si>
  <si>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</si>
  <si>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</si>
  <si>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</si>
  <si>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</si>
  <si>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</si>
  <si>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</si>
  <si>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</si>
  <si>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</si>
  <si>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</si>
  <si>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</si>
  <si>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</si>
  <si>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</si>
  <si>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</si>
  <si>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</si>
  <si>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</si>
  <si>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</si>
  <si>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</si>
  <si>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</si>
  <si>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</si>
  <si>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</si>
  <si>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Confey</t>
  </si>
  <si>
    <t>A86</t>
  </si>
  <si>
    <t>DBC-44122-300</t>
  </si>
  <si>
    <t>13366-78506-KP</t>
  </si>
  <si>
    <t>Aube Follett</t>
  </si>
  <si>
    <t>+1 (614) 370-6392</t>
  </si>
  <si>
    <t>8671 David Park</t>
  </si>
  <si>
    <t>FJQ-60035-234</t>
  </si>
  <si>
    <t>08847-29858-HN</t>
  </si>
  <si>
    <t>Rudiger Di Bartolomeo</t>
  </si>
  <si>
    <t>+1 (209) 148-6668</t>
  </si>
  <si>
    <t>7700 Melby Park</t>
  </si>
  <si>
    <t>Stockton</t>
  </si>
  <si>
    <t>HSF-66926-425</t>
  </si>
  <si>
    <t>00539-42510-RY</t>
  </si>
  <si>
    <t>Nickey Youles</t>
  </si>
  <si>
    <t>nyoules2t@reference.com</t>
  </si>
  <si>
    <t>+353 (641) 846-7654</t>
  </si>
  <si>
    <t>12461 Dryden Pass</t>
  </si>
  <si>
    <t>Edgeworthstown</t>
  </si>
  <si>
    <t>E25</t>
  </si>
  <si>
    <t>LQG-41416-375</t>
  </si>
  <si>
    <t>45190-08727-NV</t>
  </si>
  <si>
    <t>Dyanna Aizikovitz</t>
  </si>
  <si>
    <t>daizikovitz2u@answers.com</t>
  </si>
  <si>
    <t>+353 (766) 141-6317</t>
  </si>
  <si>
    <t>7 Northland Court</t>
  </si>
  <si>
    <t>Leixlip</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</si>
  <si>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</si>
  <si>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</si>
  <si>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</si>
  <si>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</si>
  <si>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</si>
  <si>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</si>
  <si>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</si>
  <si>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</si>
  <si>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</si>
  <si>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</si>
  <si>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</si>
  <si>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</si>
  <si>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Tuscaloosa</t>
  </si>
  <si>
    <t>UOA-23786-489</t>
  </si>
  <si>
    <t>90305-50099-SV</t>
  </si>
  <si>
    <t>Queenie Veel</t>
  </si>
  <si>
    <t>qveel2x@jugem.jp</t>
  </si>
  <si>
    <t>+1 (713) 750-9202</t>
  </si>
  <si>
    <t>378 Shopko Center</t>
  </si>
  <si>
    <t>AJL-52941-018</t>
  </si>
  <si>
    <t>55871-61935-MF</t>
  </si>
  <si>
    <t>E-D-1</t>
  </si>
  <si>
    <t>Lind Conyers</t>
  </si>
  <si>
    <t>lconyers2y@twitter.com</t>
  </si>
  <si>
    <t>+1 (915) 476-5712</t>
  </si>
  <si>
    <t>778 Summer Ridge Junction</t>
  </si>
  <si>
    <t>El Paso</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</si>
  <si>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</si>
  <si>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</si>
  <si>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</si>
  <si>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</si>
  <si>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</si>
  <si>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</si>
  <si>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</si>
  <si>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</si>
  <si>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</si>
  <si>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</si>
  <si>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</si>
  <si>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</si>
  <si>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</si>
  <si>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</si>
  <si>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</si>
  <si>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</si>
  <si>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</si>
  <si>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Port Washington</t>
  </si>
  <si>
    <t>BRB-40903-533</t>
  </si>
  <si>
    <t>09020-56774-GU</t>
  </si>
  <si>
    <t>E-L-0.2</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</si>
  <si>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</si>
  <si>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</si>
  <si>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</si>
  <si>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</si>
  <si>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</si>
  <si>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</si>
  <si>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</si>
  <si>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</si>
  <si>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</si>
  <si>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</si>
  <si>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</si>
  <si>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</si>
  <si>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</si>
  <si>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</si>
  <si>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</si>
  <si>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</si>
  <si>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</si>
  <si>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</si>
  <si>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</si>
  <si>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</si>
  <si>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</si>
  <si>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Cherryville</t>
  </si>
  <si>
    <t>P31</t>
  </si>
  <si>
    <t>MSB-08397-648</t>
  </si>
  <si>
    <t>49530-25460-RW</t>
  </si>
  <si>
    <t>Carmina Hubbuck</t>
  </si>
  <si>
    <t>+1 (304) 532-7229</t>
  </si>
  <si>
    <t>39749 Bobwhite Plaza</t>
  </si>
  <si>
    <t>Huntington</t>
  </si>
  <si>
    <t>WDR-06028-345</t>
  </si>
  <si>
    <t>66508-21373-OQ</t>
  </si>
  <si>
    <t>Ingeberg Mulliner</t>
  </si>
  <si>
    <t>imulliner37@pinterest.com</t>
  </si>
  <si>
    <t>+44 (331) 777-9556</t>
  </si>
  <si>
    <t>61 Oak Valley Trail</t>
  </si>
  <si>
    <t>B40</t>
  </si>
  <si>
    <t>MXM-42948-061</t>
  </si>
  <si>
    <t>20203-03950-FY</t>
  </si>
  <si>
    <t>Geneva Standley</t>
  </si>
  <si>
    <t>gstandley38@dion.ne.jp</t>
  </si>
  <si>
    <t>+353 (521) 138-4331</t>
  </si>
  <si>
    <t>4 Thompson Drive</t>
  </si>
  <si>
    <t>Killorglin</t>
  </si>
  <si>
    <t>H14</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</si>
  <si>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</si>
  <si>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</si>
  <si>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</si>
  <si>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</si>
  <si>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</si>
  <si>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</si>
  <si>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</si>
  <si>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</si>
  <si>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</si>
  <si>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</si>
  <si>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</si>
  <si>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</si>
  <si>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Anchorage</t>
  </si>
  <si>
    <t>TKL-20738-660</t>
  </si>
  <si>
    <t>47939-53158-LS</t>
  </si>
  <si>
    <t>Cordi Switsur</t>
  </si>
  <si>
    <t>cswitsur3b@chronoengine.com</t>
  </si>
  <si>
    <t>+1 (615) 791-3142</t>
  </si>
  <si>
    <t>57942 North Point</t>
  </si>
  <si>
    <t>Nashville</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</si>
  <si>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</si>
  <si>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</si>
  <si>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</si>
  <si>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</si>
  <si>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</si>
  <si>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</si>
  <si>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</si>
  <si>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</si>
  <si>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</si>
  <si>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</si>
  <si>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</si>
  <si>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</si>
  <si>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Stamford</t>
  </si>
  <si>
    <t>MWP-46239-785</t>
  </si>
  <si>
    <t>87979-56781-YV</t>
  </si>
  <si>
    <t>Stanford Rodliff</t>
  </si>
  <si>
    <t>srodliff3g@ted.com</t>
  </si>
  <si>
    <t>+1 (757) 537-3012</t>
  </si>
  <si>
    <t>3 Lerdahl Parkway</t>
  </si>
  <si>
    <t>Newport News</t>
  </si>
  <si>
    <t>QDV-03406-248</t>
  </si>
  <si>
    <t>74126-88836-KA</t>
  </si>
  <si>
    <t>Stevana Woodham</t>
  </si>
  <si>
    <t>swoodham3h@businesswire.com</t>
  </si>
  <si>
    <t>+353 (190) 188-4918</t>
  </si>
  <si>
    <t>7 Rowland Plaza</t>
  </si>
  <si>
    <t>Drumcondra</t>
  </si>
  <si>
    <t>D11</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</si>
  <si>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</si>
  <si>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</si>
  <si>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</si>
  <si>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</si>
  <si>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</si>
  <si>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</si>
  <si>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</si>
  <si>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</si>
  <si>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</si>
  <si>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</si>
  <si>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</si>
  <si>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</si>
  <si>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D17</t>
  </si>
  <si>
    <t>OIL-26493-755</t>
  </si>
  <si>
    <t>19017-95853-EK</t>
  </si>
  <si>
    <t>Timofei Woofinden</t>
  </si>
  <si>
    <t>twoofinden3k@businesswire.com</t>
  </si>
  <si>
    <t>+1 (701) 503-1067</t>
  </si>
  <si>
    <t>1 Pennsylvania Center</t>
  </si>
  <si>
    <t>Fargo</t>
  </si>
  <si>
    <t>CYV-13426-645</t>
  </si>
  <si>
    <t>88593-59934-VU</t>
  </si>
  <si>
    <t>Evelina Dacca</t>
  </si>
  <si>
    <t>edacca3l@google.pl</t>
  </si>
  <si>
    <t>+1 (812) 921-5458</t>
  </si>
  <si>
    <t>83150 Dixon Park</t>
  </si>
  <si>
    <t>Evansville</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</si>
  <si>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</si>
  <si>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</si>
  <si>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</si>
  <si>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</si>
  <si>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</si>
  <si>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</si>
  <si>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</si>
  <si>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</si>
  <si>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</si>
  <si>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</si>
  <si>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</si>
  <si>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</si>
  <si>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</si>
  <si>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</si>
  <si>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</si>
  <si>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</si>
  <si>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</si>
  <si>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Huntsville</t>
  </si>
  <si>
    <t>GHR-72274-715</t>
  </si>
  <si>
    <t>86881-41559-OR</t>
  </si>
  <si>
    <t>Othello Syseland</t>
  </si>
  <si>
    <t>osyseland3p@independent.co.uk</t>
  </si>
  <si>
    <t>+1 (714) 895-0210</t>
  </si>
  <si>
    <t>957 Sachtjen Road</t>
  </si>
  <si>
    <t>Santa Ana</t>
  </si>
  <si>
    <t>ZGK-97262-313</t>
  </si>
  <si>
    <t>02536-18494-AQ</t>
  </si>
  <si>
    <t>Ewell Hanby</t>
  </si>
  <si>
    <t>903 Oak Center</t>
  </si>
  <si>
    <t>ZFS-30776-804</t>
  </si>
  <si>
    <t>58638-01029-CB</t>
  </si>
  <si>
    <t>Blancha McAmish</t>
  </si>
  <si>
    <t>bmcamish2e@tripadvisor.com</t>
  </si>
  <si>
    <t>5484 Stephen Court</t>
  </si>
  <si>
    <t>Oklahoma City</t>
  </si>
  <si>
    <t>QUU-91729-492</t>
  </si>
  <si>
    <t>90312-11148-LA</t>
  </si>
  <si>
    <t>Lowell Keenleyside</t>
  </si>
  <si>
    <t>lkeenleyside3s@topsy.com</t>
  </si>
  <si>
    <t>+1 (636) 713-5124</t>
  </si>
  <si>
    <t>6 Hauk Junction</t>
  </si>
  <si>
    <t>PVI-72795-960</t>
  </si>
  <si>
    <t>68239-74809-TF</t>
  </si>
  <si>
    <t>Elonore Joliffe</t>
  </si>
  <si>
    <t>+353 (994) 611-5746</t>
  </si>
  <si>
    <t>7077 School Crossing</t>
  </si>
  <si>
    <t>Bailieborough</t>
  </si>
  <si>
    <t>C15</t>
  </si>
  <si>
    <t>PPP-78935-365</t>
  </si>
  <si>
    <t>91074-60023-IP</t>
  </si>
  <si>
    <t>Abraham Coleman</t>
  </si>
  <si>
    <t>+1 (808) 815-5051</t>
  </si>
  <si>
    <t>40 Packers Alley</t>
  </si>
  <si>
    <t>Honolulu</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</si>
  <si>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</si>
  <si>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</si>
  <si>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</si>
  <si>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</si>
  <si>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</si>
  <si>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</si>
  <si>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</si>
  <si>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</si>
  <si>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</si>
  <si>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</si>
  <si>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</si>
  <si>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</si>
  <si>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</si>
  <si>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</si>
  <si>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</si>
  <si>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</si>
  <si>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</si>
  <si>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</si>
  <si>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</si>
  <si>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</si>
  <si>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</si>
  <si>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</si>
  <si>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Portumna</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</si>
  <si>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</si>
  <si>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</si>
  <si>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</si>
  <si>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</si>
  <si>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</si>
  <si>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</si>
  <si>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</si>
  <si>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</si>
  <si>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</si>
  <si>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</si>
  <si>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</si>
  <si>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</si>
  <si>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Orange</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</si>
  <si>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</si>
  <si>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</si>
  <si>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</si>
  <si>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</si>
  <si>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</si>
  <si>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</si>
  <si>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</si>
  <si>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</si>
  <si>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</si>
  <si>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</si>
  <si>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</si>
  <si>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</si>
  <si>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Carson City</t>
  </si>
  <si>
    <t>DFS-49954-707</t>
  </si>
  <si>
    <t>39019-13649-CL</t>
  </si>
  <si>
    <t>Giacobo Skingle</t>
  </si>
  <si>
    <t>gskingle44@clickbank.net</t>
  </si>
  <si>
    <t>+1 (801) 886-5886</t>
  </si>
  <si>
    <t>61617 Roth Street</t>
  </si>
  <si>
    <t>Provo</t>
  </si>
  <si>
    <t>VYP-89830-878</t>
  </si>
  <si>
    <t>12715-05198-QU</t>
  </si>
  <si>
    <t>Gerard Pirdy</t>
  </si>
  <si>
    <t>+1 (305) 345-2788</t>
  </si>
  <si>
    <t>74 Becker Lane</t>
  </si>
  <si>
    <t>Boca Raton</t>
  </si>
  <si>
    <t>AMT-40418-362</t>
  </si>
  <si>
    <t>04513-76520-QO</t>
  </si>
  <si>
    <t>Jacinthe Balsillie</t>
  </si>
  <si>
    <t>jbalsillie46@princeton.edu</t>
  </si>
  <si>
    <t>+1 (540) 905-2213</t>
  </si>
  <si>
    <t>2 Heffernan Center</t>
  </si>
  <si>
    <t>Roanoke</t>
  </si>
  <si>
    <t>NFQ-23241-793</t>
  </si>
  <si>
    <t>88446-59251-SQ</t>
  </si>
  <si>
    <t>Quinton Fouracres</t>
  </si>
  <si>
    <t>+1 (515) 508-1573</t>
  </si>
  <si>
    <t>53 New Castle Point</t>
  </si>
  <si>
    <t>Des Moines</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</si>
  <si>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</si>
  <si>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</si>
  <si>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</si>
  <si>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</si>
  <si>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</si>
  <si>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</si>
  <si>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</si>
  <si>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</si>
  <si>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</si>
  <si>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</si>
  <si>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</si>
  <si>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</si>
  <si>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</si>
  <si>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</si>
  <si>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</si>
  <si>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</si>
  <si>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</si>
  <si>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</si>
  <si>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</si>
  <si>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</si>
  <si>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</si>
  <si>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</si>
  <si>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</si>
  <si>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Norwalk</t>
  </si>
  <si>
    <t>THA-60599-417</t>
  </si>
  <si>
    <t>59971-35626-YJ</t>
  </si>
  <si>
    <t>Fielding Keinrat</t>
  </si>
  <si>
    <t>fkeinrat4c@dailymail.co.uk</t>
  </si>
  <si>
    <t>+1 (817) 785-7050</t>
  </si>
  <si>
    <t>99382 Hagan Hill</t>
  </si>
  <si>
    <t>Arlington</t>
  </si>
  <si>
    <t>MEK-39769-035</t>
  </si>
  <si>
    <t>15380-76513-PS</t>
  </si>
  <si>
    <t>Paulo Yea</t>
  </si>
  <si>
    <t>pyea4d@aol.com</t>
  </si>
  <si>
    <t>+353 (885) 555-9183</t>
  </si>
  <si>
    <t>9760 Nelson Lane</t>
  </si>
  <si>
    <t>Ashford</t>
  </si>
  <si>
    <t>H12</t>
  </si>
  <si>
    <t>JAF-18294-750</t>
  </si>
  <si>
    <t>73564-98204-EY</t>
  </si>
  <si>
    <t>Say Risborough</t>
  </si>
  <si>
    <t>+1 (423) 485-6650</t>
  </si>
  <si>
    <t>57914 Brentwood Junction</t>
  </si>
  <si>
    <t>Chattanooga</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</si>
  <si>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</si>
  <si>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</si>
  <si>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</si>
  <si>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</si>
  <si>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</si>
  <si>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</si>
  <si>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</si>
  <si>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</si>
  <si>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</si>
  <si>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</si>
  <si>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</si>
  <si>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</si>
  <si>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</si>
  <si>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</si>
  <si>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</si>
  <si>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</si>
  <si>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</si>
  <si>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</si>
  <si>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</si>
  <si>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</si>
  <si>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</si>
  <si>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</si>
  <si>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</si>
  <si>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Greensboro</t>
  </si>
  <si>
    <t>NEU-86533-016</t>
  </si>
  <si>
    <t>96544-91644-IT</t>
  </si>
  <si>
    <t>Gerardo Schonfeld</t>
  </si>
  <si>
    <t>gschonfeld4j@oracle.com</t>
  </si>
  <si>
    <t>+1 (571) 238-0580</t>
  </si>
  <si>
    <t>60 Spohn Plaza</t>
  </si>
  <si>
    <t>Alexandria</t>
  </si>
  <si>
    <t>BYU-58154-603</t>
  </si>
  <si>
    <t>51971-70393-QM</t>
  </si>
  <si>
    <t>Claiborne Feye</t>
  </si>
  <si>
    <t>cfeye4k@google.co.jp</t>
  </si>
  <si>
    <t>+353 (471) 184-7815</t>
  </si>
  <si>
    <t>601 Northridge Circle</t>
  </si>
  <si>
    <t>Castlebridge</t>
  </si>
  <si>
    <t>R14</t>
  </si>
  <si>
    <t>EHJ-05910-257</t>
  </si>
  <si>
    <t>06812-11924-IK</t>
  </si>
  <si>
    <t>Mina Elstone</t>
  </si>
  <si>
    <t>+1 (262) 320-1474</t>
  </si>
  <si>
    <t>6 Manley Plaza</t>
  </si>
  <si>
    <t>Racine</t>
  </si>
  <si>
    <t>EIL-44855-309</t>
  </si>
  <si>
    <t>59741-90220-OW</t>
  </si>
  <si>
    <t>Sherman Mewrcik</t>
  </si>
  <si>
    <t>+1 (305) 419-8626</t>
  </si>
  <si>
    <t>44305 Scofield Park</t>
  </si>
  <si>
    <t>Clearwater</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</si>
  <si>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</si>
  <si>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</si>
  <si>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</si>
  <si>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</si>
  <si>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</si>
  <si>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</si>
  <si>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</si>
  <si>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</si>
  <si>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</si>
  <si>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</si>
  <si>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</si>
  <si>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</si>
  <si>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</si>
  <si>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</si>
  <si>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</si>
  <si>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</si>
  <si>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</si>
  <si>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</si>
  <si>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Y34</t>
  </si>
  <si>
    <t>RCK-04069-371</t>
  </si>
  <si>
    <t>94573-61802-PH</t>
  </si>
  <si>
    <t>Serena Earley</t>
  </si>
  <si>
    <t>searley4q@youku.com</t>
  </si>
  <si>
    <t>66197 Onsgard Place</t>
  </si>
  <si>
    <t>Craigavon</t>
  </si>
  <si>
    <t>BT66</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</si>
  <si>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</si>
  <si>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</si>
  <si>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</si>
  <si>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</si>
  <si>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</si>
  <si>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</si>
  <si>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</si>
  <si>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</si>
  <si>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</si>
  <si>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</si>
  <si>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</si>
  <si>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Eadestown</t>
  </si>
  <si>
    <t>BAF-42286-205</t>
  </si>
  <si>
    <t>43074-00987-PB</t>
  </si>
  <si>
    <t>Oran Colbeck</t>
  </si>
  <si>
    <t>ocolbeck4t@sina.com.cn</t>
  </si>
  <si>
    <t>+1 (334) 441-4420</t>
  </si>
  <si>
    <t>8984 Moulton Hill</t>
  </si>
  <si>
    <t>Montgomery</t>
  </si>
  <si>
    <t>WOR-52762-511</t>
  </si>
  <si>
    <t>04739-85772-QT</t>
  </si>
  <si>
    <t>Elysee Sketch</t>
  </si>
  <si>
    <t>+1 (775) 947-1470</t>
  </si>
  <si>
    <t>2 Gina Drive</t>
  </si>
  <si>
    <t>Sparks</t>
  </si>
  <si>
    <t>ZWK-03995-815</t>
  </si>
  <si>
    <t>28279-78469-YW</t>
  </si>
  <si>
    <t>Ethelda Hobbing</t>
  </si>
  <si>
    <t>ehobbing4v@nsw.gov.au</t>
  </si>
  <si>
    <t>+1 (478) 206-7670</t>
  </si>
  <si>
    <t>1 Debs Place</t>
  </si>
  <si>
    <t>Macon</t>
  </si>
  <si>
    <t>CKF-43291-846</t>
  </si>
  <si>
    <t>91829-99544-DS</t>
  </si>
  <si>
    <t>Odille Thynne</t>
  </si>
  <si>
    <t>othynne4w@auda.org.au</t>
  </si>
  <si>
    <t>+1 (562) 132-7323</t>
  </si>
  <si>
    <t>26 Oakridge Way</t>
  </si>
  <si>
    <t>Whittier</t>
  </si>
  <si>
    <t>RMW-74160-339</t>
  </si>
  <si>
    <t>38978-59582-JP</t>
  </si>
  <si>
    <t>Emlynne Heining</t>
  </si>
  <si>
    <t>eheining4x@flickr.com</t>
  </si>
  <si>
    <t>439 West Point</t>
  </si>
  <si>
    <t>Johnson City</t>
  </si>
  <si>
    <t>FMT-94584-786</t>
  </si>
  <si>
    <t>86504-96610-BH</t>
  </si>
  <si>
    <t>Katerina Melloi</t>
  </si>
  <si>
    <t>kmelloi4y@imdb.com</t>
  </si>
  <si>
    <t>+1 (315) 525-0805</t>
  </si>
  <si>
    <t>1930 Haas Way</t>
  </si>
  <si>
    <t>NWT-78222-575</t>
  </si>
  <si>
    <t>75986-98864-EZ</t>
  </si>
  <si>
    <t>Tiffany Scardafield</t>
  </si>
  <si>
    <t>+353 (232) 652-5145</t>
  </si>
  <si>
    <t>69737 Hanover Center</t>
  </si>
  <si>
    <t>Portarlington</t>
  </si>
  <si>
    <t>R21</t>
  </si>
  <si>
    <t>EOI-02511-919</t>
  </si>
  <si>
    <t>66776-88682-RG</t>
  </si>
  <si>
    <t>Abrahan Mussen</t>
  </si>
  <si>
    <t>amussen50@51.la</t>
  </si>
  <si>
    <t>+1 (212) 630-8669</t>
  </si>
  <si>
    <t>22974 Beilfuss Plaza</t>
  </si>
  <si>
    <t>Brooklyn</t>
  </si>
  <si>
    <t>UCT-03935-589</t>
  </si>
  <si>
    <t>85851-78384-DM</t>
  </si>
  <si>
    <t>Anny Mundford</t>
  </si>
  <si>
    <t>amundford52@nbcnews.com</t>
  </si>
  <si>
    <t>+1 (434) 738-7279</t>
  </si>
  <si>
    <t>5097 Mitchell Plaza</t>
  </si>
  <si>
    <t>Charlottesville</t>
  </si>
  <si>
    <t>SBI-60013-494</t>
  </si>
  <si>
    <t>55232-81621-BX</t>
  </si>
  <si>
    <t>Tory Walas</t>
  </si>
  <si>
    <t>twalas53@google.ca</t>
  </si>
  <si>
    <t>+1 (214) 205-7809</t>
  </si>
  <si>
    <t>2673 Everett Place</t>
  </si>
  <si>
    <t>Garland</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</si>
  <si>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</si>
  <si>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</si>
  <si>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</si>
  <si>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</si>
  <si>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</si>
  <si>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</si>
  <si>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</si>
  <si>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</si>
  <si>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</si>
  <si>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</si>
  <si>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</si>
  <si>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</si>
  <si>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Lansing</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</si>
  <si>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</si>
  <si>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</si>
  <si>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</si>
  <si>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</si>
  <si>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</si>
  <si>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</si>
  <si>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</si>
  <si>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</si>
  <si>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</si>
  <si>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</si>
  <si>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</si>
  <si>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</si>
  <si>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</si>
  <si>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</si>
  <si>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</si>
  <si>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</si>
  <si>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</si>
  <si>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</si>
  <si>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</si>
  <si>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</si>
  <si>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</si>
  <si>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</si>
  <si>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</si>
  <si>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Tulsa</t>
  </si>
  <si>
    <t>YFX-64795-136</t>
  </si>
  <si>
    <t>83163-65741-IH</t>
  </si>
  <si>
    <t>Madelene Prinn</t>
  </si>
  <si>
    <t>mprinn5a@usa.gov</t>
  </si>
  <si>
    <t>+1 (734) 909-6836</t>
  </si>
  <si>
    <t>39 Dahle Road</t>
  </si>
  <si>
    <t>Detroit</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</si>
  <si>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</si>
  <si>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</si>
  <si>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</si>
  <si>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</si>
  <si>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</si>
  <si>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</si>
  <si>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</si>
  <si>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</si>
  <si>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</si>
  <si>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</si>
  <si>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</si>
  <si>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</si>
  <si>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Nenagh</t>
  </si>
  <si>
    <t>E45</t>
  </si>
  <si>
    <t>KRZ-13868-122</t>
  </si>
  <si>
    <t>86779-84838-EJ</t>
  </si>
  <si>
    <t>Kimberli Mustchin</t>
  </si>
  <si>
    <t>+1 (602) 411-5038</t>
  </si>
  <si>
    <t>0043 Arkansas Court</t>
  </si>
  <si>
    <t>Mesa</t>
  </si>
  <si>
    <t>VRM-93594-914</t>
  </si>
  <si>
    <t>66806-41795-MX</t>
  </si>
  <si>
    <t>Emlynne Laird</t>
  </si>
  <si>
    <t>elaird5e@bing.com</t>
  </si>
  <si>
    <t>+1 (330) 112-0053</t>
  </si>
  <si>
    <t>43451 Doe Crossing Trail</t>
  </si>
  <si>
    <t>Warren</t>
  </si>
  <si>
    <t>HXL-22497-359</t>
  </si>
  <si>
    <t>64875-71224-UI</t>
  </si>
  <si>
    <t>Marlena Howsden</t>
  </si>
  <si>
    <t>mhowsden5f@infoseek.co.jp</t>
  </si>
  <si>
    <t>+1 (901) 806-9640</t>
  </si>
  <si>
    <t>0410 Autumn Leaf Drive</t>
  </si>
  <si>
    <t>Memphis</t>
  </si>
  <si>
    <t>NOP-21394-646</t>
  </si>
  <si>
    <t>16982-35708-BZ</t>
  </si>
  <si>
    <t>Nealson Cuttler</t>
  </si>
  <si>
    <t>ncuttler5g@parallels.com</t>
  </si>
  <si>
    <t>1 Melvin Circle</t>
  </si>
  <si>
    <t>FTV-77095-168</t>
  </si>
  <si>
    <t>66708-26678-QK</t>
  </si>
  <si>
    <t>Adriana Lazarus</t>
  </si>
  <si>
    <t>+1 (801) 581-0444</t>
  </si>
  <si>
    <t>9429 Porter Circle</t>
  </si>
  <si>
    <t>BOR-02906-411</t>
  </si>
  <si>
    <t>08743-09057-OO</t>
  </si>
  <si>
    <t>Tallie felip</t>
  </si>
  <si>
    <t>tfelip5m@typepad.com</t>
  </si>
  <si>
    <t>+1 (518) 651-0940</t>
  </si>
  <si>
    <t>9 Roth Point</t>
  </si>
  <si>
    <t>Albany</t>
  </si>
  <si>
    <t>WMP-68847-770</t>
  </si>
  <si>
    <t>37490-01572-JW</t>
  </si>
  <si>
    <t>Vanna Le - Count</t>
  </si>
  <si>
    <t>vle5n@disqus.com</t>
  </si>
  <si>
    <t>+1 (864) 694-6658</t>
  </si>
  <si>
    <t>69128 Ronald Regan Road</t>
  </si>
  <si>
    <t>Spartanburg</t>
  </si>
  <si>
    <t>TMO-22785-872</t>
  </si>
  <si>
    <t>01811-60350-CU</t>
  </si>
  <si>
    <t>Sarette Ducarel</t>
  </si>
  <si>
    <t>+1 (914) 915-4328</t>
  </si>
  <si>
    <t>04922 Colorado Street</t>
  </si>
  <si>
    <t>Staten Island</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</si>
  <si>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</si>
  <si>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</si>
  <si>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</si>
  <si>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</si>
  <si>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</si>
  <si>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</si>
  <si>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</si>
  <si>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</si>
  <si>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</si>
  <si>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</si>
  <si>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</si>
  <si>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</si>
  <si>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</si>
  <si>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</si>
  <si>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</si>
  <si>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</si>
  <si>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Lubbock</t>
  </si>
  <si>
    <t>SFB-97929-779</t>
  </si>
  <si>
    <t>85425-33494-HQ</t>
  </si>
  <si>
    <t>Constance Halfhide</t>
  </si>
  <si>
    <t>chalfhide5s@google.ru</t>
  </si>
  <si>
    <t>+353 (885) 827-8865</t>
  </si>
  <si>
    <t>75275 Sunnyside Center</t>
  </si>
  <si>
    <t>Fermoy</t>
  </si>
  <si>
    <t>P61</t>
  </si>
  <si>
    <t>AUP-10128-606</t>
  </si>
  <si>
    <t>54387-64897-XC</t>
  </si>
  <si>
    <t>Fransisco Malecky</t>
  </si>
  <si>
    <t>fmalecky5t@list-manage.com</t>
  </si>
  <si>
    <t>+44 (738) 660-4264</t>
  </si>
  <si>
    <t>11 Dakota Lane</t>
  </si>
  <si>
    <t>Whitwell</t>
  </si>
  <si>
    <t>DL10</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</si>
  <si>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</si>
  <si>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</si>
  <si>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</si>
  <si>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</si>
  <si>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</si>
  <si>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</si>
  <si>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</si>
  <si>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</si>
  <si>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</si>
  <si>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</si>
  <si>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</si>
  <si>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</si>
  <si>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</si>
  <si>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</si>
  <si>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</si>
  <si>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</si>
  <si>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</si>
  <si>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</si>
  <si>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</si>
  <si>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</si>
  <si>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</si>
  <si>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</si>
  <si>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</si>
  <si>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</si>
  <si>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</si>
  <si>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</si>
  <si>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</si>
  <si>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</si>
  <si>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</si>
  <si>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</si>
  <si>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</si>
  <si>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</si>
  <si>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</si>
  <si>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</si>
  <si>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</si>
  <si>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</si>
  <si>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Salt Lake City</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</si>
  <si>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</si>
  <si>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</si>
  <si>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</si>
  <si>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</si>
  <si>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</si>
  <si>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</si>
  <si>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</si>
  <si>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</si>
  <si>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</si>
  <si>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</si>
  <si>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</si>
  <si>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</si>
  <si>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Pasadena</t>
  </si>
  <si>
    <t>LBC-45686-819</t>
  </si>
  <si>
    <t>98573-41811-EQ</t>
  </si>
  <si>
    <t>Rem Furman</t>
  </si>
  <si>
    <t>rfurman62@t.co</t>
  </si>
  <si>
    <t>+353 (829) 808-4788</t>
  </si>
  <si>
    <t>91239 Ilene Hill</t>
  </si>
  <si>
    <t>Kinsale</t>
  </si>
  <si>
    <t>BLQ-03709-265</t>
  </si>
  <si>
    <t>72463-75685-MV</t>
  </si>
  <si>
    <t>Charis Crosier</t>
  </si>
  <si>
    <t>ccrosier63@xrea.com</t>
  </si>
  <si>
    <t>+1 (816) 578-2743</t>
  </si>
  <si>
    <t>54506 Arapahoe Center</t>
  </si>
  <si>
    <t>Lees Summit</t>
  </si>
  <si>
    <t>VFZ-91673-181</t>
  </si>
  <si>
    <t>10225-91535-AI</t>
  </si>
  <si>
    <t>Lenka Rushmer</t>
  </si>
  <si>
    <t>lrushmer65@europa.eu</t>
  </si>
  <si>
    <t>+1 (949) 869-7598</t>
  </si>
  <si>
    <t>70379 Canary Plaza</t>
  </si>
  <si>
    <t>Irvine</t>
  </si>
  <si>
    <t>WKD-81956-870</t>
  </si>
  <si>
    <t>48090-06534-HI</t>
  </si>
  <si>
    <t>Waneta Edinborough</t>
  </si>
  <si>
    <t>wedinborough66@github.io</t>
  </si>
  <si>
    <t>+1 (516) 445-4950</t>
  </si>
  <si>
    <t>1 Golden Leaf Hill</t>
  </si>
  <si>
    <t>Hicksville</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</si>
  <si>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</si>
  <si>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</si>
  <si>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</si>
  <si>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</si>
  <si>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</si>
  <si>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</si>
  <si>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</si>
  <si>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</si>
  <si>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</si>
  <si>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</si>
  <si>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</si>
  <si>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</si>
  <si>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</si>
  <si>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</si>
  <si>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</si>
  <si>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</si>
  <si>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</si>
  <si>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</si>
  <si>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</si>
  <si>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</si>
  <si>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</si>
  <si>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</si>
  <si>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</si>
  <si>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Shawnee Mission</t>
  </si>
  <si>
    <t>ALA-62598-016</t>
  </si>
  <si>
    <t>57145-03803-ZL</t>
  </si>
  <si>
    <t>Noak Wyvill</t>
  </si>
  <si>
    <t>nwyvill6b@naver.com</t>
  </si>
  <si>
    <t>+44 (872) 383-2829</t>
  </si>
  <si>
    <t>47 Declaration Alley</t>
  </si>
  <si>
    <t>Edinburgh</t>
  </si>
  <si>
    <t>EH9</t>
  </si>
  <si>
    <t>EYE-70374-835</t>
  </si>
  <si>
    <t>89115-11966-VF</t>
  </si>
  <si>
    <t>Beltran Mathon</t>
  </si>
  <si>
    <t>bmathon6c@barnesandnoble.com</t>
  </si>
  <si>
    <t>+1 (916) 915-5069</t>
  </si>
  <si>
    <t>6131 Huxley Pass</t>
  </si>
  <si>
    <t>Sacramento</t>
  </si>
  <si>
    <t>CCZ-19589-212</t>
  </si>
  <si>
    <t>05754-41702-FG</t>
  </si>
  <si>
    <t>Kristos Streight</t>
  </si>
  <si>
    <t>kstreight6d@about.com</t>
  </si>
  <si>
    <t>+1 (570) 873-3891</t>
  </si>
  <si>
    <t>5 Anderson Court</t>
  </si>
  <si>
    <t>Wilkes Barre</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</si>
  <si>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</si>
  <si>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</si>
  <si>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</si>
  <si>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</si>
  <si>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</si>
  <si>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</si>
  <si>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</si>
  <si>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</si>
  <si>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</si>
  <si>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</si>
  <si>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</si>
  <si>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</si>
  <si>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</si>
  <si>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</si>
  <si>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</si>
  <si>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</si>
  <si>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</si>
  <si>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</si>
  <si>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</si>
  <si>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</si>
  <si>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</si>
  <si>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</si>
  <si>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</si>
  <si>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</si>
  <si>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</si>
  <si>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</si>
  <si>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</si>
  <si>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</si>
  <si>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</si>
  <si>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</si>
  <si>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</si>
  <si>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</si>
  <si>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</si>
  <si>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Ballinroad</t>
  </si>
  <si>
    <t>D07</t>
  </si>
  <si>
    <t>RGJ-12544-083</t>
  </si>
  <si>
    <t>48873-84433-PN</t>
  </si>
  <si>
    <t>Carlie Harce</t>
  </si>
  <si>
    <t>charce6k@cafepress.com</t>
  </si>
  <si>
    <t>+353 (444) 423-0673</t>
  </si>
  <si>
    <t>8 Melrose Center</t>
  </si>
  <si>
    <t>D煤n Laoghaire</t>
  </si>
  <si>
    <t>A96</t>
  </si>
  <si>
    <t>JJX-83339-346</t>
  </si>
  <si>
    <t>32928-18158-OW</t>
  </si>
  <si>
    <t>Craggy Bril</t>
  </si>
  <si>
    <t>+1 (513) 461-0440</t>
  </si>
  <si>
    <t>955 Ridge Oak Street</t>
  </si>
  <si>
    <t>Cincinnati</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</si>
  <si>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</si>
  <si>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</si>
  <si>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</si>
  <si>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</si>
  <si>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</si>
  <si>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</si>
  <si>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</si>
  <si>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</si>
  <si>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</si>
  <si>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</si>
  <si>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</si>
  <si>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</si>
  <si>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Cheyenne</t>
  </si>
  <si>
    <t>SGI-48226-857</t>
  </si>
  <si>
    <t>84033-80762-EQ</t>
  </si>
  <si>
    <t>Codi Littrell</t>
  </si>
  <si>
    <t>3 Colorado Lane</t>
  </si>
  <si>
    <t>Atlanta</t>
  </si>
  <si>
    <t>AHV-66988-037</t>
  </si>
  <si>
    <t>12743-00952-KO</t>
  </si>
  <si>
    <t>Christel Speak</t>
  </si>
  <si>
    <t>+1 (678) 222-0967</t>
  </si>
  <si>
    <t>8 Crowley Place</t>
  </si>
  <si>
    <t>Duluth</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</si>
  <si>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</si>
  <si>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</si>
  <si>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</si>
  <si>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</si>
  <si>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</si>
  <si>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</si>
  <si>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</si>
  <si>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</si>
  <si>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</si>
  <si>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</si>
  <si>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</si>
  <si>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</si>
  <si>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</si>
  <si>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</si>
  <si>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</si>
  <si>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</si>
  <si>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</si>
  <si>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</si>
  <si>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</si>
  <si>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</si>
  <si>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</si>
  <si>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</si>
  <si>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</si>
  <si>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</si>
  <si>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Baton Rouge</t>
  </si>
  <si>
    <t>MUY-15309-209</t>
  </si>
  <si>
    <t>97152-03355-IW</t>
  </si>
  <si>
    <t>Georgena Bentjens</t>
  </si>
  <si>
    <t>gbentjens6u@netlog.com</t>
  </si>
  <si>
    <t>+44 (610) 153-1208</t>
  </si>
  <si>
    <t>4738 Bashford Crossing</t>
  </si>
  <si>
    <t>Newbiggin</t>
  </si>
  <si>
    <t>NE46</t>
  </si>
  <si>
    <t>VAJ-44572-469</t>
  </si>
  <si>
    <t>79216-73157-TE</t>
  </si>
  <si>
    <t>Delmar Beasant</t>
  </si>
  <si>
    <t>+353 (382) 208-0531</t>
  </si>
  <si>
    <t>856 Colorado Way</t>
  </si>
  <si>
    <t>Kilkenny</t>
  </si>
  <si>
    <t>R95</t>
  </si>
  <si>
    <t>YJU-84377-606</t>
  </si>
  <si>
    <t>20259-47723-AC</t>
  </si>
  <si>
    <t>Lyn Entwistle</t>
  </si>
  <si>
    <t>lentwistle6w@omniture.com</t>
  </si>
  <si>
    <t>+1 (612) 972-1256</t>
  </si>
  <si>
    <t>54 Canary Terrace</t>
  </si>
  <si>
    <t>VNC-93921-469</t>
  </si>
  <si>
    <t>04666-71569-RI</t>
  </si>
  <si>
    <t>Zacharias Kiffe</t>
  </si>
  <si>
    <t>zkiffe74@cyberchimps.com</t>
  </si>
  <si>
    <t>+1 (414) 703-7269</t>
  </si>
  <si>
    <t>32764 Buell Pass</t>
  </si>
  <si>
    <t>Milwaukee</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</si>
  <si>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</si>
  <si>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</si>
  <si>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</si>
  <si>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</si>
  <si>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</si>
  <si>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</si>
  <si>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</si>
  <si>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</si>
  <si>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</si>
  <si>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</si>
  <si>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</si>
  <si>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</si>
  <si>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Phoenix</t>
  </si>
  <si>
    <t>IOM-51636-823</t>
  </si>
  <si>
    <t>04609-95151-XH</t>
  </si>
  <si>
    <t>Devy Bulbrook</t>
  </si>
  <si>
    <t>+1 (212) 360-7479</t>
  </si>
  <si>
    <t>567 Farmco Hill</t>
  </si>
  <si>
    <t>Jamaica</t>
  </si>
  <si>
    <t>GGD-38107-641</t>
  </si>
  <si>
    <t>99562-88650-YF</t>
  </si>
  <si>
    <t>Leia Kernan</t>
  </si>
  <si>
    <t>lkernan71@wsj.com</t>
  </si>
  <si>
    <t>+1 (217) 146-0949</t>
  </si>
  <si>
    <t>76 Briar Crest Avenue</t>
  </si>
  <si>
    <t>Champaign</t>
  </si>
  <si>
    <t>LTO-95975-728</t>
  </si>
  <si>
    <t>46560-73885-PJ</t>
  </si>
  <si>
    <t>Rosaline McLae</t>
  </si>
  <si>
    <t>rmclae72@dailymotion.com</t>
  </si>
  <si>
    <t>1065 Myrtle Center</t>
  </si>
  <si>
    <t>Swindon</t>
  </si>
  <si>
    <t>SN1</t>
  </si>
  <si>
    <t>IGM-84664-265</t>
  </si>
  <si>
    <t>80179-44620-WN</t>
  </si>
  <si>
    <t>Cleve Blowfelde</t>
  </si>
  <si>
    <t>cblowfelde73@ustream.tv</t>
  </si>
  <si>
    <t>+1 (520) 951-0585</t>
  </si>
  <si>
    <t>72657 Shelley Alley</t>
  </si>
  <si>
    <t>SKO-45740-621</t>
  </si>
  <si>
    <t>FOJ-02234-063</t>
  </si>
  <si>
    <t>59081-87231-VP</t>
  </si>
  <si>
    <t>E-D-2.5</t>
  </si>
  <si>
    <t>Denyse O'Calleran</t>
  </si>
  <si>
    <t>docalleran75@ucla.edu</t>
  </si>
  <si>
    <t>+1 (954) 368-3867</t>
  </si>
  <si>
    <t>6384 Darwin Avenue</t>
  </si>
  <si>
    <t>Pompano Beach</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</si>
  <si>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</si>
  <si>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</si>
  <si>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</si>
  <si>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</si>
  <si>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</si>
  <si>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</si>
  <si>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</si>
  <si>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</si>
  <si>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</si>
  <si>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</si>
  <si>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</si>
  <si>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</si>
  <si>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Sheffield</t>
  </si>
  <si>
    <t>S33</t>
  </si>
  <si>
    <t>DFZ-45083-941</t>
  </si>
  <si>
    <t>34665-62561-AU</t>
  </si>
  <si>
    <t>Tani Taffarello</t>
  </si>
  <si>
    <t>ttaffarello78@sciencedaily.com</t>
  </si>
  <si>
    <t>26 Linden Center</t>
  </si>
  <si>
    <t>OTA-40969-710</t>
  </si>
  <si>
    <t>77877-11993-QH</t>
  </si>
  <si>
    <t>Monique Canty</t>
  </si>
  <si>
    <t>mcanty79@jigsy.com</t>
  </si>
  <si>
    <t>+1 (814) 215-3753</t>
  </si>
  <si>
    <t>21342 Schiller Parkway</t>
  </si>
  <si>
    <t>Erie</t>
  </si>
  <si>
    <t>GRH-45571-667</t>
  </si>
  <si>
    <t>32291-18308-YZ</t>
  </si>
  <si>
    <t>Javier Kopke</t>
  </si>
  <si>
    <t>jkopke7a@auda.org.au</t>
  </si>
  <si>
    <t>+1 (253) 638-4435</t>
  </si>
  <si>
    <t>04 Hanson Junction</t>
  </si>
  <si>
    <t>Tacoma</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</si>
  <si>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</si>
  <si>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</si>
  <si>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</si>
  <si>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</si>
  <si>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</si>
  <si>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</si>
  <si>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</si>
  <si>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</si>
  <si>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</si>
  <si>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</si>
  <si>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</si>
  <si>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</si>
  <si>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</si>
  <si>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</si>
  <si>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</si>
  <si>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</si>
  <si>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</si>
  <si>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</si>
  <si>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</si>
  <si>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</si>
  <si>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</si>
  <si>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</si>
  <si>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</si>
  <si>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Newton</t>
  </si>
  <si>
    <t>NG34</t>
  </si>
  <si>
    <t>IHS-71573-008</t>
  </si>
  <si>
    <t>07972-83134-NM</t>
  </si>
  <si>
    <t>Silvana Northeast</t>
  </si>
  <si>
    <t>snortheast7f@mashable.com</t>
  </si>
  <si>
    <t>+1 (775) 344-1930</t>
  </si>
  <si>
    <t>4306 Northfield Place</t>
  </si>
  <si>
    <t>QTR-19001-114</t>
  </si>
  <si>
    <t>WBK-62297-910</t>
  </si>
  <si>
    <t>25514-23938-IQ</t>
  </si>
  <si>
    <t>Monica Fearon</t>
  </si>
  <si>
    <t>mfearon7h@reverbnation.com</t>
  </si>
  <si>
    <t>+1 (972) 686-6332</t>
  </si>
  <si>
    <t>41524 Mandrake Center</t>
  </si>
  <si>
    <t>Denton</t>
  </si>
  <si>
    <t>OGY-19377-175</t>
  </si>
  <si>
    <t>49084-44492-OJ</t>
  </si>
  <si>
    <t>Barney Chisnell</t>
  </si>
  <si>
    <t>5915 Hallows Court</t>
  </si>
  <si>
    <t>Tullamore</t>
  </si>
  <si>
    <t>R35</t>
  </si>
  <si>
    <t>ESR-66651-814</t>
  </si>
  <si>
    <t>76624-72205-CK</t>
  </si>
  <si>
    <t>Jasper Sisneros</t>
  </si>
  <si>
    <t>jsisneros7j@a8.net</t>
  </si>
  <si>
    <t>+1 (919) 448-8909</t>
  </si>
  <si>
    <t>38 Dryden Plaza</t>
  </si>
  <si>
    <t>Raleigh</t>
  </si>
  <si>
    <t>CPX-46916-770</t>
  </si>
  <si>
    <t>12729-50170-JE</t>
  </si>
  <si>
    <t>Zachariah Carlson</t>
  </si>
  <si>
    <t>zcarlson7k@bigcartel.com</t>
  </si>
  <si>
    <t>+353 (259) 651-4128</t>
  </si>
  <si>
    <t>4825 Bowman Crossing</t>
  </si>
  <si>
    <t>Shankill</t>
  </si>
  <si>
    <t>A98</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</si>
  <si>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</si>
  <si>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</si>
  <si>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</si>
  <si>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</si>
  <si>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</si>
  <si>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</si>
  <si>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</si>
  <si>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</si>
  <si>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</si>
  <si>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</si>
  <si>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</si>
  <si>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</si>
  <si>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</si>
  <si>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</si>
  <si>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</si>
  <si>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</si>
  <si>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</si>
  <si>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</si>
  <si>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</si>
  <si>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</si>
  <si>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</si>
  <si>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</si>
  <si>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</si>
  <si>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</si>
  <si>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Castleblayney</t>
  </si>
  <si>
    <t>A75</t>
  </si>
  <si>
    <t>XUS-73326-418</t>
  </si>
  <si>
    <t>37078-56703-AF</t>
  </si>
  <si>
    <t>Gussy Broadbear</t>
  </si>
  <si>
    <t>gbroadbear7p@omniture.com</t>
  </si>
  <si>
    <t>+1 (573) 758-1104</t>
  </si>
  <si>
    <t>0 Manitowish Hill</t>
  </si>
  <si>
    <t>Columbia</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</si>
  <si>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</si>
  <si>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</si>
  <si>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</si>
  <si>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</si>
  <si>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</si>
  <si>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</si>
  <si>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</si>
  <si>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</si>
  <si>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</si>
  <si>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</si>
  <si>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</si>
  <si>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</si>
  <si>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</si>
  <si>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</si>
  <si>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</si>
  <si>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</si>
  <si>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</si>
  <si>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</si>
  <si>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</si>
  <si>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</si>
  <si>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</si>
  <si>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</si>
  <si>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</si>
  <si>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Boulder</t>
  </si>
  <si>
    <t>LTD-71429-845</t>
  </si>
  <si>
    <t>03157-23165-UB</t>
  </si>
  <si>
    <t>Flory Crumpe</t>
  </si>
  <si>
    <t>fcrumpe7u@ftc.gov</t>
  </si>
  <si>
    <t>+44 (564) 507-1056</t>
  </si>
  <si>
    <t>1 Hanover Terrace</t>
  </si>
  <si>
    <t>Norton</t>
  </si>
  <si>
    <t>NN11</t>
  </si>
  <si>
    <t>MPV-26985-215</t>
  </si>
  <si>
    <t>51466-52850-AG</t>
  </si>
  <si>
    <t>Amity Chatto</t>
  </si>
  <si>
    <t>achatto7v@sakura.ne.jp</t>
  </si>
  <si>
    <t>+44 (522) 740-3583</t>
  </si>
  <si>
    <t>2 Morrow Hill</t>
  </si>
  <si>
    <t>IYO-10245-081</t>
  </si>
  <si>
    <t>57145-31023-FK</t>
  </si>
  <si>
    <t>Nanine McCarthy</t>
  </si>
  <si>
    <t>+1 (502) 913-2943</t>
  </si>
  <si>
    <t>27 Pine View Crossing</t>
  </si>
  <si>
    <t>Louisville</t>
  </si>
  <si>
    <t>BYZ-39669-954</t>
  </si>
  <si>
    <t>66408-53777-VE</t>
  </si>
  <si>
    <t>Lyndsey Megany</t>
  </si>
  <si>
    <t>+1 (716) 790-4379</t>
  </si>
  <si>
    <t>7536 Homewood Place</t>
  </si>
  <si>
    <t>EFB-72860-209</t>
  </si>
  <si>
    <t>53035-99701-WG</t>
  </si>
  <si>
    <t>Byram Mergue</t>
  </si>
  <si>
    <t>bmergue7y@umn.edu</t>
  </si>
  <si>
    <t>801 Sloan Plaza</t>
  </si>
  <si>
    <t>Canton</t>
  </si>
  <si>
    <t>GMM-72397-378</t>
  </si>
  <si>
    <t>45899-92796-EI</t>
  </si>
  <si>
    <t>Kerr Patise</t>
  </si>
  <si>
    <t>kpatise7z@jigsy.com</t>
  </si>
  <si>
    <t>+1 (617) 552-8968</t>
  </si>
  <si>
    <t>2469 Hayes Lane</t>
  </si>
  <si>
    <t>LYP-52345-883</t>
  </si>
  <si>
    <t>17649-28133-PY</t>
  </si>
  <si>
    <t>Mathew Goulter</t>
  </si>
  <si>
    <t>+353 (968) 887-1849</t>
  </si>
  <si>
    <t>3 Sunfield Terrace</t>
  </si>
  <si>
    <t>Kinlough</t>
  </si>
  <si>
    <t>F94</t>
  </si>
  <si>
    <t>DFK-35846-692</t>
  </si>
  <si>
    <t>49612-33852-CN</t>
  </si>
  <si>
    <t>Marris Grcic</t>
  </si>
  <si>
    <t>758 Acker Point</t>
  </si>
  <si>
    <t>Lynchburg</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</si>
  <si>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</si>
  <si>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</si>
  <si>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</si>
  <si>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</si>
  <si>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</si>
  <si>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</si>
  <si>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</si>
  <si>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</si>
  <si>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</si>
  <si>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</si>
  <si>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</si>
  <si>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</si>
  <si>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</si>
  <si>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</si>
  <si>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</si>
  <si>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</si>
  <si>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</si>
  <si>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</si>
  <si>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</si>
  <si>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</si>
  <si>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</si>
  <si>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</si>
  <si>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</si>
  <si>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</si>
  <si>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</si>
  <si>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</si>
  <si>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Danbury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</si>
  <si>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</si>
  <si>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</si>
  <si>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</si>
  <si>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</si>
  <si>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</si>
  <si>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</si>
  <si>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</si>
  <si>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</si>
  <si>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</si>
  <si>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</si>
  <si>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</si>
  <si>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</si>
  <si>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</si>
  <si>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</si>
  <si>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</si>
  <si>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</si>
  <si>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Miami Beach</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</si>
  <si>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</si>
  <si>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</si>
  <si>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</si>
  <si>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</si>
  <si>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</si>
  <si>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</si>
  <si>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</si>
  <si>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</si>
  <si>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</si>
  <si>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</si>
  <si>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</si>
  <si>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</si>
  <si>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Corpus Christi</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</si>
  <si>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</si>
  <si>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</si>
  <si>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</si>
  <si>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</si>
  <si>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</si>
  <si>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</si>
  <si>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</si>
  <si>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</si>
  <si>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</si>
  <si>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</si>
  <si>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</si>
  <si>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</si>
  <si>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</si>
  <si>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</si>
  <si>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</si>
  <si>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</si>
  <si>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</si>
  <si>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</si>
  <si>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Baltimore</t>
  </si>
  <si>
    <t>GOI-41472-677</t>
  </si>
  <si>
    <t>16545-76328-JY</t>
  </si>
  <si>
    <t>Darrin Tingly</t>
  </si>
  <si>
    <t>dtingly8f@goo.ne.jp</t>
  </si>
  <si>
    <t>6094 Dawn Junction</t>
  </si>
  <si>
    <t>Lexington</t>
  </si>
  <si>
    <t>KTX-17944-494</t>
  </si>
  <si>
    <t>74330-29286-RO</t>
  </si>
  <si>
    <t>Claudetta Rushe</t>
  </si>
  <si>
    <t>crushe8n@about.me</t>
  </si>
  <si>
    <t>+1 (704) 883-8274</t>
  </si>
  <si>
    <t>7 Corben Plaza</t>
  </si>
  <si>
    <t>RDM-99811-230</t>
  </si>
  <si>
    <t>22349-47389-GY</t>
  </si>
  <si>
    <t>Benn Checci</t>
  </si>
  <si>
    <t>bchecci8h@usa.gov</t>
  </si>
  <si>
    <t>+44 (237) 377-1917</t>
  </si>
  <si>
    <t>88 West Avenue</t>
  </si>
  <si>
    <t>Eaton</t>
  </si>
  <si>
    <t>DN22</t>
  </si>
  <si>
    <t>JTU-55897-581</t>
  </si>
  <si>
    <t>70290-38099-GB</t>
  </si>
  <si>
    <t>Janifer Bagot</t>
  </si>
  <si>
    <t>jbagot8i@mac.com</t>
  </si>
  <si>
    <t>+1 (402) 659-3815</t>
  </si>
  <si>
    <t>8580 Autumn Leaf Trail</t>
  </si>
  <si>
    <t>Lincoln</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</si>
  <si>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</si>
  <si>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</si>
  <si>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</si>
  <si>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</si>
  <si>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</si>
  <si>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</si>
  <si>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</si>
  <si>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</si>
  <si>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</si>
  <si>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</si>
  <si>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</si>
  <si>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</si>
  <si>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</si>
  <si>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</si>
  <si>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</si>
  <si>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</si>
  <si>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</si>
  <si>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West Hartford</t>
  </si>
  <si>
    <t>ZGM-83108-823</t>
  </si>
  <si>
    <t>84132-22322-QT</t>
  </si>
  <si>
    <t>Paola Brydell</t>
  </si>
  <si>
    <t>pbrydell8m@bloglovin.com</t>
  </si>
  <si>
    <t>+353 (522) 527-0155</t>
  </si>
  <si>
    <t>826 Judy Alley</t>
  </si>
  <si>
    <t>JBP-78754-392</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</si>
  <si>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</si>
  <si>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</si>
  <si>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</si>
  <si>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</si>
  <si>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</si>
  <si>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</si>
  <si>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</si>
  <si>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</si>
  <si>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</si>
  <si>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</si>
  <si>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</si>
  <si>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</si>
  <si>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Belfast</t>
  </si>
  <si>
    <t>BT2</t>
  </si>
  <si>
    <t>SYX-48878-182</t>
  </si>
  <si>
    <t>47725-34771-FJ</t>
  </si>
  <si>
    <t>Stacy Pickworth</t>
  </si>
  <si>
    <t>+1 (702) 723-3139</t>
  </si>
  <si>
    <t>81014 Delladonna Terrace</t>
  </si>
  <si>
    <t>Las Vegas</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</si>
  <si>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</si>
  <si>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</si>
  <si>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</si>
  <si>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</si>
  <si>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</si>
  <si>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</si>
  <si>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</si>
  <si>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</si>
  <si>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</si>
  <si>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</si>
  <si>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</si>
  <si>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</si>
  <si>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</si>
  <si>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</si>
  <si>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</si>
  <si>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</si>
  <si>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</si>
  <si>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</si>
  <si>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Akron</t>
  </si>
  <si>
    <t>ELB-07929-407</t>
  </si>
  <si>
    <t>54004-04664-AA</t>
  </si>
  <si>
    <t>Tess Bennison</t>
  </si>
  <si>
    <t>tbennison8u@google.cn</t>
  </si>
  <si>
    <t>+1 (561) 413-7904</t>
  </si>
  <si>
    <t>00225 Fieldstone Center</t>
  </si>
  <si>
    <t>West Palm Beach</t>
  </si>
  <si>
    <t>UJQ-54441-340</t>
  </si>
  <si>
    <t>26822-19510-SD</t>
  </si>
  <si>
    <t>Gabie Tweed</t>
  </si>
  <si>
    <t>gtweed8v@yolasite.com</t>
  </si>
  <si>
    <t>0 Fairview Lane</t>
  </si>
  <si>
    <t>OWY-43108-475</t>
  </si>
  <si>
    <t>06432-73165-ML</t>
  </si>
  <si>
    <t>Gaile Goggin</t>
  </si>
  <si>
    <t>ggoggin8x@wix.com</t>
  </si>
  <si>
    <t>+353 (484) 159-9549</t>
  </si>
  <si>
    <t>654 Mandrake Plaza</t>
  </si>
  <si>
    <t>Sandyford</t>
  </si>
  <si>
    <t>GNO-91911-159</t>
  </si>
  <si>
    <t>96503-31833-CW</t>
  </si>
  <si>
    <t>Skylar Jeyness</t>
  </si>
  <si>
    <t>sjeyness8y@biglobe.ne.jp</t>
  </si>
  <si>
    <t>+353 (460) 272-4069</t>
  </si>
  <si>
    <t>43 Fremont Point</t>
  </si>
  <si>
    <t>Dublin</t>
  </si>
  <si>
    <t>CNY-06284-066</t>
  </si>
  <si>
    <t>63985-64148-MG</t>
  </si>
  <si>
    <t>Donica Bonhome</t>
  </si>
  <si>
    <t>dbonhome8z@shinystat.com</t>
  </si>
  <si>
    <t>+1 (865) 238-4985</t>
  </si>
  <si>
    <t>73509 Victoria Junction</t>
  </si>
  <si>
    <t>Knoxville</t>
  </si>
  <si>
    <t>OQS-46321-904</t>
  </si>
  <si>
    <t>19597-91185-CM</t>
  </si>
  <si>
    <t>Diena Peetermann</t>
  </si>
  <si>
    <t>+1 (913) 671-7118</t>
  </si>
  <si>
    <t>05926 Northfield Parkway</t>
  </si>
  <si>
    <t>IBW-87442-480</t>
  </si>
  <si>
    <t>79814-23626-JR</t>
  </si>
  <si>
    <t>Trina Le Sarr</t>
  </si>
  <si>
    <t>tle91@epa.gov</t>
  </si>
  <si>
    <t>+1 (415) 176-8216</t>
  </si>
  <si>
    <t>96 Rigney Trail</t>
  </si>
  <si>
    <t>San Francisco</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</si>
  <si>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</si>
  <si>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</si>
  <si>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</si>
  <si>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</si>
  <si>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</si>
  <si>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</si>
  <si>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</si>
  <si>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</si>
  <si>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</si>
  <si>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</si>
  <si>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</si>
  <si>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</si>
  <si>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</si>
  <si>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</si>
  <si>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</si>
  <si>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</si>
  <si>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</si>
  <si>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</si>
  <si>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</si>
  <si>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</si>
  <si>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</si>
  <si>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</si>
  <si>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SHP-17012-870</t>
  </si>
  <si>
    <t>69529-07533-CV</t>
  </si>
  <si>
    <t>Corine Drewett</t>
  </si>
  <si>
    <t>cdrewett97@wikipedia.org</t>
  </si>
  <si>
    <t>+1 (561) 651-3098</t>
  </si>
  <si>
    <t>1881 Elgar Parkway</t>
  </si>
  <si>
    <t>Boynton Beach</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</si>
  <si>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</si>
  <si>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</si>
  <si>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</si>
  <si>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</si>
  <si>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</si>
  <si>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</si>
  <si>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</si>
  <si>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</si>
  <si>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</si>
  <si>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</si>
  <si>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</si>
  <si>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</si>
  <si>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</si>
  <si>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</si>
  <si>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</si>
  <si>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</si>
  <si>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</si>
  <si>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</si>
  <si>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</si>
  <si>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</si>
  <si>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</si>
  <si>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</si>
  <si>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</si>
  <si>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</si>
  <si>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</si>
  <si>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</si>
  <si>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</si>
  <si>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</si>
  <si>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Church End</t>
  </si>
  <si>
    <t>CB4</t>
  </si>
  <si>
    <t>YPT-95383-088</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</si>
  <si>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</si>
  <si>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</si>
  <si>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</si>
  <si>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</si>
  <si>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</si>
  <si>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</si>
  <si>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</si>
  <si>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</si>
  <si>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</si>
  <si>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</si>
  <si>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</si>
  <si>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</si>
  <si>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</si>
  <si>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</si>
  <si>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</si>
  <si>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</si>
  <si>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</si>
  <si>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</si>
  <si>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</si>
  <si>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</si>
  <si>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</si>
  <si>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</si>
  <si>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</si>
  <si>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</si>
  <si>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Indianapolis</t>
  </si>
  <si>
    <t>NYY-73968-094</t>
  </si>
  <si>
    <t>70451-38048-AH</t>
  </si>
  <si>
    <t>Noam Climance</t>
  </si>
  <si>
    <t>nclimance9j@europa.eu</t>
  </si>
  <si>
    <t>34 Orin Crossing</t>
  </si>
  <si>
    <t>Seattle</t>
  </si>
  <si>
    <t>QEY-71761-460</t>
  </si>
  <si>
    <t>35442-75769-PL</t>
  </si>
  <si>
    <t>Catarina Donn</t>
  </si>
  <si>
    <t>+353 (950) 306-4776</t>
  </si>
  <si>
    <t>74 Logan Avenue</t>
  </si>
  <si>
    <t>Dunmanway</t>
  </si>
  <si>
    <t>P47</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</si>
  <si>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</si>
  <si>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</si>
  <si>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</si>
  <si>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</si>
  <si>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</si>
  <si>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</si>
  <si>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</si>
  <si>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</si>
  <si>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</si>
  <si>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</si>
  <si>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</si>
  <si>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</si>
  <si>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</si>
  <si>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</si>
  <si>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</si>
  <si>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</si>
  <si>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</si>
  <si>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</si>
  <si>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Topeka</t>
  </si>
  <si>
    <t>XNM-14163-951</t>
  </si>
  <si>
    <t>78224-60622-KH</t>
  </si>
  <si>
    <t>Shelli Keynd</t>
  </si>
  <si>
    <t>skeynd9o@narod.ru</t>
  </si>
  <si>
    <t>+1 (903) 299-3053</t>
  </si>
  <si>
    <t>9 Iowa Court</t>
  </si>
  <si>
    <t>Tyler</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</si>
  <si>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</si>
  <si>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</si>
  <si>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</si>
  <si>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</si>
  <si>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</si>
  <si>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</si>
  <si>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</si>
  <si>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</si>
  <si>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</si>
  <si>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</si>
  <si>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</si>
  <si>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</si>
  <si>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Shreveport</t>
  </si>
  <si>
    <t>DHJ-87461-571</t>
  </si>
  <si>
    <t>94525-76037-JP</t>
  </si>
  <si>
    <t>Ethel Ryles</t>
  </si>
  <si>
    <t>eryles9r@fastcompany.com</t>
  </si>
  <si>
    <t>+1 (208) 760-1705</t>
  </si>
  <si>
    <t>8 Schurz Place</t>
  </si>
  <si>
    <t>Boise</t>
  </si>
  <si>
    <t>DKM-97676-850</t>
  </si>
  <si>
    <t>UEB-09112-118</t>
  </si>
  <si>
    <t>82718-93677-XO</t>
  </si>
  <si>
    <t>Maitilde Boxill</t>
  </si>
  <si>
    <t>+1 (334) 191-0127</t>
  </si>
  <si>
    <t>65 Cardinal Plaza</t>
  </si>
  <si>
    <t>ORZ-67699-748</t>
  </si>
  <si>
    <t>44708-78241-DF</t>
  </si>
  <si>
    <t>Jodee Caldicott</t>
  </si>
  <si>
    <t>jcaldicott9u@usda.gov</t>
  </si>
  <si>
    <t>2690 Oak Way</t>
  </si>
  <si>
    <t>Fort Pierce</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</si>
  <si>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</si>
  <si>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</si>
  <si>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</si>
  <si>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</si>
  <si>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</si>
  <si>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</si>
  <si>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</si>
  <si>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</si>
  <si>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</si>
  <si>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</si>
  <si>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</si>
  <si>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</si>
  <si>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</si>
  <si>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</si>
  <si>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</si>
  <si>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</si>
  <si>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</si>
  <si>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Round Rock</t>
  </si>
  <si>
    <t>AMB-93600-000</t>
  </si>
  <si>
    <t>64435-53100-WM</t>
  </si>
  <si>
    <t>Tomasina Cotmore</t>
  </si>
  <si>
    <t>tcotmore9y@amazonaws.com</t>
  </si>
  <si>
    <t>+1 (571) 250-3012</t>
  </si>
  <si>
    <t>2146 Helena Court</t>
  </si>
  <si>
    <t>Reston</t>
  </si>
  <si>
    <t>FEP-36895-658</t>
  </si>
  <si>
    <t>44699-43836-UH</t>
  </si>
  <si>
    <t>Yuma Skipsey</t>
  </si>
  <si>
    <t>yskipsey9z@spotify.com</t>
  </si>
  <si>
    <t>+44 (257) 759-9950</t>
  </si>
  <si>
    <t>321 Killdeer Center</t>
  </si>
  <si>
    <t>Charlton</t>
  </si>
  <si>
    <t>OX12</t>
  </si>
  <si>
    <t>RXW-91413-276</t>
  </si>
  <si>
    <t>29588-35679-RG</t>
  </si>
  <si>
    <t>Nicko Corps</t>
  </si>
  <si>
    <t>ncorpsa0@gmpg.org</t>
  </si>
  <si>
    <t>+1 (803) 730-8217</t>
  </si>
  <si>
    <t>119 Iowa Plaza</t>
  </si>
  <si>
    <t>SDB-77492-188</t>
  </si>
  <si>
    <t>64815-54078-HH</t>
  </si>
  <si>
    <t>Feliks Babber</t>
  </si>
  <si>
    <t>fbabbera2@stanford.edu</t>
  </si>
  <si>
    <t>+1 (623) 550-6050</t>
  </si>
  <si>
    <t>18 Helena Trail</t>
  </si>
  <si>
    <t>RZN-65182-395</t>
  </si>
  <si>
    <t>59572-41990-XY</t>
  </si>
  <si>
    <t>Kaja Loxton</t>
  </si>
  <si>
    <t>kloxtona3@opensource.org</t>
  </si>
  <si>
    <t>8477 East Trail</t>
  </si>
  <si>
    <t>Miami</t>
  </si>
  <si>
    <t>HDQ-86094-507</t>
  </si>
  <si>
    <t>32481-61533-ZJ</t>
  </si>
  <si>
    <t>Parker Tofful</t>
  </si>
  <si>
    <t>ptoffula4@posterous.com</t>
  </si>
  <si>
    <t>+1 (310) 210-6841</t>
  </si>
  <si>
    <t>97465 Almo Alley</t>
  </si>
  <si>
    <t>YXO-79631-417</t>
  </si>
  <si>
    <t>31587-92570-HL</t>
  </si>
  <si>
    <t>Casi Gwinnett</t>
  </si>
  <si>
    <t>cgwinnetta5@behance.net</t>
  </si>
  <si>
    <t>0 Elgar Parkway</t>
  </si>
  <si>
    <t>Anaheim</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</si>
  <si>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</si>
  <si>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</si>
  <si>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</si>
  <si>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</si>
  <si>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</si>
  <si>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</si>
  <si>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</si>
  <si>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</si>
  <si>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</si>
  <si>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</si>
  <si>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</si>
  <si>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</si>
  <si>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</si>
  <si>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</si>
  <si>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</si>
  <si>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</si>
  <si>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</si>
  <si>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</si>
  <si>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</si>
  <si>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</si>
  <si>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</si>
  <si>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</si>
  <si>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</si>
  <si>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</si>
  <si>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</si>
  <si>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</si>
  <si>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</si>
  <si>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</si>
  <si>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</si>
  <si>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</si>
  <si>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</si>
  <si>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</si>
  <si>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</si>
  <si>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</si>
  <si>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</si>
  <si>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</si>
  <si>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</si>
  <si>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Odessa</t>
  </si>
  <si>
    <t>FVH-29271-315</t>
  </si>
  <si>
    <t>74415-50873-FC</t>
  </si>
  <si>
    <t>Corney Curme</t>
  </si>
  <si>
    <t>+353 (772) 127-7148</t>
  </si>
  <si>
    <t>0535 Michigan Plaza</t>
  </si>
  <si>
    <t>Castleknock</t>
  </si>
  <si>
    <t>K78</t>
  </si>
  <si>
    <t>BNZ-20544-633</t>
  </si>
  <si>
    <t>31798-95707-NR</t>
  </si>
  <si>
    <t>Gothart Bamfield</t>
  </si>
  <si>
    <t>gbamfieldae@yellowpages.com</t>
  </si>
  <si>
    <t>+1 (214) 200-7886</t>
  </si>
  <si>
    <t>41203 Vernon Street</t>
  </si>
  <si>
    <t>Irving</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</si>
  <si>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</si>
  <si>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</si>
  <si>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</si>
  <si>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</si>
  <si>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</si>
  <si>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</si>
  <si>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</si>
  <si>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</si>
  <si>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</si>
  <si>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</si>
  <si>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</si>
  <si>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</si>
  <si>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</si>
  <si>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</si>
  <si>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</si>
  <si>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</si>
  <si>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</si>
  <si>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</si>
  <si>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</si>
  <si>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</si>
  <si>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</si>
  <si>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</si>
  <si>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</si>
  <si>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</si>
  <si>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Tullyallen</t>
  </si>
  <si>
    <t>VYD-28555-589</t>
  </si>
  <si>
    <t>29814-01459-RC</t>
  </si>
  <si>
    <t>Ashbey Tomaszewski</t>
  </si>
  <si>
    <t>atomaszewskiaj@answers.com</t>
  </si>
  <si>
    <t>7685 Oxford Crossing</t>
  </si>
  <si>
    <t>Sutton</t>
  </si>
  <si>
    <t>CT15</t>
  </si>
  <si>
    <t>WUG-76466-650</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</si>
  <si>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</si>
  <si>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</si>
  <si>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</si>
  <si>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</si>
  <si>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</si>
  <si>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</si>
  <si>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</si>
  <si>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</si>
  <si>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</si>
  <si>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</si>
  <si>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</si>
  <si>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</si>
  <si>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</si>
  <si>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</si>
  <si>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</si>
  <si>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</si>
  <si>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</si>
  <si>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Harrisburg</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</si>
  <si>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</si>
  <si>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</si>
  <si>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</si>
  <si>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</si>
  <si>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</si>
  <si>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</si>
  <si>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</si>
  <si>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</si>
  <si>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</si>
  <si>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</si>
  <si>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</si>
  <si>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</si>
  <si>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</si>
  <si>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</si>
  <si>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</si>
  <si>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</si>
  <si>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</si>
  <si>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</si>
  <si>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</si>
  <si>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</si>
  <si>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</si>
  <si>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</si>
  <si>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New Haven</t>
  </si>
  <si>
    <t>DMY-96037-963</t>
  </si>
  <si>
    <t>42179-95059-DO</t>
  </si>
  <si>
    <t>Maisie Sarvar</t>
  </si>
  <si>
    <t>msarvaras@artisteer.com</t>
  </si>
  <si>
    <t>+1 (404) 401-6865</t>
  </si>
  <si>
    <t>83 Saint Paul Drive</t>
  </si>
  <si>
    <t>Lawrenceville</t>
  </si>
  <si>
    <t>MBM-55936-917</t>
  </si>
  <si>
    <t>55989-39849-WO</t>
  </si>
  <si>
    <t>Andrej Havick</t>
  </si>
  <si>
    <t>ahavickat@nsw.gov.au</t>
  </si>
  <si>
    <t>+1 (828) 769-0743</t>
  </si>
  <si>
    <t>720 Pennsylvania Pass</t>
  </si>
  <si>
    <t>Asheville</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</si>
  <si>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</si>
  <si>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</si>
  <si>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</si>
  <si>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</si>
  <si>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</si>
  <si>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</si>
  <si>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</si>
  <si>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</si>
  <si>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</si>
  <si>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</si>
  <si>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</si>
  <si>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</si>
  <si>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</si>
  <si>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</si>
  <si>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</si>
  <si>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</si>
  <si>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</si>
  <si>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</si>
  <si>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</si>
  <si>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</si>
  <si>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</si>
  <si>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</si>
  <si>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</si>
  <si>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</si>
  <si>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</si>
  <si>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</si>
  <si>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</si>
  <si>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</si>
  <si>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</si>
  <si>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</si>
  <si>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</si>
  <si>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</si>
  <si>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</si>
  <si>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</si>
  <si>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</si>
  <si>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</si>
  <si>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</si>
  <si>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</si>
  <si>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</si>
  <si>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</si>
  <si>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</si>
  <si>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</si>
  <si>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</si>
  <si>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</si>
  <si>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</si>
  <si>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</si>
  <si>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</si>
  <si>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</si>
  <si>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</si>
  <si>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</si>
  <si>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</si>
  <si>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Preston</t>
  </si>
  <si>
    <t>PR1</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</si>
  <si>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</si>
  <si>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</si>
  <si>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</si>
  <si>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</si>
  <si>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</si>
  <si>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</si>
  <si>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</si>
  <si>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</si>
  <si>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</si>
  <si>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</si>
  <si>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</si>
  <si>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</si>
  <si>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</si>
  <si>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</si>
  <si>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</si>
  <si>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</si>
  <si>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</si>
  <si>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</si>
  <si>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</si>
  <si>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</si>
  <si>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</si>
  <si>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</si>
  <si>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</si>
  <si>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</si>
  <si>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</si>
  <si>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</si>
  <si>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</si>
  <si>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</si>
  <si>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</si>
  <si>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</si>
  <si>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Whitegate</t>
  </si>
  <si>
    <t>D15</t>
  </si>
  <si>
    <t>YPP-27450-525</t>
  </si>
  <si>
    <t>01932-87052-KO</t>
  </si>
  <si>
    <t>Leonie Cullrford</t>
  </si>
  <si>
    <t>lcullrfordb9@xing.com</t>
  </si>
  <si>
    <t>+1 (530) 998-9789</t>
  </si>
  <si>
    <t>71 Sycamore Crossing</t>
  </si>
  <si>
    <t>Chico</t>
  </si>
  <si>
    <t>EFC-39577-424</t>
  </si>
  <si>
    <t>16046-34805-ZF</t>
  </si>
  <si>
    <t>Auguste Rizon</t>
  </si>
  <si>
    <t>arizonba@xing.com</t>
  </si>
  <si>
    <t>+1 (501) 732-3644</t>
  </si>
  <si>
    <t>19 Merrick Pass</t>
  </si>
  <si>
    <t>LAW-80062-016</t>
  </si>
  <si>
    <t>34546-70516-LR</t>
  </si>
  <si>
    <t>Lorin Guerrazzi</t>
  </si>
  <si>
    <t>+353 (764) 294-5957</t>
  </si>
  <si>
    <t>8244 La Follette Street</t>
  </si>
  <si>
    <t>Balrothery</t>
  </si>
  <si>
    <t>K32</t>
  </si>
  <si>
    <t>WKL-27981-758</t>
  </si>
  <si>
    <t>73699-93557-FZ</t>
  </si>
  <si>
    <t>Felice Miell</t>
  </si>
  <si>
    <t>fmiellbc@spiegel.de</t>
  </si>
  <si>
    <t>+1 (732) 770-5368</t>
  </si>
  <si>
    <t>35 Hoepker Pass</t>
  </si>
  <si>
    <t>New Brunswick</t>
  </si>
  <si>
    <t>VRT-39834-265</t>
  </si>
  <si>
    <t>86686-37462-CK</t>
  </si>
  <si>
    <t>Hamish Skeech</t>
  </si>
  <si>
    <t>+353 (677) 415-3920</t>
  </si>
  <si>
    <t>5662 Messerschmidt Lane</t>
  </si>
  <si>
    <t>Valleymount</t>
  </si>
  <si>
    <t>A83</t>
  </si>
  <si>
    <t>QTC-71005-730</t>
  </si>
  <si>
    <t>14298-02150-KH</t>
  </si>
  <si>
    <t>Giordano Lorenzin</t>
  </si>
  <si>
    <t>+1 (415) 414-0382</t>
  </si>
  <si>
    <t>577 Roth Pass</t>
  </si>
  <si>
    <t>TNX-09857-717</t>
  </si>
  <si>
    <t>48675-07824-HJ</t>
  </si>
  <si>
    <t>Harwilll Bishell</t>
  </si>
  <si>
    <t>+1 (337) 322-9762</t>
  </si>
  <si>
    <t>7960 Roth Center</t>
  </si>
  <si>
    <t>Lafayette</t>
  </si>
  <si>
    <t>JZV-43874-185</t>
  </si>
  <si>
    <t>18551-80943-YQ</t>
  </si>
  <si>
    <t>Freeland Missenden</t>
  </si>
  <si>
    <t>+1 (619) 481-1493</t>
  </si>
  <si>
    <t>1 Randy Place</t>
  </si>
  <si>
    <t>San Diego</t>
  </si>
  <si>
    <t>ICF-17486-106</t>
  </si>
  <si>
    <t>19196-09748-DB</t>
  </si>
  <si>
    <t>Waylan Springall</t>
  </si>
  <si>
    <t>wspringallbh@jugem.jp</t>
  </si>
  <si>
    <t>+1 (626) 495-9253</t>
  </si>
  <si>
    <t>99 Schurz Pass</t>
  </si>
  <si>
    <t>Alhambra</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</si>
  <si>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</si>
  <si>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</si>
  <si>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</si>
  <si>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</si>
  <si>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</si>
  <si>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</si>
  <si>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</si>
  <si>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</si>
  <si>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</si>
  <si>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</si>
  <si>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</si>
  <si>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</si>
  <si>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</si>
  <si>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</si>
  <si>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</si>
  <si>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</si>
  <si>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</si>
  <si>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</si>
  <si>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</si>
  <si>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</si>
  <si>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</si>
  <si>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</si>
  <si>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</si>
  <si>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</si>
  <si>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</si>
  <si>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</si>
  <si>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</si>
  <si>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</si>
  <si>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</si>
  <si>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</si>
  <si>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</si>
  <si>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</si>
  <si>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HNI-91338-546</t>
  </si>
  <si>
    <t>67285-75317-XI</t>
  </si>
  <si>
    <t>Nevins Glowacz</t>
  </si>
  <si>
    <t>+1 (608) 617-1365</t>
  </si>
  <si>
    <t>8103 Maywood Center</t>
  </si>
  <si>
    <t>Madison</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</si>
  <si>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</si>
  <si>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</si>
  <si>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</si>
  <si>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</si>
  <si>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</si>
  <si>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</si>
  <si>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</si>
  <si>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</si>
  <si>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</si>
  <si>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</si>
  <si>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</si>
  <si>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</si>
  <si>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</si>
  <si>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</si>
  <si>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</si>
  <si>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</si>
  <si>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</si>
  <si>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</si>
  <si>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</si>
  <si>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</si>
  <si>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</si>
  <si>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</si>
  <si>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</si>
  <si>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Longwood</t>
  </si>
  <si>
    <t>D02</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</si>
  <si>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</si>
  <si>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</si>
  <si>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</si>
  <si>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</si>
  <si>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</si>
  <si>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</si>
  <si>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</si>
  <si>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</si>
  <si>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</si>
  <si>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</si>
  <si>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</si>
  <si>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</si>
  <si>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HFT-77191-168</t>
  </si>
  <si>
    <t>48419-02347-XP</t>
  </si>
  <si>
    <t>Melosa Kippen</t>
  </si>
  <si>
    <t>mkippenby@dion.ne.jp</t>
  </si>
  <si>
    <t>+1 (601) 262-2557</t>
  </si>
  <si>
    <t>87 Brentwood Hill</t>
  </si>
  <si>
    <t>Jackson</t>
  </si>
  <si>
    <t>SZR-35951-530</t>
  </si>
  <si>
    <t>14121-20527-OJ</t>
  </si>
  <si>
    <t>Witty Ranson</t>
  </si>
  <si>
    <t>wransonbz@ted.com</t>
  </si>
  <si>
    <t>+353 (376) 165-2897</t>
  </si>
  <si>
    <t>012 Debra Center</t>
  </si>
  <si>
    <t>Kildare</t>
  </si>
  <si>
    <t>R51</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</si>
  <si>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</si>
  <si>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</si>
  <si>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</si>
  <si>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</si>
  <si>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</si>
  <si>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</si>
  <si>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</si>
  <si>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</si>
  <si>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</si>
  <si>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</si>
  <si>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</si>
  <si>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</si>
  <si>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</si>
  <si>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</si>
  <si>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</si>
  <si>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</si>
  <si>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</si>
  <si>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</si>
  <si>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</si>
  <si>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</si>
  <si>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</si>
  <si>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</si>
  <si>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</si>
  <si>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</si>
  <si>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</si>
  <si>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</si>
  <si>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</si>
  <si>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</si>
  <si>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</si>
  <si>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</si>
  <si>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</si>
  <si>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</si>
  <si>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</si>
  <si>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</si>
  <si>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68555-89840-GZ</t>
  </si>
  <si>
    <t>Morgen Seson</t>
  </si>
  <si>
    <t>msesonck@census.gov</t>
  </si>
  <si>
    <t>+1 (206) 642-0902</t>
  </si>
  <si>
    <t>92847 Schlimgen Road</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</si>
  <si>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</si>
  <si>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</si>
  <si>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</si>
  <si>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</si>
  <si>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</si>
  <si>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</si>
  <si>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</si>
  <si>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</si>
  <si>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</si>
  <si>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</si>
  <si>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</si>
  <si>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</si>
  <si>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</si>
  <si>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</si>
  <si>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</si>
  <si>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</si>
  <si>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</si>
  <si>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</si>
  <si>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</si>
  <si>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</si>
  <si>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</si>
  <si>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</si>
  <si>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</si>
  <si>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</si>
  <si>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Bethlehem</t>
  </si>
  <si>
    <t>FZQ-29439-457</t>
  </si>
  <si>
    <t>50449-80974-BZ</t>
  </si>
  <si>
    <t>Theo Bowne</t>
  </si>
  <si>
    <t>tbownecb@unicef.org</t>
  </si>
  <si>
    <t>+353 (540) 432-8009</t>
  </si>
  <si>
    <t>79 Prairieview Point</t>
  </si>
  <si>
    <t>Watergrasshill</t>
  </si>
  <si>
    <t>T56</t>
  </si>
  <si>
    <t>USN-68115-161</t>
  </si>
  <si>
    <t>08120-16183-AW</t>
  </si>
  <si>
    <t>Rasia Jacquemard</t>
  </si>
  <si>
    <t>rjacquemardcc@acquirethisname.com</t>
  </si>
  <si>
    <t>+353 (959) 389-1521</t>
  </si>
  <si>
    <t>415 Fremont Junction</t>
  </si>
  <si>
    <t>Monasterevin</t>
  </si>
  <si>
    <t>W34</t>
  </si>
  <si>
    <t>IXU-20263-532</t>
  </si>
  <si>
    <t>68044-89277-ML</t>
  </si>
  <si>
    <t>Kizzie Warman</t>
  </si>
  <si>
    <t>kwarmancd@printfriendly.com</t>
  </si>
  <si>
    <t>67365 Homewood Center</t>
  </si>
  <si>
    <t>CBT-15092-420</t>
  </si>
  <si>
    <t>71364-35210-HS</t>
  </si>
  <si>
    <t>Wain Cholomin</t>
  </si>
  <si>
    <t>wcholomince@about.com</t>
  </si>
  <si>
    <t>+44 (512) 340-9049</t>
  </si>
  <si>
    <t>566 Arrowood Way</t>
  </si>
  <si>
    <t>B12</t>
  </si>
  <si>
    <t>PKQ-46841-696</t>
  </si>
  <si>
    <t>37177-68797-ON</t>
  </si>
  <si>
    <t>Arleen Braidman</t>
  </si>
  <si>
    <t>abraidmancf@census.gov</t>
  </si>
  <si>
    <t>4 Golf View Hill</t>
  </si>
  <si>
    <t>XDU-05471-219</t>
  </si>
  <si>
    <t>60308-06944-GS</t>
  </si>
  <si>
    <t>Pru Durban</t>
  </si>
  <si>
    <t>pdurbancg@symantec.com</t>
  </si>
  <si>
    <t>+353 (709) 884-1892</t>
  </si>
  <si>
    <t>2 Forest Street</t>
  </si>
  <si>
    <t>Longford</t>
  </si>
  <si>
    <t>N39</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</si>
  <si>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</si>
  <si>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</si>
  <si>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</si>
  <si>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</si>
  <si>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</si>
  <si>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</si>
  <si>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</si>
  <si>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</si>
  <si>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</si>
  <si>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</si>
  <si>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</si>
  <si>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</si>
  <si>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</si>
  <si>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</si>
  <si>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</si>
  <si>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</si>
  <si>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</si>
  <si>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</si>
  <si>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</si>
  <si>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</si>
  <si>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</si>
  <si>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SCN-51395-066</t>
  </si>
  <si>
    <t>72164-90254-EJ</t>
  </si>
  <si>
    <t>Nalani Pirrone</t>
  </si>
  <si>
    <t>npirronecl@weibo.com</t>
  </si>
  <si>
    <t>+1 (570) 223-3194</t>
  </si>
  <si>
    <t>1585 Bashford Center</t>
  </si>
  <si>
    <t>ULA-24644-321</t>
  </si>
  <si>
    <t>67010-92988-CT</t>
  </si>
  <si>
    <t>Reube Cawley</t>
  </si>
  <si>
    <t>rcawleycm@yellowbook.com</t>
  </si>
  <si>
    <t>54210 Eagan Avenue</t>
  </si>
  <si>
    <t>Ballyboden</t>
  </si>
  <si>
    <t>EOL-92666-762</t>
  </si>
  <si>
    <t>15776-91507-GT</t>
  </si>
  <si>
    <t>Stan Barribal</t>
  </si>
  <si>
    <t>sbarribalcn@microsoft.com</t>
  </si>
  <si>
    <t>+353 (310) 256-3698</t>
  </si>
  <si>
    <t>6743 Cascade Drive</t>
  </si>
  <si>
    <t>Bagenalstown</t>
  </si>
  <si>
    <t>AJV-18231-334</t>
  </si>
  <si>
    <t>23473-41001-CD</t>
  </si>
  <si>
    <t>Agnes Adamides</t>
  </si>
  <si>
    <t>aadamidesco@bizjournals.com</t>
  </si>
  <si>
    <t>+44 (131) 485-2183</t>
  </si>
  <si>
    <t>6338 Arkansas Drive</t>
  </si>
  <si>
    <t>L74</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</si>
  <si>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</si>
  <si>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</si>
  <si>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</si>
  <si>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</si>
  <si>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</si>
  <si>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</si>
  <si>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</si>
  <si>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</si>
  <si>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</si>
  <si>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</si>
  <si>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</si>
  <si>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</si>
  <si>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</si>
  <si>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</si>
  <si>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</si>
  <si>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</si>
  <si>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</si>
  <si>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</si>
  <si>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</si>
  <si>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</si>
  <si>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</si>
  <si>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</si>
  <si>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</si>
  <si>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</si>
  <si>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Ashbourne</t>
  </si>
  <si>
    <t>A84</t>
  </si>
  <si>
    <t>BAQ-74241-156</t>
  </si>
  <si>
    <t>99869-55718-UU</t>
  </si>
  <si>
    <t>Ransell McKall</t>
  </si>
  <si>
    <t>rmckallct@sakura.ne.jp</t>
  </si>
  <si>
    <t>+44 (841) 988-2775</t>
  </si>
  <si>
    <t>451 Nevada Terrace</t>
  </si>
  <si>
    <t>Bristol</t>
  </si>
  <si>
    <t>BS41</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</si>
  <si>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</si>
  <si>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</si>
  <si>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</si>
  <si>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</si>
  <si>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</si>
  <si>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</si>
  <si>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</si>
  <si>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</si>
  <si>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</si>
  <si>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</si>
  <si>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</si>
  <si>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</si>
  <si>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Farranacoush</t>
  </si>
  <si>
    <t>P81</t>
  </si>
  <si>
    <t>LIS-96202-702</t>
  </si>
  <si>
    <t>72028-63343-SU</t>
  </si>
  <si>
    <t>Annetta Brentnall</t>
  </si>
  <si>
    <t>abrentnallcw@biglobe.ne.jp</t>
  </si>
  <si>
    <t>+44 (373) 897-1797</t>
  </si>
  <si>
    <t>00 Ludington Pass</t>
  </si>
  <si>
    <t>East End</t>
  </si>
  <si>
    <t>BH21</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</si>
  <si>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</si>
  <si>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</si>
  <si>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</si>
  <si>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</si>
  <si>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</si>
  <si>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</si>
  <si>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</si>
  <si>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</si>
  <si>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</si>
  <si>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</si>
  <si>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</si>
  <si>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</si>
  <si>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Saginaw</t>
  </si>
  <si>
    <t>KGZ-56395-231</t>
  </si>
  <si>
    <t>22221-71106-JD</t>
  </si>
  <si>
    <t>Rhona Lequeux</t>
  </si>
  <si>
    <t>rlequeuxcz@newyorker.com</t>
  </si>
  <si>
    <t>+1 (904) 161-6088</t>
  </si>
  <si>
    <t>093 Mayfield Place</t>
  </si>
  <si>
    <t>Saint Augustine</t>
  </si>
  <si>
    <t>CUU-92244-729</t>
  </si>
  <si>
    <t>99735-44927-OL</t>
  </si>
  <si>
    <t>Julius Mccaull</t>
  </si>
  <si>
    <t>jmccaulld0@parallels.com</t>
  </si>
  <si>
    <t>89 Gulseth Circle</t>
  </si>
  <si>
    <t>San Rafael</t>
  </si>
  <si>
    <t>EHE-94714-312</t>
  </si>
  <si>
    <t>27132-68907-RC</t>
  </si>
  <si>
    <t>Ailey Brash</t>
  </si>
  <si>
    <t>abrashda@plala.or.jp</t>
  </si>
  <si>
    <t>+1 (917) 544-7136</t>
  </si>
  <si>
    <t>64700 Eagan Crossing</t>
  </si>
  <si>
    <t>Flushing</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</si>
  <si>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</si>
  <si>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</si>
  <si>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</si>
  <si>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</si>
  <si>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</si>
  <si>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</si>
  <si>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</si>
  <si>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</si>
  <si>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</si>
  <si>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</si>
  <si>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</si>
  <si>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</si>
  <si>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</si>
  <si>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</si>
  <si>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</si>
  <si>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</si>
  <si>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</si>
  <si>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</si>
  <si>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</si>
  <si>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</si>
  <si>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</si>
  <si>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</si>
  <si>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</si>
  <si>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</si>
  <si>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</si>
  <si>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</si>
  <si>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</si>
  <si>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</si>
  <si>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</si>
  <si>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</si>
  <si>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</si>
  <si>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</si>
  <si>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</si>
  <si>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</si>
  <si>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Kissimmee</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</si>
  <si>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</si>
  <si>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</si>
  <si>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</si>
  <si>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</si>
  <si>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</si>
  <si>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</si>
  <si>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</si>
  <si>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</si>
  <si>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</si>
  <si>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</si>
  <si>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</si>
  <si>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</si>
  <si>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</si>
  <si>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UBI-83843-396</t>
  </si>
  <si>
    <t>58816-74064-TF</t>
  </si>
  <si>
    <t>Nanny Izhakov</t>
  </si>
  <si>
    <t>nizhakovdd@aol.com</t>
  </si>
  <si>
    <t>+44 (570) 683-9517</t>
  </si>
  <si>
    <t>013 Tennyson Terrace</t>
  </si>
  <si>
    <t>Seaton</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</si>
  <si>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</si>
  <si>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</si>
  <si>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</si>
  <si>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</si>
  <si>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</si>
  <si>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</si>
  <si>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</si>
  <si>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</si>
  <si>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</si>
  <si>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</si>
  <si>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</si>
  <si>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</si>
  <si>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</si>
  <si>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</si>
  <si>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</si>
  <si>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</si>
  <si>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</si>
  <si>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</si>
  <si>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</si>
  <si>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</si>
  <si>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</si>
  <si>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</si>
  <si>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Tr谩 Mh贸r</t>
  </si>
  <si>
    <t>R93</t>
  </si>
  <si>
    <t>CPX-19312-088</t>
  </si>
  <si>
    <t>38387-64959-WW</t>
  </si>
  <si>
    <t>Franny Kienlein</t>
  </si>
  <si>
    <t>fkienleindi@trellian.com</t>
  </si>
  <si>
    <t>+353 (972) 241-3434</t>
  </si>
  <si>
    <t>1 Manitowish Pass</t>
  </si>
  <si>
    <t>Coolock</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</si>
  <si>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</si>
  <si>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</si>
  <si>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</si>
  <si>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</si>
  <si>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</si>
  <si>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</si>
  <si>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</si>
  <si>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</si>
  <si>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</si>
  <si>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</si>
  <si>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</si>
  <si>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</si>
  <si>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Kinnegad</t>
  </si>
  <si>
    <t>R32</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</si>
  <si>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</si>
  <si>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</si>
  <si>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</si>
  <si>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</si>
  <si>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</si>
  <si>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</si>
  <si>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</si>
  <si>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</si>
  <si>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</si>
  <si>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</si>
  <si>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</si>
  <si>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</si>
  <si>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</si>
  <si>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</si>
  <si>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</si>
  <si>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</si>
  <si>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</si>
  <si>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</si>
  <si>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</si>
  <si>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</si>
  <si>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</si>
  <si>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</si>
  <si>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</si>
  <si>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</si>
  <si>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</si>
  <si>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</si>
  <si>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</si>
  <si>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</si>
  <si>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</si>
  <si>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</si>
  <si>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</si>
  <si>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</si>
  <si>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</si>
  <si>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</si>
  <si>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</si>
  <si>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</si>
  <si>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</si>
  <si>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</si>
  <si>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</si>
  <si>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</si>
  <si>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</si>
  <si>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</si>
  <si>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</si>
  <si>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</si>
  <si>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</si>
  <si>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</si>
  <si>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</si>
  <si>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</si>
  <si>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</si>
  <si>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</si>
  <si>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</si>
  <si>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</si>
  <si>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</si>
  <si>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</si>
  <si>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66458-91190-YC</t>
  </si>
  <si>
    <t>Marja Urion</t>
  </si>
  <si>
    <t>murione5@alexa.com</t>
  </si>
  <si>
    <t>+353 (715) 989-0283</t>
  </si>
  <si>
    <t>2 Sycamore Avenue</t>
  </si>
  <si>
    <t>Virginia</t>
  </si>
  <si>
    <t>D18</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</si>
  <si>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</si>
  <si>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</si>
  <si>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</si>
  <si>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</si>
  <si>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</si>
  <si>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</si>
  <si>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</si>
  <si>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</si>
  <si>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</si>
  <si>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</si>
  <si>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</si>
  <si>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</si>
  <si>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</si>
  <si>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</si>
  <si>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</si>
  <si>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</si>
  <si>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SLD-63003-334</t>
  </si>
  <si>
    <t>55515-37571-RS</t>
  </si>
  <si>
    <t>Wain Stearley</t>
  </si>
  <si>
    <t>wstearleye1@census.gov</t>
  </si>
  <si>
    <t>+1 (336) 213-3687</t>
  </si>
  <si>
    <t>7 La Follette Road</t>
  </si>
  <si>
    <t>High Point</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</si>
  <si>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</si>
  <si>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</si>
  <si>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</si>
  <si>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</si>
  <si>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</si>
  <si>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</si>
  <si>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</si>
  <si>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</si>
  <si>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</si>
  <si>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</si>
  <si>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</si>
  <si>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</si>
  <si>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Cleveland</t>
  </si>
  <si>
    <t>ZTX-80764-911</t>
  </si>
  <si>
    <t>92793-68332-NR</t>
  </si>
  <si>
    <t>Heall Perris</t>
  </si>
  <si>
    <t>hperrise4@studiopress.com</t>
  </si>
  <si>
    <t>+353 (954) 293-8675</t>
  </si>
  <si>
    <t>043 Bashford Point</t>
  </si>
  <si>
    <t>Ballymahon</t>
  </si>
  <si>
    <t>F52</t>
  </si>
  <si>
    <t>WVT-88135-549</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</si>
  <si>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</si>
  <si>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</si>
  <si>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</si>
  <si>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</si>
  <si>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</si>
  <si>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</si>
  <si>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</si>
  <si>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</si>
  <si>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</si>
  <si>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</si>
  <si>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</si>
  <si>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</si>
  <si>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</si>
  <si>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</si>
  <si>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</si>
  <si>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</si>
  <si>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</si>
  <si>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</si>
  <si>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Saint Cloud</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</si>
  <si>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</si>
  <si>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</si>
  <si>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</si>
  <si>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</si>
  <si>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</si>
  <si>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</si>
  <si>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</si>
  <si>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</si>
  <si>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</si>
  <si>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</si>
  <si>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</si>
  <si>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</si>
  <si>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</si>
  <si>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</si>
  <si>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</si>
  <si>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</si>
  <si>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</si>
  <si>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</si>
  <si>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</si>
  <si>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</si>
  <si>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</si>
  <si>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</si>
  <si>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Schenectady</t>
  </si>
  <si>
    <t>DGC-21813-731</t>
  </si>
  <si>
    <t>43606-83072-OA</t>
  </si>
  <si>
    <t>Channa Belamy</t>
  </si>
  <si>
    <t>+1 (863) 303-5561</t>
  </si>
  <si>
    <t>14 American Ash Parkway</t>
  </si>
  <si>
    <t>Lakeland</t>
  </si>
  <si>
    <t>JBE-92943-643</t>
  </si>
  <si>
    <t>84466-22864-CE</t>
  </si>
  <si>
    <t>Karl Imorts</t>
  </si>
  <si>
    <t>kimortsee@alexa.com</t>
  </si>
  <si>
    <t>+1 (321) 156-1160</t>
  </si>
  <si>
    <t>250 Elmside Junction</t>
  </si>
  <si>
    <t>Melbourne</t>
  </si>
  <si>
    <t>ZIL-34948-499</t>
  </si>
  <si>
    <t>JSU-23781-256</t>
  </si>
  <si>
    <t>76499-89100-JQ</t>
  </si>
  <si>
    <t>Mag Armistead</t>
  </si>
  <si>
    <t>marmisteadeg@blogtalkradio.com</t>
  </si>
  <si>
    <t>+1 (504) 611-3400</t>
  </si>
  <si>
    <t>805 Kenwood Plaza</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</si>
  <si>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</si>
  <si>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</si>
  <si>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</si>
  <si>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</si>
  <si>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</si>
  <si>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</si>
  <si>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</si>
  <si>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</si>
  <si>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</si>
  <si>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</si>
  <si>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</si>
  <si>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</si>
  <si>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Lucan</t>
  </si>
  <si>
    <t>DNZ-11665-950</t>
  </si>
  <si>
    <t>10637-45522-ID</t>
  </si>
  <si>
    <t>Erny Stenyng</t>
  </si>
  <si>
    <t>+1 (217) 450-8384</t>
  </si>
  <si>
    <t>8 Pond Parkway</t>
  </si>
  <si>
    <t>ITR-54735-364</t>
  </si>
  <si>
    <t>92599-58687-CS</t>
  </si>
  <si>
    <t>Edin Yantsurev</t>
  </si>
  <si>
    <t>+1 (856) 793-3491</t>
  </si>
  <si>
    <t>208 Main Park</t>
  </si>
  <si>
    <t>Camden</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</si>
  <si>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</si>
  <si>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</si>
  <si>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</si>
  <si>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</si>
  <si>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</si>
  <si>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</si>
  <si>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</si>
  <si>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</si>
  <si>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</si>
  <si>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</si>
  <si>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</si>
  <si>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</si>
  <si>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</si>
  <si>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</si>
  <si>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</si>
  <si>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</si>
  <si>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</si>
  <si>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</si>
  <si>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Waco</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</si>
  <si>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</si>
  <si>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</si>
  <si>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</si>
  <si>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</si>
  <si>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</si>
  <si>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</si>
  <si>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</si>
  <si>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</si>
  <si>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</si>
  <si>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</si>
  <si>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</si>
  <si>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</si>
  <si>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</si>
  <si>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</si>
  <si>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</si>
  <si>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</si>
  <si>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</si>
  <si>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</si>
  <si>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</si>
  <si>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</si>
  <si>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</si>
  <si>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</si>
  <si>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</si>
  <si>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</si>
  <si>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Winter Haven</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</si>
  <si>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</si>
  <si>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</si>
  <si>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</si>
  <si>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</si>
  <si>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</si>
  <si>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</si>
  <si>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</si>
  <si>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</si>
  <si>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</si>
  <si>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</si>
  <si>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</si>
  <si>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</si>
  <si>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</si>
  <si>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</si>
  <si>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</si>
  <si>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</si>
  <si>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</si>
  <si>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OGW-60685-912</t>
  </si>
  <si>
    <t>67423-10113-LM</t>
  </si>
  <si>
    <t>Hildegarde Brangan</t>
  </si>
  <si>
    <t>hbranganex@woothemes.com</t>
  </si>
  <si>
    <t>5 Pleasure Junction</t>
  </si>
  <si>
    <t>DEC-11160-362</t>
  </si>
  <si>
    <t>48582-05061-RY</t>
  </si>
  <si>
    <t>Amii Gallyon</t>
  </si>
  <si>
    <t>agallyoney@engadget.com</t>
  </si>
  <si>
    <t>229 Spohn Center</t>
  </si>
  <si>
    <t>Naperville</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</si>
  <si>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</si>
  <si>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</si>
  <si>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</si>
  <si>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</si>
  <si>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</si>
  <si>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</si>
  <si>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</si>
  <si>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</si>
  <si>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</si>
  <si>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</si>
  <si>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</si>
  <si>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</si>
  <si>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</si>
  <si>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</si>
  <si>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</si>
  <si>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</si>
  <si>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Boyle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</si>
  <si>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</si>
  <si>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</si>
  <si>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</si>
  <si>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</si>
  <si>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</si>
  <si>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</si>
  <si>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</si>
  <si>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</si>
  <si>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</si>
  <si>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</si>
  <si>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</si>
  <si>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</si>
  <si>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</si>
  <si>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</si>
  <si>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</si>
  <si>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</si>
  <si>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</si>
  <si>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</si>
  <si>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</si>
  <si>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</si>
  <si>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</si>
  <si>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</si>
  <si>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</si>
  <si>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</si>
  <si>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</si>
  <si>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</si>
  <si>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</si>
  <si>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</si>
  <si>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</si>
  <si>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Manorhamilton</t>
  </si>
  <si>
    <t>H16</t>
  </si>
  <si>
    <t>DSL-69915-544</t>
  </si>
  <si>
    <t>10142-55267-YO</t>
  </si>
  <si>
    <t>Wilek Lightollers</t>
  </si>
  <si>
    <t>wlightollersf9@baidu.com</t>
  </si>
  <si>
    <t>+1 (646) 793-8756</t>
  </si>
  <si>
    <t>8 Sunnyside Lane</t>
  </si>
  <si>
    <t>NBT-35757-542</t>
  </si>
  <si>
    <t>73647-66148-VM</t>
  </si>
  <si>
    <t>Bette-ann Munden</t>
  </si>
  <si>
    <t>bmundenf8@elpais.com</t>
  </si>
  <si>
    <t>+1 (405) 290-3207</t>
  </si>
  <si>
    <t>465 Oxford Street</t>
  </si>
  <si>
    <t>OYU-25085-528</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</si>
  <si>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</si>
  <si>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</si>
  <si>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</si>
  <si>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</si>
  <si>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</si>
  <si>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</si>
  <si>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</si>
  <si>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</si>
  <si>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</si>
  <si>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</si>
  <si>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</si>
  <si>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</si>
  <si>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</si>
  <si>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</si>
  <si>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</si>
  <si>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</si>
  <si>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</si>
  <si>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</si>
  <si>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</si>
  <si>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</si>
  <si>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</si>
  <si>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</si>
  <si>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</si>
  <si>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</si>
  <si>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</si>
  <si>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</si>
  <si>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</si>
  <si>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</si>
  <si>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IV1</t>
  </si>
  <si>
    <t>TCR-01064-030</t>
  </si>
  <si>
    <t>13181-04387-LI</t>
  </si>
  <si>
    <t>Sigfrid Busch</t>
  </si>
  <si>
    <t>sbuschff@so-net.ne.jp</t>
  </si>
  <si>
    <t>+353 (953) 333-8754</t>
  </si>
  <si>
    <t>6666 Express Pass</t>
  </si>
  <si>
    <t>Bantry</t>
  </si>
  <si>
    <t>P75</t>
  </si>
  <si>
    <t>YUL-42750-776</t>
  </si>
  <si>
    <t>24845-36117-TI</t>
  </si>
  <si>
    <t>Cissiee Raisbeck</t>
  </si>
  <si>
    <t>craisbeckfg@webnode.com</t>
  </si>
  <si>
    <t>8026 Nobel Parkway</t>
  </si>
  <si>
    <t>XQJ-86887-506</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</si>
  <si>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</si>
  <si>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</si>
  <si>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</si>
  <si>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</si>
  <si>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</si>
  <si>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</si>
  <si>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</si>
  <si>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</si>
  <si>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</si>
  <si>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</si>
  <si>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</si>
  <si>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</si>
  <si>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</si>
  <si>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</si>
  <si>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</si>
  <si>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</si>
  <si>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Amarillo</t>
  </si>
  <si>
    <t>PNU-22150-408</t>
  </si>
  <si>
    <t>77408-43873-RS</t>
  </si>
  <si>
    <t>Nathaniel Bloxland</t>
  </si>
  <si>
    <t>+353 (652) 208-7526</t>
  </si>
  <si>
    <t>04385 Tony Alley</t>
  </si>
  <si>
    <t>Daingean</t>
  </si>
  <si>
    <t>E91</t>
  </si>
  <si>
    <t>VSQ-07182-513</t>
  </si>
  <si>
    <t>18366-65239-WF</t>
  </si>
  <si>
    <t>Brendan Grece</t>
  </si>
  <si>
    <t>bgrecefm@naver.com</t>
  </si>
  <si>
    <t>+44 (933) 508-3795</t>
  </si>
  <si>
    <t>5 Butterfield Plaza</t>
  </si>
  <si>
    <t>Halton</t>
  </si>
  <si>
    <t>LS9</t>
  </si>
  <si>
    <t>SPF-31673-217</t>
  </si>
  <si>
    <t>19485-98072-PS</t>
  </si>
  <si>
    <t>Don Flintiff</t>
  </si>
  <si>
    <t>dflintiffg1@e-recht24.de</t>
  </si>
  <si>
    <t>7 Helena Junction</t>
  </si>
  <si>
    <t>London</t>
  </si>
  <si>
    <t>WC1B</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</si>
  <si>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</si>
  <si>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</si>
  <si>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</si>
  <si>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</si>
  <si>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</si>
  <si>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</si>
  <si>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</si>
  <si>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</si>
  <si>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</si>
  <si>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</si>
  <si>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</si>
  <si>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</si>
  <si>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</si>
  <si>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</si>
  <si>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</si>
  <si>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</si>
  <si>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</si>
  <si>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</si>
  <si>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</si>
  <si>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</si>
  <si>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</si>
  <si>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</si>
  <si>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</si>
  <si>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</si>
  <si>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</si>
  <si>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</si>
  <si>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</si>
  <si>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</si>
  <si>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</si>
  <si>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</si>
  <si>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XTL-68000-371</t>
  </si>
  <si>
    <t>70140-82812-KD</t>
  </si>
  <si>
    <t>Donalt Sangwin</t>
  </si>
  <si>
    <t>dsangwinfu@weebly.com</t>
  </si>
  <si>
    <t>+1 (301) 879-4079</t>
  </si>
  <si>
    <t>47 Granby Junction</t>
  </si>
  <si>
    <t>Hyattsville</t>
  </si>
  <si>
    <t>YES-51109-625</t>
  </si>
  <si>
    <t>91895-55605-LS</t>
  </si>
  <si>
    <t>Elizabet Aizikowitz</t>
  </si>
  <si>
    <t>eaizikowitzfv@virginia.edu</t>
  </si>
  <si>
    <t>+44 (148) 635-3706</t>
  </si>
  <si>
    <t>7835 Namekagon Alley</t>
  </si>
  <si>
    <t>Ashley</t>
  </si>
  <si>
    <t>SN13</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</si>
  <si>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</si>
  <si>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</si>
  <si>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</si>
  <si>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</si>
  <si>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</si>
  <si>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</si>
  <si>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</si>
  <si>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</si>
  <si>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</si>
  <si>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</si>
  <si>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</si>
  <si>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</si>
  <si>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</si>
  <si>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</si>
  <si>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</si>
  <si>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</si>
  <si>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</si>
  <si>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</si>
  <si>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</si>
  <si>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</si>
  <si>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</si>
  <si>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</si>
  <si>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</si>
  <si>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</si>
  <si>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</si>
  <si>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</si>
  <si>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</si>
  <si>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Durham</t>
  </si>
  <si>
    <t>PBT-36926-102</t>
  </si>
  <si>
    <t>BLV-60087-454</t>
  </si>
  <si>
    <t>84493-71314-WX</t>
  </si>
  <si>
    <t>Tymon Zanetti</t>
  </si>
  <si>
    <t>tzanettig2@gravatar.com</t>
  </si>
  <si>
    <t>+353 (351) 897-2630</t>
  </si>
  <si>
    <t>561 Cherokee Trail</t>
  </si>
  <si>
    <t>Loughrea</t>
  </si>
  <si>
    <t>H62</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</si>
  <si>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</si>
  <si>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</si>
  <si>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</si>
  <si>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</si>
  <si>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</si>
  <si>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</si>
  <si>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</si>
  <si>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</si>
  <si>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</si>
  <si>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</si>
  <si>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</si>
  <si>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</si>
  <si>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</si>
  <si>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</si>
  <si>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</si>
  <si>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</si>
  <si>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</si>
  <si>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</si>
  <si>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</si>
  <si>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</si>
  <si>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</si>
  <si>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</si>
  <si>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</si>
  <si>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Sterling</t>
  </si>
  <si>
    <t>UOJ-28238-299</t>
  </si>
  <si>
    <t>30844-91890-ZA</t>
  </si>
  <si>
    <t>Rickey Readie</t>
  </si>
  <si>
    <t>rreadieg8@guardian.co.uk</t>
  </si>
  <si>
    <t>+1 (775) 993-8273</t>
  </si>
  <si>
    <t>8 Everett Court</t>
  </si>
  <si>
    <t>ETD-58130-674</t>
  </si>
  <si>
    <t>05325-97750-WP</t>
  </si>
  <si>
    <t>Cody Verissimo</t>
  </si>
  <si>
    <t>cverissimogh@theglobeandmail.com</t>
  </si>
  <si>
    <t>18 Bluestem Avenue</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</si>
  <si>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</si>
  <si>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</si>
  <si>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</si>
  <si>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</si>
  <si>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</si>
  <si>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</si>
  <si>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</si>
  <si>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</si>
  <si>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</si>
  <si>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</si>
  <si>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</si>
  <si>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</si>
  <si>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</si>
  <si>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</si>
  <si>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</si>
  <si>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</si>
  <si>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</si>
  <si>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</si>
  <si>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</si>
  <si>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</si>
  <si>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</si>
  <si>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Decatur</t>
  </si>
  <si>
    <t>VET-41158-896</t>
  </si>
  <si>
    <t>10728-17633-ST</t>
  </si>
  <si>
    <t>Jewelle Shenton</t>
  </si>
  <si>
    <t>jshentonge@google.com.hk</t>
  </si>
  <si>
    <t>+1 (650) 712-0135</t>
  </si>
  <si>
    <t>46367 Waubesa Hill</t>
  </si>
  <si>
    <t>XYL-52196-459</t>
  </si>
  <si>
    <t>13549-65017-VE</t>
  </si>
  <si>
    <t>Jennifer Wilkisson</t>
  </si>
  <si>
    <t>jwilkissongf@nba.com</t>
  </si>
  <si>
    <t>26051 Golf Course Road</t>
  </si>
  <si>
    <t>Huntington Beach</t>
  </si>
  <si>
    <t>BPZ-51283-916</t>
  </si>
  <si>
    <t>87688-42420-TO</t>
  </si>
  <si>
    <t>Kylie Mowat</t>
  </si>
  <si>
    <t>+1 (206) 275-3973</t>
  </si>
  <si>
    <t>06512 Shopko Court</t>
  </si>
  <si>
    <t>VQW-91903-926</t>
  </si>
  <si>
    <t>OLF-77983-457</t>
  </si>
  <si>
    <t>51901-35210-UI</t>
  </si>
  <si>
    <t>Gabriel Starcks</t>
  </si>
  <si>
    <t>gstarcksgi@abc.net.au</t>
  </si>
  <si>
    <t>+1 (423) 903-3146</t>
  </si>
  <si>
    <t>5 Northland Alley</t>
  </si>
  <si>
    <t>MVI-04946-827</t>
  </si>
  <si>
    <t>62483-50867-OM</t>
  </si>
  <si>
    <t>Darby Dummer</t>
  </si>
  <si>
    <t>6664 Huxley Place</t>
  </si>
  <si>
    <t>Manchester</t>
  </si>
  <si>
    <t>M14</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</si>
  <si>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</si>
  <si>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</si>
  <si>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</si>
  <si>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</si>
  <si>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</si>
  <si>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</si>
  <si>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</si>
  <si>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</si>
  <si>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</si>
  <si>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</si>
  <si>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</si>
  <si>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</si>
  <si>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</si>
  <si>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</si>
  <si>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</si>
  <si>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</si>
  <si>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</si>
  <si>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</si>
  <si>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</si>
  <si>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</si>
  <si>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</si>
  <si>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</si>
  <si>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</si>
  <si>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</si>
  <si>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</si>
  <si>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</si>
  <si>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</si>
  <si>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</si>
  <si>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</si>
  <si>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</si>
  <si>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</si>
  <si>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</si>
  <si>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</si>
  <si>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</si>
  <si>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</si>
  <si>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</si>
  <si>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</si>
  <si>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</si>
  <si>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</si>
  <si>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</si>
  <si>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</si>
  <si>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</si>
  <si>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</si>
  <si>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</si>
  <si>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</si>
  <si>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</si>
  <si>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</si>
  <si>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</si>
  <si>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</si>
  <si>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</si>
  <si>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</si>
  <si>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</si>
  <si>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</si>
  <si>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</si>
  <si>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</si>
  <si>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</si>
  <si>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</si>
  <si>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Pittsburgh</t>
  </si>
  <si>
    <t>UMM-28497-689</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</si>
  <si>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</si>
  <si>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</si>
  <si>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</si>
  <si>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</si>
  <si>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</si>
  <si>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</si>
  <si>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</si>
  <si>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</si>
  <si>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</si>
  <si>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</si>
  <si>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</si>
  <si>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</si>
  <si>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</si>
  <si>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</si>
  <si>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</si>
  <si>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</si>
  <si>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</si>
  <si>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</si>
  <si>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</si>
  <si>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</si>
  <si>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</si>
  <si>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</si>
  <si>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</si>
  <si>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</si>
  <si>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</si>
  <si>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</si>
  <si>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</si>
  <si>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</si>
  <si>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</si>
  <si>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</si>
  <si>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</si>
  <si>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</si>
  <si>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</si>
  <si>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</si>
  <si>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</si>
  <si>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</si>
  <si>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</si>
  <si>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</si>
  <si>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</si>
  <si>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</si>
  <si>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</si>
  <si>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</si>
  <si>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</si>
  <si>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</si>
  <si>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</si>
  <si>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</si>
  <si>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</si>
  <si>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</si>
  <si>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</si>
  <si>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</si>
  <si>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</si>
  <si>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Middleton</t>
  </si>
  <si>
    <t>LE16</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</si>
  <si>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</si>
  <si>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</si>
  <si>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</si>
  <si>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</si>
  <si>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</si>
  <si>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</si>
  <si>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</si>
  <si>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</si>
  <si>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</si>
  <si>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</si>
  <si>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</si>
  <si>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</si>
  <si>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</si>
  <si>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</si>
  <si>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</si>
  <si>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</si>
  <si>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</si>
  <si>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</si>
  <si>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Seminole</t>
  </si>
  <si>
    <t>RYY-38961-093</t>
  </si>
  <si>
    <t>14756-18321-CL</t>
  </si>
  <si>
    <t>Linn Alaway</t>
  </si>
  <si>
    <t>lalawayhh@weather.com</t>
  </si>
  <si>
    <t>5602 Florence Avenue</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</si>
  <si>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</si>
  <si>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</si>
  <si>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</si>
  <si>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</si>
  <si>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</si>
  <si>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</si>
  <si>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</si>
  <si>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</si>
  <si>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</si>
  <si>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</si>
  <si>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</si>
  <si>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</si>
  <si>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</si>
  <si>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</si>
  <si>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</si>
  <si>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</si>
  <si>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Merton</t>
  </si>
  <si>
    <t>SW19</t>
  </si>
  <si>
    <t>XSN-26809-910</t>
  </si>
  <si>
    <t>80467-17137-TO</t>
  </si>
  <si>
    <t>Dianne Chardin</t>
  </si>
  <si>
    <t>dchardinhc@nhs.uk</t>
  </si>
  <si>
    <t>6495 Warrior Point</t>
  </si>
  <si>
    <t>Ballybofey</t>
  </si>
  <si>
    <t>V23</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</si>
  <si>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</si>
  <si>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</si>
  <si>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</si>
  <si>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</si>
  <si>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</si>
  <si>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</si>
  <si>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</si>
  <si>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</si>
  <si>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</si>
  <si>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</si>
  <si>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</si>
  <si>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</si>
  <si>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</si>
  <si>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</si>
  <si>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</si>
  <si>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</si>
  <si>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</si>
  <si>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</si>
  <si>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</si>
  <si>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</si>
  <si>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</si>
  <si>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</si>
  <si>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</si>
  <si>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</si>
  <si>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</si>
  <si>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</si>
  <si>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</si>
  <si>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</si>
  <si>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</si>
  <si>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</si>
  <si>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</si>
  <si>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</si>
  <si>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</si>
  <si>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</si>
  <si>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</si>
  <si>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</si>
  <si>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</si>
  <si>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</si>
  <si>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</si>
  <si>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</si>
  <si>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</si>
  <si>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</si>
  <si>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</si>
  <si>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</si>
  <si>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</si>
  <si>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</si>
  <si>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</si>
  <si>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</si>
  <si>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</si>
  <si>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</si>
  <si>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</si>
  <si>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</si>
  <si>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</si>
  <si>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</si>
  <si>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</si>
  <si>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</si>
  <si>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</si>
  <si>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</si>
  <si>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</si>
  <si>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</si>
  <si>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</si>
  <si>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</si>
  <si>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</si>
  <si>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</si>
  <si>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</si>
  <si>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</si>
  <si>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</si>
  <si>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</si>
  <si>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</si>
  <si>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</si>
  <si>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</si>
  <si>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</si>
  <si>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</si>
  <si>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</si>
  <si>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52143-35672-JF</t>
  </si>
  <si>
    <t>Tuckie Mathonnet</t>
  </si>
  <si>
    <t>tmathonneti0@google.co.jp</t>
  </si>
  <si>
    <t>+1 (614) 781-0396</t>
  </si>
  <si>
    <t>407 Roth Circle</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</si>
  <si>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</si>
  <si>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</si>
  <si>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</si>
  <si>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</si>
  <si>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</si>
  <si>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</si>
  <si>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</si>
  <si>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</si>
  <si>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</si>
  <si>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</si>
  <si>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</si>
  <si>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</si>
  <si>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</si>
  <si>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</si>
  <si>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</si>
  <si>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</si>
  <si>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</si>
  <si>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</si>
  <si>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</si>
  <si>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</si>
  <si>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</si>
  <si>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</si>
  <si>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</si>
  <si>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</si>
  <si>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</si>
  <si>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</si>
  <si>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</si>
  <si>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</si>
  <si>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</si>
  <si>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</si>
  <si>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San Angelo</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</si>
  <si>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</si>
  <si>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</si>
  <si>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</si>
  <si>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</si>
  <si>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</si>
  <si>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</si>
  <si>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</si>
  <si>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</si>
  <si>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</si>
  <si>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</si>
  <si>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</si>
  <si>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</si>
  <si>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Thorpe</t>
  </si>
  <si>
    <t>BD23</t>
  </si>
  <si>
    <t>OAW-17338-101</t>
  </si>
  <si>
    <t>ALP-37623-536</t>
  </si>
  <si>
    <t>24689-69376-XX</t>
  </si>
  <si>
    <t>Charmane Denys</t>
  </si>
  <si>
    <t>cdenysi1@is.gd</t>
  </si>
  <si>
    <t>+44 (341) 297-2539</t>
  </si>
  <si>
    <t>480 Shopko Street</t>
  </si>
  <si>
    <t>Carlton</t>
  </si>
  <si>
    <t>DL8</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</si>
  <si>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</si>
  <si>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</si>
  <si>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</si>
  <si>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</si>
  <si>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</si>
  <si>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</si>
  <si>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</si>
  <si>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</si>
  <si>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</si>
  <si>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</si>
  <si>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</si>
  <si>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</si>
  <si>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</si>
  <si>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</si>
  <si>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</si>
  <si>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</si>
  <si>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Ballinteer</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</si>
  <si>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</si>
  <si>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</si>
  <si>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</si>
  <si>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</si>
  <si>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</si>
  <si>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</si>
  <si>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</si>
  <si>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</si>
  <si>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</si>
  <si>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</si>
  <si>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</si>
  <si>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</si>
  <si>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</si>
  <si>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</si>
  <si>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</si>
  <si>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</si>
  <si>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</si>
  <si>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Cedar Rapids</t>
  </si>
  <si>
    <t>NAR-00747-074</t>
  </si>
  <si>
    <t>23243-92649-RY</t>
  </si>
  <si>
    <t>Sylas Jennaroy</t>
  </si>
  <si>
    <t>sjennaroyi8@purevolume.com</t>
  </si>
  <si>
    <t>22 South Court</t>
  </si>
  <si>
    <t>JYR-22052-185</t>
  </si>
  <si>
    <t>39528-19971-OR</t>
  </si>
  <si>
    <t>Wren Place</t>
  </si>
  <si>
    <t>wplacei9@wsj.com</t>
  </si>
  <si>
    <t>+1 (408) 106-8863</t>
  </si>
  <si>
    <t>9 Artisan Avenue</t>
  </si>
  <si>
    <t>Sunnyvale</t>
  </si>
  <si>
    <t>XKO-54097-932</t>
  </si>
  <si>
    <t>32743-78448-KT</t>
  </si>
  <si>
    <t>Janella Millett</t>
  </si>
  <si>
    <t>jmillettik@addtoany.com</t>
  </si>
  <si>
    <t>+1 (919) 302-3228</t>
  </si>
  <si>
    <t>3 Novick Alley</t>
  </si>
  <si>
    <t>HXA-72415-025</t>
  </si>
  <si>
    <t>93417-12322-YB</t>
  </si>
  <si>
    <t>Dollie Gadsden</t>
  </si>
  <si>
    <t>dgadsdenib@google.com.hk</t>
  </si>
  <si>
    <t>+353 (847) 447-7835</t>
  </si>
  <si>
    <t>70 Ludington Terrace</t>
  </si>
  <si>
    <t>Cluain Meala</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</si>
  <si>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</si>
  <si>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</si>
  <si>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</si>
  <si>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</si>
  <si>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</si>
  <si>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</si>
  <si>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</si>
  <si>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</si>
  <si>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</si>
  <si>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</si>
  <si>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</si>
  <si>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</si>
  <si>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</si>
  <si>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</si>
  <si>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</si>
  <si>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</si>
  <si>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</si>
  <si>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Murfreesboro</t>
  </si>
  <si>
    <t>SHP-55648-472</t>
  </si>
  <si>
    <t>46818-20198-GB</t>
  </si>
  <si>
    <t>Corrie Wass</t>
  </si>
  <si>
    <t>cwassif@prweb.com</t>
  </si>
  <si>
    <t>9978 Monterey Crossing</t>
  </si>
  <si>
    <t>HYR-03455-684</t>
  </si>
  <si>
    <t>29808-89098-XD</t>
  </si>
  <si>
    <t>Ira Sjostrom</t>
  </si>
  <si>
    <t>isjostromig@pbs.org</t>
  </si>
  <si>
    <t>+1 (814) 359-4610</t>
  </si>
  <si>
    <t>68502 Stoughton Court</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</si>
  <si>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</si>
  <si>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</si>
  <si>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</si>
  <si>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</si>
  <si>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</si>
  <si>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</si>
  <si>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</si>
  <si>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</si>
  <si>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</si>
  <si>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</si>
  <si>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</si>
  <si>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</si>
  <si>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Gorey</t>
  </si>
  <si>
    <t>VEM-79839-466</t>
  </si>
  <si>
    <t>OWH-11126-533</t>
  </si>
  <si>
    <t>25331-13794-SB</t>
  </si>
  <si>
    <t>Ferdie Tourry</t>
  </si>
  <si>
    <t>ftourryil@google.de</t>
  </si>
  <si>
    <t>+1 (843) 243-1686</t>
  </si>
  <si>
    <t>9422 Forest Dale Circle</t>
  </si>
  <si>
    <t>Florence</t>
  </si>
  <si>
    <t>UMT-26130-151</t>
  </si>
  <si>
    <t>55864-37682-GQ</t>
  </si>
  <si>
    <t>Cecil Weatherall</t>
  </si>
  <si>
    <t>cweatherallim@toplist.cz</t>
  </si>
  <si>
    <t>+1 (315) 335-0182</t>
  </si>
  <si>
    <t>218 5th Plaza</t>
  </si>
  <si>
    <t>Syracuse</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</si>
  <si>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</si>
  <si>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</si>
  <si>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</si>
  <si>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</si>
  <si>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</si>
  <si>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</si>
  <si>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</si>
  <si>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</si>
  <si>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</si>
  <si>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</si>
  <si>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</si>
  <si>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</si>
  <si>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</si>
  <si>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</si>
  <si>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</si>
  <si>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</si>
  <si>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</si>
  <si>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</si>
  <si>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</si>
  <si>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</si>
  <si>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</si>
  <si>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</si>
  <si>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</si>
  <si>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Bradenton</t>
  </si>
  <si>
    <t>WMA-34232-850</t>
  </si>
  <si>
    <t>53386-94266-LJ</t>
  </si>
  <si>
    <t>Terri Lyford</t>
  </si>
  <si>
    <t>+1 (610) 942-2790</t>
  </si>
  <si>
    <t>00 Buell Avenue</t>
  </si>
  <si>
    <t>Allentown</t>
  </si>
  <si>
    <t>EZL-27919-704</t>
  </si>
  <si>
    <t>49480-85909-DG</t>
  </si>
  <si>
    <t>Gabey Cogan</t>
  </si>
  <si>
    <t>+1 (757) 101-9459</t>
  </si>
  <si>
    <t>05001 Continental Crossing</t>
  </si>
  <si>
    <t>Hampton</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</si>
  <si>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</si>
  <si>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</si>
  <si>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</si>
  <si>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</si>
  <si>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</si>
  <si>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</si>
  <si>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</si>
  <si>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</si>
  <si>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</si>
  <si>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</si>
  <si>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</si>
  <si>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</si>
  <si>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Wichita</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</si>
  <si>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</si>
  <si>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</si>
  <si>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</si>
  <si>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</si>
  <si>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</si>
  <si>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</si>
  <si>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</si>
  <si>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</si>
  <si>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</si>
  <si>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</si>
  <si>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</si>
  <si>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</si>
  <si>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</si>
  <si>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</si>
  <si>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</si>
  <si>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</si>
  <si>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</si>
  <si>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</si>
  <si>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</si>
  <si>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</si>
  <si>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</si>
  <si>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</si>
  <si>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</si>
  <si>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Jacksonville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</si>
  <si>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</si>
  <si>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</si>
  <si>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</si>
  <si>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</si>
  <si>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</si>
  <si>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</si>
  <si>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</si>
  <si>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</si>
  <si>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</si>
  <si>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</si>
  <si>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</si>
  <si>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</si>
  <si>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</si>
  <si>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</si>
  <si>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</si>
  <si>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</si>
  <si>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</si>
  <si>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</si>
  <si>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</si>
  <si>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</si>
  <si>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</si>
  <si>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</si>
  <si>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</si>
  <si>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</si>
  <si>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</si>
  <si>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</si>
  <si>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</si>
  <si>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</si>
  <si>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</si>
  <si>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</si>
  <si>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</si>
  <si>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</si>
  <si>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</si>
  <si>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</si>
  <si>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</si>
  <si>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Tallaght</t>
  </si>
  <si>
    <t>D24</t>
  </si>
  <si>
    <t>QVL-32245-818</t>
  </si>
  <si>
    <t>46478-42970-EM</t>
  </si>
  <si>
    <t>Dionne Skyner</t>
  </si>
  <si>
    <t>dskynerj5@hubpages.com</t>
  </si>
  <si>
    <t>+1 (719) 937-4913</t>
  </si>
  <si>
    <t>39 Kings Junction</t>
  </si>
  <si>
    <t>LTD-96842-834</t>
  </si>
  <si>
    <t>00246-15080-LE</t>
  </si>
  <si>
    <t>Francesco Dressel</t>
  </si>
  <si>
    <t>1 Fulton Road</t>
  </si>
  <si>
    <t>SEC-91807-425</t>
  </si>
  <si>
    <t>94091-86957-HX</t>
  </si>
  <si>
    <t>Jimmy Dymoke</t>
  </si>
  <si>
    <t>jdymokeje@prnewswire.com</t>
  </si>
  <si>
    <t>+353 (390) 459-9269</t>
  </si>
  <si>
    <t>8424 Milwaukee Court</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</si>
  <si>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</si>
  <si>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</si>
  <si>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</si>
  <si>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</si>
  <si>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</si>
  <si>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</si>
  <si>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</si>
  <si>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</si>
  <si>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</si>
  <si>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</si>
  <si>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</si>
  <si>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</si>
  <si>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</si>
  <si>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</si>
  <si>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</si>
  <si>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</si>
  <si>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</si>
  <si>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</si>
  <si>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Yonkers</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</si>
  <si>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</si>
  <si>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</si>
  <si>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</si>
  <si>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</si>
  <si>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</si>
  <si>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</si>
  <si>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</si>
  <si>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</si>
  <si>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</si>
  <si>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</si>
  <si>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</si>
  <si>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</si>
  <si>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</si>
  <si>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</si>
  <si>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</si>
  <si>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</si>
  <si>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Bayside</t>
  </si>
  <si>
    <t>D13</t>
  </si>
  <si>
    <t>THE-61147-027</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</si>
  <si>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</si>
  <si>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</si>
  <si>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</si>
  <si>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</si>
  <si>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</si>
  <si>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</si>
  <si>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</si>
  <si>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</si>
  <si>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</si>
  <si>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</si>
  <si>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</si>
  <si>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</si>
  <si>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</si>
  <si>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</si>
  <si>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</si>
  <si>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</si>
  <si>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</si>
  <si>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</si>
  <si>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</si>
  <si>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</si>
  <si>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</si>
  <si>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</si>
  <si>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</si>
  <si>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</si>
  <si>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</si>
  <si>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</si>
  <si>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</si>
  <si>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</si>
  <si>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</si>
  <si>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</si>
  <si>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</si>
  <si>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</si>
  <si>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</si>
  <si>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</si>
  <si>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</si>
  <si>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</si>
  <si>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</si>
  <si>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</si>
  <si>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</si>
  <si>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</si>
  <si>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</si>
  <si>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</si>
  <si>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</si>
  <si>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</si>
  <si>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Bakersfield</t>
  </si>
  <si>
    <t>KCY-61732-849</t>
  </si>
  <si>
    <t>11349-55147-SN</t>
  </si>
  <si>
    <t>Nicolas Aiton</t>
  </si>
  <si>
    <t>+353 (861) 791-0313</t>
  </si>
  <si>
    <t>4 Colorado Center</t>
  </si>
  <si>
    <t>Dungarvan</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</si>
  <si>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</si>
  <si>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</si>
  <si>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</si>
  <si>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</si>
  <si>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</si>
  <si>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</si>
  <si>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</si>
  <si>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</si>
  <si>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</si>
  <si>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</si>
  <si>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</si>
  <si>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</si>
  <si>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</si>
  <si>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</si>
  <si>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</si>
  <si>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</si>
  <si>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</si>
  <si>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Young America</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</si>
  <si>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</si>
  <si>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</si>
  <si>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</si>
  <si>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</si>
  <si>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</si>
  <si>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</si>
  <si>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</si>
  <si>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</si>
  <si>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</si>
  <si>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</si>
  <si>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</si>
  <si>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</si>
  <si>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</si>
  <si>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</si>
  <si>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</si>
  <si>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</si>
  <si>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</si>
  <si>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</si>
  <si>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</si>
  <si>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</si>
  <si>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</si>
  <si>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</si>
  <si>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</si>
  <si>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Navan</t>
  </si>
  <si>
    <t>YOK-93322-608</t>
  </si>
  <si>
    <t>69411-48470-ID</t>
  </si>
  <si>
    <t>Gilberto Cornier</t>
  </si>
  <si>
    <t>gcornierjv@techcrunch.com</t>
  </si>
  <si>
    <t>39353 Northview Avenue</t>
  </si>
  <si>
    <t>LXK-00634-611</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</si>
  <si>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</si>
  <si>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</si>
  <si>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</si>
  <si>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</si>
  <si>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</si>
  <si>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</si>
  <si>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</si>
  <si>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</si>
  <si>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</si>
  <si>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</si>
  <si>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</si>
  <si>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</si>
  <si>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</si>
  <si>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</si>
  <si>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</si>
  <si>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</si>
  <si>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</si>
  <si>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</si>
  <si>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</si>
  <si>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</si>
  <si>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</si>
  <si>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</si>
  <si>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</si>
  <si>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</si>
  <si>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</si>
  <si>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</si>
  <si>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</si>
  <si>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</si>
  <si>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</si>
  <si>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</si>
  <si>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</si>
  <si>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</si>
  <si>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</si>
  <si>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</si>
  <si>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</si>
  <si>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</si>
  <si>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</si>
  <si>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</si>
  <si>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</si>
  <si>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</si>
  <si>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</si>
  <si>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</si>
  <si>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</si>
  <si>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</si>
  <si>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</si>
  <si>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</si>
  <si>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</si>
  <si>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</si>
  <si>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</si>
  <si>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</si>
  <si>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</si>
  <si>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</si>
  <si>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</si>
  <si>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</si>
  <si>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</si>
  <si>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</si>
  <si>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</si>
  <si>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Long Beach</t>
  </si>
  <si>
    <t>VCE-56531-986</t>
  </si>
  <si>
    <t>57192-13428-PL</t>
  </si>
  <si>
    <t>Rikki Tomkowicz</t>
  </si>
  <si>
    <t>rtomkowiczk7@bravesites.com</t>
  </si>
  <si>
    <t>+353 (849) 645-1593</t>
  </si>
  <si>
    <t>76 Larry Junction</t>
  </si>
  <si>
    <t>Lusk</t>
  </si>
  <si>
    <t>K45</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</si>
  <si>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</si>
  <si>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</si>
  <si>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</si>
  <si>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</si>
  <si>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</si>
  <si>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</si>
  <si>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</si>
  <si>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</si>
  <si>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</si>
  <si>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</si>
  <si>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</si>
  <si>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</si>
  <si>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</si>
  <si>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</si>
  <si>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</si>
  <si>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</si>
  <si>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</si>
  <si>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</si>
  <si>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</si>
  <si>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</si>
  <si>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</si>
  <si>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</si>
  <si>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</si>
  <si>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Wilmington</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</si>
  <si>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</si>
  <si>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</si>
  <si>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</si>
  <si>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</si>
  <si>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</si>
  <si>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</si>
  <si>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</si>
  <si>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</si>
  <si>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</si>
  <si>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</si>
  <si>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</si>
  <si>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</si>
  <si>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</si>
  <si>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</si>
  <si>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</si>
  <si>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</si>
  <si>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</si>
  <si>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Garden Grove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</si>
  <si>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</si>
  <si>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</si>
  <si>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</si>
  <si>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</si>
  <si>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</si>
  <si>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</si>
  <si>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</si>
  <si>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</si>
  <si>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</si>
  <si>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</si>
  <si>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</si>
  <si>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</si>
  <si>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</si>
  <si>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</si>
  <si>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</si>
  <si>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</si>
  <si>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</si>
  <si>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</si>
  <si>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</si>
  <si>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</si>
  <si>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</si>
  <si>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</si>
  <si>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</si>
  <si>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</si>
  <si>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</si>
  <si>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</si>
  <si>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</si>
  <si>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</si>
  <si>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</si>
  <si>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</si>
  <si>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</si>
  <si>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</si>
  <si>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</si>
  <si>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</si>
  <si>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</si>
  <si>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</si>
  <si>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</si>
  <si>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</si>
  <si>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</si>
  <si>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</si>
  <si>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</si>
  <si>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</si>
  <si>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</si>
  <si>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</si>
  <si>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</si>
  <si>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</si>
  <si>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</si>
  <si>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</si>
  <si>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Orlando</t>
  </si>
  <si>
    <t>YXF-57218-272</t>
  </si>
  <si>
    <t>55374-03175-IA</t>
  </si>
  <si>
    <t>Samuele Klaaassen</t>
  </si>
  <si>
    <t>+1 (313) 436-2249</t>
  </si>
  <si>
    <t>52 2nd Road</t>
  </si>
  <si>
    <t>PKJ-30083-501</t>
  </si>
  <si>
    <t>76948-43532-JS</t>
  </si>
  <si>
    <t>Jordana Halden</t>
  </si>
  <si>
    <t>jhaldenkp@comcast.net</t>
  </si>
  <si>
    <t>+353 (278) 873-4395</t>
  </si>
  <si>
    <t>70 Oriole Lane</t>
  </si>
  <si>
    <t>Clones</t>
  </si>
  <si>
    <t>H23</t>
  </si>
  <si>
    <t>WTT-91832-645</t>
  </si>
  <si>
    <t>24344-88599-PP</t>
  </si>
  <si>
    <t>Hussein Olliff</t>
  </si>
  <si>
    <t>holliffkq@sciencedirect.com</t>
  </si>
  <si>
    <t>+353 (203) 716-7239</t>
  </si>
  <si>
    <t>251 Shoshone Terrace</t>
  </si>
  <si>
    <t>Stradbally</t>
  </si>
  <si>
    <t>TRZ-94735-865</t>
  </si>
  <si>
    <t>54462-58311-YF</t>
  </si>
  <si>
    <t>Teddi Quadri</t>
  </si>
  <si>
    <t>tquadrikr@opensource.org</t>
  </si>
  <si>
    <t>+353 (789) 442-3189</t>
  </si>
  <si>
    <t>35 Meadow Vale Circle</t>
  </si>
  <si>
    <t>Ballina</t>
  </si>
  <si>
    <t>F26</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</si>
  <si>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</si>
  <si>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</si>
  <si>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</si>
  <si>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</si>
  <si>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</si>
  <si>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</si>
  <si>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</si>
  <si>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</si>
  <si>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</si>
  <si>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</si>
  <si>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</si>
  <si>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</si>
  <si>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</si>
  <si>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</si>
  <si>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</si>
  <si>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</si>
  <si>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</si>
  <si>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</si>
  <si>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</si>
  <si>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</si>
  <si>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</si>
  <si>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</si>
  <si>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</si>
  <si>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</si>
  <si>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</si>
  <si>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</si>
  <si>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</si>
  <si>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</si>
  <si>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</si>
  <si>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</si>
  <si>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</si>
  <si>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</si>
  <si>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</si>
  <si>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</si>
  <si>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</si>
  <si>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</si>
  <si>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</si>
  <si>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</si>
  <si>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</si>
  <si>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</si>
  <si>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</si>
  <si>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</si>
  <si>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</si>
  <si>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</si>
  <si>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</si>
  <si>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</si>
  <si>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</si>
  <si>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</si>
  <si>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</si>
  <si>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</si>
  <si>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</si>
  <si>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</si>
  <si>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</si>
  <si>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</si>
  <si>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</si>
  <si>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Billings</t>
  </si>
  <si>
    <t>JQT-14347-517</t>
  </si>
  <si>
    <t>11621-09964-ID</t>
  </si>
  <si>
    <t>Lorelei Nardoni</t>
  </si>
  <si>
    <t>lnardonil2@hao123.com</t>
  </si>
  <si>
    <t>77724 Roxbury Road</t>
  </si>
  <si>
    <t>BMM-86471-923</t>
  </si>
  <si>
    <t>76319-80715-II</t>
  </si>
  <si>
    <t>Dallas Yarham</t>
  </si>
  <si>
    <t>dyarhaml3@moonfruit.com</t>
  </si>
  <si>
    <t>+1 (816) 213-5248</t>
  </si>
  <si>
    <t>689 8th Hill</t>
  </si>
  <si>
    <t>Independence</t>
  </si>
  <si>
    <t>IXU-67272-326</t>
  </si>
  <si>
    <t>91654-79216-IC</t>
  </si>
  <si>
    <t>Arlana Ferrea</t>
  </si>
  <si>
    <t>aferreal4@wikia.com</t>
  </si>
  <si>
    <t>5299 Springs Park</t>
  </si>
  <si>
    <t>ITE-28312-615</t>
  </si>
  <si>
    <t>56450-21890-HK</t>
  </si>
  <si>
    <t>Chuck Kendrick</t>
  </si>
  <si>
    <t>ckendrickl5@webnode.com</t>
  </si>
  <si>
    <t>74028 Hansons Crossing</t>
  </si>
  <si>
    <t>Monroe</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</si>
  <si>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</si>
  <si>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</si>
  <si>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</si>
  <si>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</si>
  <si>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</si>
  <si>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</si>
  <si>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</si>
  <si>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</si>
  <si>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</si>
  <si>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</si>
  <si>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</si>
  <si>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</si>
  <si>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</si>
  <si>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</si>
  <si>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</si>
  <si>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</si>
  <si>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</si>
  <si>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</si>
  <si>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</si>
  <si>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</si>
  <si>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</si>
  <si>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</si>
  <si>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</si>
  <si>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UEA-72681-629</t>
  </si>
  <si>
    <t>CVE-15042-481</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</si>
  <si>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</si>
  <si>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</si>
  <si>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</si>
  <si>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</si>
  <si>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</si>
  <si>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</si>
  <si>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</si>
  <si>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</si>
  <si>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</si>
  <si>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</si>
  <si>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</si>
  <si>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</si>
  <si>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</si>
  <si>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</si>
  <si>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</si>
  <si>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</si>
  <si>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</si>
  <si>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Littleton</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</si>
  <si>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</si>
  <si>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</si>
  <si>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</si>
  <si>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</si>
  <si>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</si>
  <si>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</si>
  <si>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</si>
  <si>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</si>
  <si>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</si>
  <si>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</si>
  <si>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</si>
  <si>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</si>
  <si>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</si>
  <si>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</si>
  <si>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</si>
  <si>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</si>
  <si>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</si>
  <si>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</si>
  <si>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</si>
  <si>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</si>
  <si>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</si>
  <si>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</si>
  <si>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</si>
  <si>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</si>
  <si>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</si>
  <si>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</si>
  <si>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</si>
  <si>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</si>
  <si>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</si>
  <si>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</si>
  <si>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</si>
  <si>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</si>
  <si>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</si>
  <si>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Joliet</t>
  </si>
  <si>
    <t>FSA-98650-921</t>
  </si>
  <si>
    <t>01841-48191-NL</t>
  </si>
  <si>
    <t>Cam Jewster</t>
  </si>
  <si>
    <t>cjewsterlu@moonfruit.com</t>
  </si>
  <si>
    <t>+1 (937) 925-7390</t>
  </si>
  <si>
    <t>24010 Sunnyside Drive</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</si>
  <si>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</si>
  <si>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</si>
  <si>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</si>
  <si>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</si>
  <si>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</si>
  <si>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</si>
  <si>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</si>
  <si>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</si>
  <si>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</si>
  <si>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</si>
  <si>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</si>
  <si>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</si>
  <si>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</si>
  <si>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</si>
  <si>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</si>
  <si>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</si>
  <si>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</si>
  <si>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</si>
  <si>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</si>
  <si>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</si>
  <si>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</si>
  <si>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</si>
  <si>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</si>
  <si>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Malahide</t>
  </si>
  <si>
    <t>K36</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</si>
  <si>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</si>
  <si>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</si>
  <si>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</si>
  <si>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</si>
  <si>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</si>
  <si>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</si>
  <si>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</si>
  <si>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</si>
  <si>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</si>
  <si>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</si>
  <si>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</si>
  <si>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</si>
  <si>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</si>
  <si>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</si>
  <si>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</si>
  <si>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</si>
  <si>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</si>
  <si>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</si>
  <si>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TBU-64277-625</t>
  </si>
  <si>
    <t>98918-34330-GY</t>
  </si>
  <si>
    <t>Beryl Osborn</t>
  </si>
  <si>
    <t>+1 (312) 648-4940</t>
  </si>
  <si>
    <t>71 Donald Trail</t>
  </si>
  <si>
    <t>TYP-85767-944</t>
  </si>
  <si>
    <t>51497-50894-WU</t>
  </si>
  <si>
    <t>Kaela Nottram</t>
  </si>
  <si>
    <t>knottramlw@odnoklassniki.ru</t>
  </si>
  <si>
    <t>+353 (549) 358-7019</t>
  </si>
  <si>
    <t>5 Moulton Court</t>
  </si>
  <si>
    <t>Arklow</t>
  </si>
  <si>
    <t>Y14</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</si>
  <si>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</si>
  <si>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</si>
  <si>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</si>
  <si>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</si>
  <si>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</si>
  <si>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</si>
  <si>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</si>
  <si>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</si>
  <si>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</si>
  <si>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</si>
  <si>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</si>
  <si>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</si>
  <si>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Olympia</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</si>
  <si>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</si>
  <si>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</si>
  <si>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</si>
  <si>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</si>
  <si>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</si>
  <si>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</si>
  <si>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</si>
  <si>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</si>
  <si>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</si>
  <si>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</si>
  <si>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</si>
  <si>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</si>
  <si>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Twyford</t>
  </si>
  <si>
    <t>LE14</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</si>
  <si>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</si>
  <si>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</si>
  <si>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</si>
  <si>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</si>
  <si>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</si>
  <si>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</si>
  <si>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</si>
  <si>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</si>
  <si>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</si>
  <si>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</si>
  <si>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</si>
  <si>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</si>
  <si>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New Hyde Park</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</si>
  <si>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</si>
  <si>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</si>
  <si>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</si>
  <si>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</si>
  <si>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</si>
  <si>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</si>
  <si>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</si>
  <si>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</si>
  <si>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</si>
  <si>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</si>
  <si>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</si>
  <si>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</si>
  <si>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</si>
  <si>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</si>
  <si>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</si>
  <si>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</si>
  <si>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</si>
  <si>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</si>
  <si>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</si>
  <si>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</si>
  <si>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</si>
  <si>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</si>
  <si>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</si>
  <si>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</si>
  <si>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</si>
  <si>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</si>
  <si>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</si>
  <si>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</si>
  <si>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</si>
  <si>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</si>
  <si>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</si>
  <si>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</si>
  <si>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</si>
  <si>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</si>
  <si>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</si>
  <si>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</si>
  <si>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</si>
  <si>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</si>
  <si>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</si>
  <si>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</si>
  <si>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</si>
  <si>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</si>
  <si>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</si>
  <si>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</si>
  <si>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</si>
  <si>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Mesquite</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</si>
  <si>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</si>
  <si>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</si>
  <si>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</si>
  <si>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</si>
  <si>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</si>
  <si>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</si>
  <si>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</si>
  <si>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</si>
  <si>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</si>
  <si>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</si>
  <si>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</si>
  <si>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</si>
  <si>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</si>
  <si>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</si>
  <si>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</si>
  <si>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</si>
  <si>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</si>
  <si>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</si>
  <si>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</si>
  <si>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</si>
  <si>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</si>
  <si>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</si>
  <si>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</si>
  <si>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</si>
  <si>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</si>
  <si>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</si>
  <si>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</si>
  <si>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27930-59250-JT</t>
  </si>
  <si>
    <t>Allis Wilmore</t>
  </si>
  <si>
    <t>+1 (713) 984-5207</t>
  </si>
  <si>
    <t>94 Moulton Street</t>
  </si>
  <si>
    <t>HBH-64794-080</t>
  </si>
  <si>
    <t>40560-18556-YE</t>
  </si>
  <si>
    <t>Chaddie Bennie</t>
  </si>
  <si>
    <t>+1 (915) 204-2588</t>
  </si>
  <si>
    <t>935 Lawn Circle</t>
  </si>
  <si>
    <t>CNJ-56058-223</t>
  </si>
  <si>
    <t>40780-22081-LX</t>
  </si>
  <si>
    <t>Alberta Balsdone</t>
  </si>
  <si>
    <t>abalsdonemi@toplist.cz</t>
  </si>
  <si>
    <t>+1 (863) 490-5370</t>
  </si>
  <si>
    <t>3 Kings Plaza</t>
  </si>
  <si>
    <t>Largo</t>
  </si>
  <si>
    <t>KHO-27106-786</t>
  </si>
  <si>
    <t>01603-43789-TN</t>
  </si>
  <si>
    <t>Brice Romera</t>
  </si>
  <si>
    <t>bromeramj@list-manage.com</t>
  </si>
  <si>
    <t>+353 (640) 110-9801</t>
  </si>
  <si>
    <t>2311 Eastlawn Plaza</t>
  </si>
  <si>
    <t>Foxrock</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</si>
  <si>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</si>
  <si>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</si>
  <si>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</si>
  <si>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</si>
  <si>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</si>
  <si>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</si>
  <si>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</si>
  <si>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</si>
  <si>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</si>
  <si>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</si>
  <si>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</si>
  <si>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</si>
  <si>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</si>
  <si>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</si>
  <si>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</si>
  <si>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</si>
  <si>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</si>
  <si>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</si>
  <si>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</si>
  <si>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</si>
  <si>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</si>
  <si>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</si>
  <si>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</si>
  <si>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4 Harper Avenue</t>
  </si>
  <si>
    <t>UDS-04807-593</t>
  </si>
  <si>
    <t>84074-28110-OV</t>
  </si>
  <si>
    <t>Bayard Wellan</t>
  </si>
  <si>
    <t>bwellanmp@cafepress.com</t>
  </si>
  <si>
    <t>7203 Main Crossing</t>
  </si>
  <si>
    <t>FWE-98471-488</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</si>
  <si>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</si>
  <si>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</si>
  <si>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</si>
  <si>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</si>
  <si>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</si>
  <si>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</si>
  <si>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</si>
  <si>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</si>
  <si>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</si>
  <si>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</si>
  <si>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</si>
  <si>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</si>
  <si>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</si>
  <si>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</si>
  <si>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</si>
  <si>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</si>
  <si>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</si>
  <si>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</si>
  <si>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</si>
  <si>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</si>
  <si>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</si>
  <si>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</si>
  <si>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</si>
  <si>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</si>
  <si>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Savannah</t>
  </si>
  <si>
    <t>ABK-08091-531</t>
  </si>
  <si>
    <t>53864-36201-FG</t>
  </si>
  <si>
    <t>Tess Benediktovich</t>
  </si>
  <si>
    <t>tbenediktovichmv@ebay.com</t>
  </si>
  <si>
    <t>+1 (505) 523-8113</t>
  </si>
  <si>
    <t>1068 Sutherland Plaza</t>
  </si>
  <si>
    <t>Albuquerque</t>
  </si>
  <si>
    <t>GPT-67705-953</t>
  </si>
  <si>
    <t>70631-33225-MZ</t>
  </si>
  <si>
    <t>Correy Bourner</t>
  </si>
  <si>
    <t>cbournermw@chronoengine.com</t>
  </si>
  <si>
    <t>6058 Lunder Junction</t>
  </si>
  <si>
    <t>JNA-21450-177</t>
  </si>
  <si>
    <t>54798-14109-HC</t>
  </si>
  <si>
    <t>Odelia Skerme</t>
  </si>
  <si>
    <t>oskermen3@hatena.ne.jp</t>
  </si>
  <si>
    <t>+1 (405) 615-0298</t>
  </si>
  <si>
    <t>4 Tony Circle</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</si>
  <si>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</si>
  <si>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</si>
  <si>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</si>
  <si>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</si>
  <si>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</si>
  <si>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</si>
  <si>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</si>
  <si>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</si>
  <si>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</si>
  <si>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</si>
  <si>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</si>
  <si>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</si>
  <si>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</si>
  <si>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</si>
  <si>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</si>
  <si>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</si>
  <si>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</si>
  <si>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</si>
  <si>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Port Saint Lucie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</si>
  <si>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</si>
  <si>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</si>
  <si>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</si>
  <si>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</si>
  <si>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</si>
  <si>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</si>
  <si>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</si>
  <si>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</si>
  <si>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</si>
  <si>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</si>
  <si>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</si>
  <si>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</si>
  <si>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</si>
  <si>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</si>
  <si>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</si>
  <si>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</si>
  <si>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</si>
  <si>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</si>
  <si>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</si>
  <si>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</si>
  <si>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</si>
  <si>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</si>
  <si>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</si>
  <si>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</si>
  <si>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</si>
  <si>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</si>
  <si>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</si>
  <si>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</si>
  <si>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</si>
  <si>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</si>
  <si>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Omaha</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</si>
  <si>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</si>
  <si>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</si>
  <si>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</si>
  <si>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</si>
  <si>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</si>
  <si>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</si>
  <si>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</si>
  <si>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</si>
  <si>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</si>
  <si>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</si>
  <si>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</si>
  <si>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</si>
  <si>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</si>
  <si>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</si>
  <si>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</si>
  <si>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</si>
  <si>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</si>
  <si>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</si>
  <si>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</si>
  <si>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</si>
  <si>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</si>
  <si>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</si>
  <si>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</si>
  <si>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</si>
  <si>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Salinas</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</si>
  <si>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</si>
  <si>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</si>
  <si>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</si>
  <si>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</si>
  <si>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</si>
  <si>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</si>
  <si>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</si>
  <si>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</si>
  <si>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</si>
  <si>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</si>
  <si>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</si>
  <si>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</si>
  <si>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</si>
  <si>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</si>
  <si>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</si>
  <si>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</si>
  <si>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</si>
  <si>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</si>
  <si>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</si>
  <si>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</si>
  <si>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</si>
  <si>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</si>
  <si>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</si>
  <si>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</si>
  <si>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</si>
  <si>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</si>
  <si>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</si>
  <si>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</si>
  <si>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</si>
  <si>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</si>
  <si>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</si>
  <si>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</si>
  <si>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</si>
  <si>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</si>
  <si>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</si>
  <si>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</si>
  <si>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</si>
  <si>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</si>
  <si>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</si>
  <si>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Mobile</t>
  </si>
  <si>
    <t>IMP-12563-728</t>
  </si>
  <si>
    <t>68346-14810-UA</t>
  </si>
  <si>
    <t>Spencer Wastell</t>
  </si>
  <si>
    <t>+1 (432) 765-8747</t>
  </si>
  <si>
    <t>80 Oak Alley</t>
  </si>
  <si>
    <t>MZL-81126-390</t>
  </si>
  <si>
    <t>48464-99723-HK</t>
  </si>
  <si>
    <t>Jemimah Ethelston</t>
  </si>
  <si>
    <t>jethelstonnl@creativecommons.org</t>
  </si>
  <si>
    <t>+1 (954) 385-3551</t>
  </si>
  <si>
    <t>676 Mcbride Lane</t>
  </si>
  <si>
    <t>Hollywood</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</si>
  <si>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</si>
  <si>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</si>
  <si>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</si>
  <si>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</si>
  <si>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</si>
  <si>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</si>
  <si>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</si>
  <si>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</si>
  <si>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</si>
  <si>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</si>
  <si>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</si>
  <si>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</si>
  <si>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</si>
  <si>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</si>
  <si>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</si>
  <si>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</si>
  <si>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</si>
  <si>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</si>
  <si>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</si>
  <si>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</si>
  <si>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</si>
  <si>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</si>
  <si>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</si>
  <si>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</si>
  <si>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</si>
  <si>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</si>
  <si>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</si>
  <si>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</si>
  <si>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</si>
  <si>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</si>
  <si>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</si>
  <si>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</si>
  <si>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</si>
  <si>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</si>
  <si>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</si>
  <si>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</si>
  <si>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</si>
  <si>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</si>
  <si>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</si>
  <si>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</si>
  <si>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</si>
  <si>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</si>
  <si>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</si>
  <si>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</si>
  <si>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</si>
  <si>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</si>
  <si>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</si>
  <si>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</si>
  <si>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</si>
  <si>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</si>
  <si>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</si>
  <si>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</si>
  <si>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</si>
  <si>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</si>
  <si>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</si>
  <si>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</si>
  <si>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</si>
  <si>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</si>
  <si>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</si>
  <si>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</si>
  <si>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</si>
  <si>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</si>
  <si>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</si>
  <si>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</si>
  <si>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</si>
  <si>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</si>
  <si>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</si>
  <si>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</si>
  <si>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</si>
  <si>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</si>
  <si>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</si>
  <si>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</si>
  <si>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</si>
  <si>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</si>
  <si>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</si>
  <si>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</si>
  <si>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</si>
  <si>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16809-16936-WF</t>
  </si>
  <si>
    <t>Modesty MacConnechie</t>
  </si>
  <si>
    <t>mmacconnechieo9@reuters.com</t>
  </si>
  <si>
    <t>+1 (304) 620-6008</t>
  </si>
  <si>
    <t>526 Onsgard Park</t>
  </si>
  <si>
    <t>PJC-31401-893</t>
  </si>
  <si>
    <t>11212-69985-ZJ</t>
  </si>
  <si>
    <t>Rafaela Treacher</t>
  </si>
  <si>
    <t>rtreachero2@usa.gov</t>
  </si>
  <si>
    <t>+353 (552) 867-2244</t>
  </si>
  <si>
    <t>16 Prentice Court</t>
  </si>
  <si>
    <t>Greystones</t>
  </si>
  <si>
    <t>HHO-79903-185</t>
  </si>
  <si>
    <t>53893-01719-CL</t>
  </si>
  <si>
    <t>Bee Fattorini</t>
  </si>
  <si>
    <t>bfattorinio3@quantcast.com</t>
  </si>
  <si>
    <t>433 Caliangt Park</t>
  </si>
  <si>
    <t>Monaghan</t>
  </si>
  <si>
    <t>H18</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</si>
  <si>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</si>
  <si>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</si>
  <si>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</si>
  <si>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</si>
  <si>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</si>
  <si>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</si>
  <si>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</si>
  <si>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</si>
  <si>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</si>
  <si>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</si>
  <si>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</si>
  <si>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</si>
  <si>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</si>
  <si>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</si>
  <si>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</si>
  <si>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</si>
  <si>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</si>
  <si>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</si>
  <si>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</si>
  <si>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</si>
  <si>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</si>
  <si>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</si>
  <si>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</si>
  <si>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</si>
  <si>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</si>
  <si>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</si>
  <si>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</si>
  <si>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</si>
  <si>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</si>
  <si>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</si>
  <si>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</si>
  <si>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</si>
  <si>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</si>
  <si>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</si>
  <si>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</si>
  <si>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</si>
  <si>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</si>
  <si>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</si>
  <si>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</si>
  <si>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</si>
  <si>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</si>
  <si>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</si>
  <si>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</si>
  <si>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</si>
  <si>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</si>
  <si>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</si>
  <si>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</si>
  <si>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</si>
  <si>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</si>
  <si>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</si>
  <si>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</si>
  <si>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</si>
  <si>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</si>
  <si>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</si>
  <si>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</si>
  <si>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</si>
  <si>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</si>
  <si>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</si>
  <si>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</si>
  <si>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</si>
  <si>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</si>
  <si>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</si>
  <si>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</si>
  <si>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</si>
  <si>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</si>
  <si>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</si>
  <si>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Rockford</t>
  </si>
  <si>
    <t>OCK-89033-348</t>
  </si>
  <si>
    <t>82300-88786-UE</t>
  </si>
  <si>
    <t>Bobbe Castagneto</t>
  </si>
  <si>
    <t>+1 (406) 972-9050</t>
  </si>
  <si>
    <t>5 Moose Terrace</t>
  </si>
  <si>
    <t>GPZ-36017-366</t>
  </si>
  <si>
    <t>65732-22589-OW</t>
  </si>
  <si>
    <t>Kippie Marrison</t>
  </si>
  <si>
    <t>kmarrisonoq@dropbox.com</t>
  </si>
  <si>
    <t>+1 (303) 808-6803</t>
  </si>
  <si>
    <t>84 Sutherland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</si>
  <si>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</si>
  <si>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</si>
  <si>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</si>
  <si>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</si>
  <si>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</si>
  <si>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</si>
  <si>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</si>
  <si>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</si>
  <si>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</si>
  <si>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</si>
  <si>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</si>
  <si>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</si>
  <si>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</si>
  <si>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</si>
  <si>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</si>
  <si>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</si>
  <si>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</si>
  <si>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</si>
  <si>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Mullagh</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</si>
  <si>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</si>
  <si>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</si>
  <si>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</si>
  <si>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</si>
  <si>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</si>
  <si>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</si>
  <si>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</si>
  <si>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</si>
  <si>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</si>
  <si>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</si>
  <si>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</si>
  <si>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</si>
  <si>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</si>
  <si>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</si>
  <si>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</si>
  <si>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</si>
  <si>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</si>
  <si>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</si>
  <si>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</si>
  <si>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</si>
  <si>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</si>
  <si>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</si>
  <si>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</si>
  <si>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</si>
  <si>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</si>
  <si>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</si>
  <si>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</si>
  <si>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</si>
  <si>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</si>
  <si>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</si>
  <si>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</si>
  <si>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</si>
  <si>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</si>
  <si>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</si>
  <si>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</si>
  <si>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</si>
  <si>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</si>
  <si>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</si>
  <si>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</si>
  <si>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</si>
  <si>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</si>
  <si>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</si>
  <si>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</si>
  <si>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</si>
  <si>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</si>
  <si>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</si>
  <si>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</si>
  <si>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Cavan</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</si>
  <si>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</si>
  <si>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</si>
  <si>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</si>
  <si>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</si>
  <si>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</si>
  <si>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</si>
  <si>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</si>
  <si>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</si>
  <si>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</si>
  <si>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</si>
  <si>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</si>
  <si>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</si>
  <si>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</si>
  <si>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</si>
  <si>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</si>
  <si>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</si>
  <si>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</si>
  <si>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</si>
  <si>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</si>
  <si>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</si>
  <si>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</si>
  <si>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</si>
  <si>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Battle Creek</t>
  </si>
  <si>
    <t>VKQ-39009-292</t>
  </si>
  <si>
    <t>PDB-98743-282</t>
  </si>
  <si>
    <t>51940-02669-OR</t>
  </si>
  <si>
    <t>Skelly Dolohunty</t>
  </si>
  <si>
    <t>+353 (239) 716-2717</t>
  </si>
  <si>
    <t>34010 Kensington Trail</t>
  </si>
  <si>
    <t>Ballymun</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</si>
  <si>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</si>
  <si>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</si>
  <si>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</si>
  <si>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</si>
  <si>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</si>
  <si>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</si>
  <si>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</si>
  <si>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</si>
  <si>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</si>
  <si>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</si>
  <si>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</si>
  <si>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</si>
  <si>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</si>
  <si>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</si>
  <si>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</si>
  <si>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</si>
  <si>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</si>
  <si>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</si>
  <si>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</si>
  <si>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</si>
  <si>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</si>
  <si>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</si>
  <si>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</si>
  <si>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</si>
  <si>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</si>
  <si>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</si>
  <si>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</si>
  <si>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</si>
  <si>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</si>
  <si>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</si>
  <si>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</si>
  <si>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</si>
  <si>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</si>
  <si>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</si>
  <si>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</si>
  <si>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</si>
  <si>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</si>
  <si>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</si>
  <si>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</si>
  <si>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</si>
  <si>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</si>
  <si>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</si>
  <si>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</si>
  <si>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</si>
  <si>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</si>
  <si>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</si>
  <si>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</si>
  <si>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</si>
  <si>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</si>
  <si>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</si>
  <si>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</si>
  <si>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</si>
  <si>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</si>
  <si>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</si>
  <si>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</si>
  <si>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</si>
  <si>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</si>
  <si>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</si>
  <si>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</si>
  <si>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</si>
  <si>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</si>
  <si>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</si>
  <si>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</si>
  <si>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</si>
  <si>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</si>
  <si>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</si>
  <si>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</si>
  <si>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</si>
  <si>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</si>
  <si>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</si>
  <si>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</si>
  <si>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</si>
  <si>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</si>
  <si>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</si>
  <si>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</si>
  <si>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</si>
  <si>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</si>
  <si>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</si>
  <si>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</si>
  <si>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</si>
  <si>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</si>
  <si>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</si>
  <si>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</si>
  <si>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</si>
  <si>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</si>
  <si>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</si>
  <si>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</si>
  <si>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Fairbanks</t>
  </si>
  <si>
    <t>DCE-22886-861</t>
  </si>
  <si>
    <t>56060-17602-RG</t>
  </si>
  <si>
    <t>Harland Trematick</t>
  </si>
  <si>
    <t>1235 Shopko Point</t>
  </si>
  <si>
    <t>QTG-93823-843</t>
  </si>
  <si>
    <t>46859-14212-FI</t>
  </si>
  <si>
    <t>Chloris Sorrell</t>
  </si>
  <si>
    <t>csorrellph@amazon.com</t>
  </si>
  <si>
    <t>+44 (160) 225-1993</t>
  </si>
  <si>
    <t>5 Scott Lane</t>
  </si>
  <si>
    <t>S8</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</si>
  <si>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</si>
  <si>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</si>
  <si>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</si>
  <si>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</si>
  <si>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</si>
  <si>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</si>
  <si>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</si>
  <si>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</si>
  <si>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</si>
  <si>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</si>
  <si>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</si>
  <si>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</si>
  <si>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</si>
  <si>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</si>
  <si>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</si>
  <si>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</si>
  <si>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</si>
  <si>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</si>
  <si>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</si>
  <si>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</si>
  <si>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</si>
  <si>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</si>
  <si>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</si>
  <si>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</si>
  <si>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</si>
  <si>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</si>
  <si>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</si>
  <si>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</si>
  <si>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</si>
  <si>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</si>
  <si>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</si>
  <si>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</si>
  <si>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</si>
  <si>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</si>
  <si>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</si>
  <si>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</si>
  <si>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</si>
  <si>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</si>
  <si>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</si>
  <si>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</si>
  <si>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</si>
  <si>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</si>
  <si>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</si>
  <si>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</si>
  <si>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</si>
  <si>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</si>
  <si>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</si>
  <si>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</si>
  <si>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</si>
  <si>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</si>
  <si>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</si>
  <si>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</si>
  <si>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</si>
  <si>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</si>
  <si>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</si>
  <si>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</si>
  <si>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</si>
  <si>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</si>
  <si>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</si>
  <si>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</si>
  <si>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</si>
  <si>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</si>
  <si>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</si>
  <si>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</si>
  <si>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</si>
  <si>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</si>
  <si>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</si>
  <si>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</si>
  <si>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</si>
  <si>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</si>
  <si>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</si>
  <si>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</si>
  <si>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</si>
  <si>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</si>
  <si>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</si>
  <si>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</si>
  <si>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</si>
  <si>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</si>
  <si>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</si>
  <si>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</si>
  <si>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</si>
  <si>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</si>
  <si>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</si>
  <si>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</si>
  <si>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</si>
  <si>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</si>
  <si>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</si>
  <si>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</si>
  <si>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</si>
  <si>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</si>
  <si>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</si>
  <si>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</si>
  <si>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</si>
  <si>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</si>
  <si>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</si>
  <si>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KCW-50949-318</t>
  </si>
  <si>
    <t>52374-27313-IV</t>
  </si>
  <si>
    <t>Dell Gut</t>
  </si>
  <si>
    <t>dgutq2@umich.edu</t>
  </si>
  <si>
    <t>+1 (281) 648-9915</t>
  </si>
  <si>
    <t>30506 Bowman Avenue</t>
  </si>
  <si>
    <t>JGZ-16947-591</t>
  </si>
  <si>
    <t>14264-41252-SL</t>
  </si>
  <si>
    <t>Willy Pummery</t>
  </si>
  <si>
    <t>wpummeryq3@topsy.com</t>
  </si>
  <si>
    <t>+1 (231) 416-9594</t>
  </si>
  <si>
    <t>9795 Acker Plaza</t>
  </si>
  <si>
    <t>Muskegon</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</si>
  <si>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</si>
  <si>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</si>
  <si>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</si>
  <si>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</si>
  <si>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</si>
  <si>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</si>
  <si>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</si>
  <si>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</si>
  <si>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</si>
  <si>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</si>
  <si>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</si>
  <si>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</si>
  <si>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</si>
  <si>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W91</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</si>
  <si>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</si>
  <si>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</si>
  <si>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</si>
  <si>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</si>
  <si>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</si>
  <si>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</si>
  <si>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</si>
  <si>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</si>
  <si>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</si>
  <si>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</si>
  <si>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</si>
  <si>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</si>
  <si>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</si>
  <si>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</si>
  <si>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</si>
  <si>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</si>
  <si>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</si>
  <si>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</si>
  <si>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</si>
  <si>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</si>
  <si>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</si>
  <si>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</si>
  <si>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</si>
  <si>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</si>
  <si>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</si>
  <si>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</si>
  <si>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</si>
  <si>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</si>
  <si>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</si>
  <si>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</si>
  <si>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</si>
  <si>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</si>
  <si>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</si>
  <si>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</si>
  <si>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</si>
  <si>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</si>
  <si>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</si>
  <si>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</si>
  <si>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</si>
  <si>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EC3M</t>
  </si>
  <si>
    <t>GRB-68838-629</t>
  </si>
  <si>
    <t>15064-65241-HB</t>
  </si>
  <si>
    <t>Gwenni Ratt</t>
  </si>
  <si>
    <t>grattqd@phpbb.com</t>
  </si>
  <si>
    <t>+353 (878) 618-9723</t>
  </si>
  <si>
    <t>55 Montana Road</t>
  </si>
  <si>
    <t>Castlemartyr</t>
  </si>
  <si>
    <t>H71</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</si>
  <si>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</si>
  <si>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</si>
  <si>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</si>
  <si>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</si>
  <si>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</si>
  <si>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</si>
  <si>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</si>
  <si>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</si>
  <si>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</si>
  <si>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</si>
  <si>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</si>
  <si>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</si>
  <si>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</si>
  <si>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</si>
  <si>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</si>
  <si>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</si>
  <si>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</si>
  <si>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</si>
  <si>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HEL-86709-449</t>
  </si>
  <si>
    <t>NCH-55389-562</t>
  </si>
  <si>
    <t>GUG-45603-775</t>
  </si>
  <si>
    <t>40959-32642-DN</t>
  </si>
  <si>
    <t>Rhodie Strathern</t>
  </si>
  <si>
    <t>rstrathernqn@devhub.com</t>
  </si>
  <si>
    <t>63071 Warner Terrace</t>
  </si>
  <si>
    <t>KJB-98240-098</t>
  </si>
  <si>
    <t>77746-08153-PM</t>
  </si>
  <si>
    <t>Chad Miguel</t>
  </si>
  <si>
    <t>cmiguelqo@exblog.jp</t>
  </si>
  <si>
    <t>+1 (240) 449-8992</t>
  </si>
  <si>
    <t>83 Sauthoff Junction</t>
  </si>
  <si>
    <t>Hagerstown</t>
  </si>
  <si>
    <t>JMS-48374-462</t>
  </si>
  <si>
    <t>49667-96708-JL</t>
  </si>
  <si>
    <t>Florinda Matusovsky</t>
  </si>
  <si>
    <t>+1 (518) 618-9919</t>
  </si>
  <si>
    <t>2 Moland Court</t>
  </si>
  <si>
    <t>YIT-15877-117</t>
  </si>
  <si>
    <t>24155-79322-EQ</t>
  </si>
  <si>
    <t>Morly Rocks</t>
  </si>
  <si>
    <t>mrocksqq@exblog.jp</t>
  </si>
  <si>
    <t>+353 (731) 124-0228</t>
  </si>
  <si>
    <t>21 Spenser Court</t>
  </si>
  <si>
    <t>Crossmolina</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</si>
  <si>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</si>
  <si>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</si>
  <si>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</si>
  <si>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</si>
  <si>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</si>
  <si>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</si>
  <si>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</si>
  <si>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</si>
  <si>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</si>
  <si>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</si>
  <si>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</si>
  <si>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</si>
  <si>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</si>
  <si>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</si>
  <si>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</si>
  <si>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</si>
  <si>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</si>
  <si>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</si>
  <si>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</si>
  <si>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</si>
  <si>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</si>
  <si>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</si>
  <si>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</si>
  <si>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</si>
  <si>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</si>
  <si>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</si>
  <si>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</si>
  <si>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</si>
  <si>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</si>
  <si>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Booterstown</t>
  </si>
  <si>
    <t>PUH-55647-976</t>
  </si>
  <si>
    <t>06624-54037-BQ</t>
  </si>
  <si>
    <t>Wiley Leopold</t>
  </si>
  <si>
    <t>wleopoldqw@blogspot.com</t>
  </si>
  <si>
    <t>+1 (352) 173-9191</t>
  </si>
  <si>
    <t>5 Elmside Terrace</t>
  </si>
  <si>
    <t>Gainesville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</si>
  <si>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</si>
  <si>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</si>
  <si>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</si>
  <si>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</si>
  <si>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</si>
  <si>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</si>
  <si>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</si>
  <si>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</si>
  <si>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</si>
  <si>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</si>
  <si>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</si>
  <si>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</si>
  <si>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</si>
  <si>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</si>
  <si>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</si>
  <si>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</si>
  <si>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</si>
  <si>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</si>
  <si>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</si>
  <si>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</si>
  <si>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</si>
  <si>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</si>
  <si>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</si>
  <si>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</si>
  <si>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</si>
  <si>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</si>
  <si>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</si>
  <si>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</si>
  <si>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</si>
  <si>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</si>
  <si>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</si>
  <si>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</si>
  <si>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</si>
  <si>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</si>
  <si>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</si>
  <si>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</si>
  <si>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</si>
  <si>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</si>
  <si>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</si>
  <si>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</si>
  <si>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Rathnew</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</si>
  <si>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</si>
  <si>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</si>
  <si>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</si>
  <si>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</si>
  <si>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</si>
  <si>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</si>
  <si>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</si>
  <si>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</si>
  <si>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</si>
  <si>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</si>
  <si>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</si>
  <si>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</si>
  <si>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</si>
  <si>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NXF-15738-707</t>
  </si>
  <si>
    <t>28699-16256-XV</t>
  </si>
  <si>
    <t>Javier Causnett</t>
  </si>
  <si>
    <t>+1 (301) 396-9701</t>
  </si>
  <si>
    <t>511 Rowland Alley</t>
  </si>
  <si>
    <t>Silver Spring</t>
  </si>
  <si>
    <t>MVV-19034-198</t>
  </si>
  <si>
    <t>98476-63654-CG</t>
  </si>
  <si>
    <t>Demetris Micheli</t>
  </si>
  <si>
    <t>+1 (608) 138-8374</t>
  </si>
  <si>
    <t>33123 Rigney Pass</t>
  </si>
  <si>
    <t>KUX-19632-830</t>
  </si>
  <si>
    <t>55409-07759-YG</t>
  </si>
  <si>
    <t>Chloette Bernardot</t>
  </si>
  <si>
    <t>cbernardotr9@wix.com</t>
  </si>
  <si>
    <t>+1 (936) 783-5732</t>
  </si>
  <si>
    <t>6672 Cordelia Point</t>
  </si>
  <si>
    <t>Conroe</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</si>
  <si>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</si>
  <si>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</si>
  <si>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</si>
  <si>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</si>
  <si>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</si>
  <si>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</si>
  <si>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</si>
  <si>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</si>
  <si>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</si>
  <si>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</si>
  <si>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</si>
  <si>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</si>
  <si>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</si>
  <si>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</si>
  <si>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</si>
  <si>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</si>
  <si>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</si>
  <si>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Bundoran</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</si>
  <si>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</si>
  <si>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</si>
  <si>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</si>
  <si>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</si>
  <si>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</si>
  <si>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</si>
  <si>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</si>
  <si>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</si>
  <si>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</si>
  <si>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</si>
  <si>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</si>
  <si>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</si>
  <si>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Daytona Beach</t>
  </si>
  <si>
    <t>SGA-30059-217</t>
  </si>
  <si>
    <t>84405-83364-DG</t>
  </si>
  <si>
    <t>Lorianne Kyneton</t>
  </si>
  <si>
    <t>lkynetonrf@macromedia.com</t>
  </si>
  <si>
    <t>+44 (618) 634-9365</t>
  </si>
  <si>
    <t>1926 3rd Center</t>
  </si>
  <si>
    <t>GNL-98714-885</t>
  </si>
  <si>
    <t>83731-53280-YC</t>
  </si>
  <si>
    <t>Adele McFayden</t>
  </si>
  <si>
    <t>+44 (123) 755-7484</t>
  </si>
  <si>
    <t>28 Darwin Terrace</t>
  </si>
  <si>
    <t>Wirral</t>
  </si>
  <si>
    <t>CH48</t>
  </si>
  <si>
    <t>OQA-93249-841</t>
  </si>
  <si>
    <t>03917-13632-KC</t>
  </si>
  <si>
    <t>Herta Layne</t>
  </si>
  <si>
    <t>+1 (636) 143-8338</t>
  </si>
  <si>
    <t>5495 Talisman Plaza</t>
  </si>
  <si>
    <t>DUV-12075-132</t>
  </si>
  <si>
    <t>62494-09113-RP</t>
  </si>
  <si>
    <t>Marguerite Graves</t>
  </si>
  <si>
    <t>+1 (479) 204-9111</t>
  </si>
  <si>
    <t>91413 Scott Way</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</si>
  <si>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</si>
  <si>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</si>
  <si>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</si>
  <si>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</si>
  <si>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</si>
  <si>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</si>
  <si>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</si>
  <si>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</si>
  <si>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</si>
  <si>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</si>
  <si>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</si>
  <si>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</si>
  <si>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</si>
  <si>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</si>
  <si>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</si>
  <si>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</si>
  <si>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</si>
  <si>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</si>
  <si>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</si>
  <si>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</si>
  <si>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</si>
  <si>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</si>
  <si>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UME-75640-698</t>
  </si>
  <si>
    <t>GJC-66474-557</t>
  </si>
  <si>
    <t>64965-78386-MY</t>
  </si>
  <si>
    <t>Nicolina Jenny</t>
  </si>
  <si>
    <t>njennyrq@bigcartel.com</t>
  </si>
  <si>
    <t>+1 (562) 679-4750</t>
  </si>
  <si>
    <t>6099 American Ash Court</t>
  </si>
  <si>
    <t>IRV-20769-219</t>
  </si>
  <si>
    <t>77131-58092-GE</t>
  </si>
  <si>
    <t>Vidovic Antonelli</t>
  </si>
  <si>
    <t>+44 (810) 927-9266</t>
  </si>
  <si>
    <t>3242 Corscot Pass</t>
  </si>
  <si>
    <t>EC1V</t>
  </si>
  <si>
    <t>Row Labels</t>
  </si>
  <si>
    <t>Grand Total</t>
  </si>
  <si>
    <t>2019</t>
  </si>
  <si>
    <t>Jan</t>
  </si>
  <si>
    <t>Feb</t>
  </si>
  <si>
    <t>Mar</t>
  </si>
  <si>
    <t>Apr</t>
  </si>
  <si>
    <t>May</t>
  </si>
  <si>
    <t>Jun</t>
  </si>
  <si>
    <t>Jul</t>
  </si>
  <si>
    <t>Aug</t>
  </si>
  <si>
    <t>Sep</t>
  </si>
  <si>
    <t>Oct</t>
  </si>
  <si>
    <t>Nov</t>
  </si>
  <si>
    <t>Dec</t>
  </si>
  <si>
    <t>2020</t>
  </si>
  <si>
    <t>2021</t>
  </si>
  <si>
    <t>2022</t>
  </si>
  <si>
    <t>Years</t>
  </si>
  <si>
    <t>Sales</t>
  </si>
  <si>
    <t>Coffee Type Name</t>
  </si>
  <si>
    <t>Roast Type Name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</si>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</sst>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quot;kg&quot;"/>
    <numFmt numFmtId="165" formatCode="_([$$-409]* #,##0.00_);_([$$-409]* \(#,##0.00\);_([$$-409]* &quot;-&quot;??_);_(@_)"/>
    <numFmt numFmtId="166" formatCode="dd\-mmm\-yyyy"/>
  </numFmts>
  <fonts count="4" x14ac:knownFonts="1">
    <font>
      <sz val="11"/>
      <color theme="1"/>
      <name val="Calibri"/>
      <family val="2"/>
      <scheme val="minor"/>
    </font>
    <font>
      <b/>
      <sz val="11"/>
      <name val="Calibri"/>
      <family val="2"/>
    </font>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3" fillId="0" borderId="1" xfId="0" applyFont="1" applyBorder="1" applyAlignment="1">
      <alignment horizontal="center" vertical="top"/>
    </xf>
    <xf numFmtId="166" fontId="0" fillId="0" borderId="0" xfId="0" applyNumberFormat="1"/>
    <xf numFmtId="0" fontId="0" fillId="0" borderId="0" xfId="0" applyNumberFormat="1"/>
    <xf numFmtId="3" fontId="0" fillId="0" borderId="0" xfId="0" applyNumberFormat="1"/>
  </cellXfs>
  <cellStyles count="2">
    <cellStyle name="Currency" xfId="1" builtinId="4"/>
    <cellStyle name="Normal" xfId="0" builtinId="0"/>
  </cellStyles>
  <dxfs count="16">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0.0\ &quot;kg&quot;"/>
    </dxf>
    <dxf>
      <numFmt numFmtId="166" formatCode="dd\-m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z val="11"/>
        <name val="Calibri"/>
        <scheme val="minor"/>
      </font>
      <fill>
        <patternFill>
          <bgColor theme="8" tint="0.59996337778862885"/>
        </patternFill>
      </fill>
    </dxf>
    <dxf>
      <font>
        <sz val="11"/>
        <color theme="1"/>
        <name val="Times New Roman"/>
        <scheme val="none"/>
      </font>
    </dxf>
    <dxf>
      <font>
        <b val="0"/>
        <i val="0"/>
        <sz val="11"/>
        <name val="Times New Roman"/>
        <scheme val="none"/>
      </font>
      <fill>
        <patternFill patternType="solid">
          <fgColor theme="0"/>
          <bgColor theme="9" tint="0.79998168889431442"/>
        </patternFill>
      </fill>
      <border>
        <left style="thin">
          <color theme="1"/>
        </left>
        <right style="thin">
          <color theme="1"/>
        </right>
        <top style="thin">
          <color theme="1"/>
        </top>
        <bottom style="thin">
          <color theme="1"/>
        </bottom>
      </border>
    </dxf>
    <dxf>
      <font>
        <b/>
        <i val="0"/>
        <sz val="11"/>
        <color auto="1"/>
        <name val="Times New Roman"/>
        <scheme val="none"/>
      </font>
    </dxf>
    <dxf>
      <font>
        <sz val="11"/>
        <name val="Times New Roman"/>
        <scheme val="none"/>
      </font>
      <fill>
        <patternFill>
          <bgColor theme="9" tint="0.79998168889431442"/>
        </patternFill>
      </fill>
      <border>
        <left style="thin">
          <color auto="1"/>
        </left>
        <right style="thin">
          <color auto="1"/>
        </right>
        <top style="thin">
          <color auto="1"/>
        </top>
        <bottom style="thin">
          <color auto="1"/>
        </bottom>
      </border>
    </dxf>
  </dxfs>
  <tableStyles count="3" defaultTableStyle="TableStyleMedium9" defaultPivotStyle="PivotStyleLight16">
    <tableStyle name="New Slicer" pivot="0" table="0" count="6">
      <tableStyleElement type="wholeTable" dxfId="15"/>
      <tableStyleElement type="headerRow" dxfId="14"/>
    </tableStyle>
    <tableStyle name="New Timeline" pivot="0" table="0" count="8">
      <tableStyleElement type="wholeTable" dxfId="13"/>
      <tableStyleElement type="headerRow" dxfId="12"/>
    </tableStyle>
    <tableStyle name="Slicer Style 1" pivot="0" table="0" count="3">
      <tableStyleElement type="wholeTable" dxfId="11"/>
    </tableStyle>
  </tableStyles>
  <colors>
    <mruColors>
      <color rgb="FF5ABE32"/>
      <color rgb="FFB26A3E"/>
      <color rgb="FFB906EA"/>
      <color rgb="FFE0EFF8"/>
    </mruColors>
  </colors>
  <extLst>
    <ext xmlns:x14="http://schemas.microsoft.com/office/spreadsheetml/2009/9/main" uri="{46F421CA-312F-682f-3DD2-61675219B42D}">
      <x14:dxfs count="6">
        <dxf>
          <font>
            <b/>
            <i val="0"/>
            <sz val="10"/>
            <name val="Calibri"/>
            <scheme val="minor"/>
          </font>
          <fill>
            <patternFill>
              <bgColor theme="8"/>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10"/>
            <name val="Times New Roman"/>
            <scheme val="none"/>
          </font>
          <fill>
            <patternFill>
              <bgColor theme="9" tint="0.79998168889431442"/>
            </patternFill>
          </fill>
        </dxf>
        <dxf>
          <font>
            <b/>
            <i val="0"/>
            <sz val="10"/>
            <color theme="0"/>
            <name val="Times New Roman"/>
            <scheme val="none"/>
          </font>
          <fill>
            <patternFill>
              <bgColor theme="9" tint="-0.499984740745262"/>
            </patternFill>
          </fill>
        </dxf>
        <dxf>
          <font>
            <b val="0"/>
            <i val="0"/>
            <sz val="10"/>
            <name val="Times New Roman"/>
            <scheme val="none"/>
          </font>
          <fill>
            <patternFill>
              <bgColor theme="9" tint="0.79998168889431442"/>
            </patternFill>
          </fill>
        </dxf>
        <dxf>
          <font>
            <b val="0"/>
            <i val="0"/>
            <sz val="10"/>
            <name val="Times New Roman"/>
            <scheme val="none"/>
          </font>
        </dxf>
      </x14:dxfs>
    </ext>
    <ext xmlns:x14="http://schemas.microsoft.com/office/spreadsheetml/2009/9/main" uri="{EB79DEF2-80B8-43e5-95BD-54CBDDF9020C}">
      <x14:slicerStyles defaultSlicerStyle="SlicerStyleLight1">
        <x14:slicerStyle name="New Slicer">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59996337778862885"/>
            </patternFill>
          </fill>
        </dxf>
        <dxf>
          <fill>
            <patternFill patternType="solid">
              <fgColor theme="0"/>
              <bgColor theme="9" tint="-0.499984740745262"/>
            </patternFill>
          </fill>
        </dxf>
        <dxf>
          <font>
            <b/>
            <i/>
            <sz val="9"/>
            <color auto="1"/>
            <name val="Times New Roman"/>
            <scheme val="none"/>
          </font>
        </dxf>
        <dxf>
          <font>
            <b/>
            <i val="0"/>
            <sz val="11"/>
            <color auto="1"/>
            <name val="Times New Roman"/>
            <scheme val="none"/>
          </font>
        </dxf>
        <dxf>
          <font>
            <b/>
            <i val="0"/>
            <sz val="11"/>
            <color auto="1"/>
            <name val="Times New Roman"/>
            <scheme val="none"/>
          </font>
        </dxf>
        <dxf>
          <font>
            <b/>
            <i val="0"/>
            <sz val="11"/>
            <color auto="1"/>
            <name val="Times New Roman"/>
            <scheme val="none"/>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Sales Over</a:t>
            </a:r>
            <a:r>
              <a:rPr lang="en-US" b="1" baseline="0">
                <a:latin typeface="Times New Roman" panose="02020603050405020304" pitchFamily="18" charset="0"/>
                <a:cs typeface="Times New Roman" panose="02020603050405020304" pitchFamily="18" charset="0"/>
              </a:rPr>
              <a:t> Time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3">
                <a:lumMod val="75000"/>
              </a:schemeClr>
            </a:solidFill>
            <a:round/>
          </a:ln>
          <a:effectLst/>
        </c:spPr>
        <c:marker>
          <c:symbol val="none"/>
        </c:marker>
      </c:pivotFmt>
      <c:pivotFmt>
        <c:idx val="5"/>
      </c:pivotFmt>
      <c:pivotFmt>
        <c:idx val="6"/>
        <c:spPr>
          <a:solidFill>
            <a:schemeClr val="accent1"/>
          </a:solidFill>
          <a:ln w="28575" cap="rnd">
            <a:solidFill>
              <a:schemeClr val="accent5">
                <a:lumMod val="75000"/>
              </a:schemeClr>
            </a:solidFill>
            <a:round/>
          </a:ln>
          <a:effectLst/>
        </c:spPr>
        <c:marker>
          <c:symbol val="none"/>
        </c:marker>
      </c:pivotFmt>
      <c:pivotFmt>
        <c:idx val="7"/>
        <c:spPr>
          <a:solidFill>
            <a:schemeClr val="accent1"/>
          </a:solidFill>
          <a:ln w="28575" cap="rnd">
            <a:solidFill>
              <a:srgbClr val="7030A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AD5A-41B6-ABA2-81B73CA8E63A}"/>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681.07499999999982</c:v>
                </c:pt>
                <c:pt idx="4">
                  <c:v>83.025000000000006</c:v>
                </c:pt>
                <c:pt idx="5">
                  <c:v>678.3599999999999</c:v>
                </c:pt>
                <c:pt idx="6">
                  <c:v>273.86999999999989</c:v>
                </c:pt>
                <c:pt idx="7">
                  <c:v>70.95</c:v>
                </c:pt>
                <c:pt idx="8">
                  <c:v>166.1</c:v>
                </c:pt>
                <c:pt idx="9">
                  <c:v>153.76499999999996</c:v>
                </c:pt>
                <c:pt idx="10">
                  <c:v>63.25</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175.40999999999997</c:v>
                </c:pt>
                <c:pt idx="39">
                  <c:v>289.75499999999994</c:v>
                </c:pt>
                <c:pt idx="40">
                  <c:v>212.49499999999998</c:v>
                </c:pt>
                <c:pt idx="41">
                  <c:v>426.2</c:v>
                </c:pt>
                <c:pt idx="42">
                  <c:v>246.685</c:v>
                </c:pt>
                <c:pt idx="43">
                  <c:v>41.25</c:v>
                </c:pt>
              </c:numCache>
            </c:numRef>
          </c:val>
          <c:smooth val="0"/>
          <c:extLst>
            <c:ext xmlns:c16="http://schemas.microsoft.com/office/drawing/2014/chart" uri="{C3380CC4-5D6E-409C-BE32-E72D297353CC}">
              <c16:uniqueId val="{00000001-AD5A-41B6-ABA2-81B73CA8E63A}"/>
            </c:ext>
          </c:extLst>
        </c:ser>
        <c:ser>
          <c:idx val="2"/>
          <c:order val="2"/>
          <c:tx>
            <c:strRef>
              <c:f>sales!$E$3:$E$4</c:f>
              <c:strCache>
                <c:ptCount val="1"/>
                <c:pt idx="0">
                  <c:v>Liberica</c:v>
                </c:pt>
              </c:strCache>
            </c:strRef>
          </c:tx>
          <c:spPr>
            <a:ln w="28575" cap="rnd">
              <a:solidFill>
                <a:schemeClr val="accent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AD5A-41B6-ABA2-81B73CA8E63A}"/>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302.65999999999997</c:v>
                </c:pt>
                <c:pt idx="21">
                  <c:v>174.46999999999997</c:v>
                </c:pt>
                <c:pt idx="22">
                  <c:v>104.08499999999999</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AD5A-41B6-ABA2-81B73CA8E63A}"/>
            </c:ext>
          </c:extLst>
        </c:ser>
        <c:dLbls>
          <c:showLegendKey val="0"/>
          <c:showVal val="0"/>
          <c:showCatName val="0"/>
          <c:showSerName val="0"/>
          <c:showPercent val="0"/>
          <c:showBubbleSize val="0"/>
        </c:dLbls>
        <c:smooth val="0"/>
        <c:axId val="2102601583"/>
        <c:axId val="2102596175"/>
      </c:lineChart>
      <c:catAx>
        <c:axId val="210260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2596175"/>
        <c:crosses val="autoZero"/>
        <c:auto val="1"/>
        <c:lblAlgn val="ctr"/>
        <c:lblOffset val="100"/>
        <c:noMultiLvlLbl val="0"/>
      </c:catAx>
      <c:valAx>
        <c:axId val="21025961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26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Dashboard.xlsx]country!PivotTable3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Country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solidFill>
              <a:schemeClr val="accent2">
                <a:lumMod val="20000"/>
                <a:lumOff val="8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2">
                <a:lumMod val="20000"/>
                <a:lumOff val="80000"/>
              </a:schemeClr>
            </a:solidFill>
          </a:ln>
          <a:effectLst/>
        </c:spPr>
      </c:pivotFmt>
      <c:pivotFmt>
        <c:idx val="3"/>
        <c:spPr>
          <a:solidFill>
            <a:schemeClr val="accent6"/>
          </a:solidFill>
          <a:ln>
            <a:solidFill>
              <a:schemeClr val="accent2">
                <a:lumMod val="20000"/>
                <a:lumOff val="80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50000"/>
              </a:schemeClr>
            </a:solidFill>
            <a:ln>
              <a:solidFill>
                <a:schemeClr val="accent2">
                  <a:lumMod val="20000"/>
                  <a:lumOff val="80000"/>
                </a:schemeClr>
              </a:solidFill>
            </a:ln>
            <a:effectLst/>
          </c:spPr>
          <c:invertIfNegative val="0"/>
          <c:dPt>
            <c:idx val="0"/>
            <c:invertIfNegative val="0"/>
            <c:bubble3D val="0"/>
            <c:spPr>
              <a:solidFill>
                <a:schemeClr val="accent6"/>
              </a:solidFill>
              <a:ln>
                <a:solidFill>
                  <a:schemeClr val="accent2">
                    <a:lumMod val="20000"/>
                    <a:lumOff val="80000"/>
                  </a:schemeClr>
                </a:solidFill>
              </a:ln>
              <a:effectLst/>
            </c:spPr>
            <c:extLst>
              <c:ext xmlns:c16="http://schemas.microsoft.com/office/drawing/2014/chart" uri="{C3380CC4-5D6E-409C-BE32-E72D297353CC}">
                <c16:uniqueId val="{00000002-4112-4730-9180-4A6325B05155}"/>
              </c:ext>
            </c:extLst>
          </c:dPt>
          <c:dPt>
            <c:idx val="1"/>
            <c:invertIfNegative val="0"/>
            <c:bubble3D val="0"/>
            <c:spPr>
              <a:solidFill>
                <a:schemeClr val="accent6">
                  <a:lumMod val="75000"/>
                </a:schemeClr>
              </a:solidFill>
              <a:ln>
                <a:solidFill>
                  <a:schemeClr val="accent2">
                    <a:lumMod val="20000"/>
                    <a:lumOff val="80000"/>
                  </a:schemeClr>
                </a:solidFill>
              </a:ln>
              <a:effectLst/>
            </c:spPr>
            <c:extLst>
              <c:ext xmlns:c16="http://schemas.microsoft.com/office/drawing/2014/chart" uri="{C3380CC4-5D6E-409C-BE32-E72D297353CC}">
                <c16:uniqueId val="{00000001-4112-4730-9180-4A6325B05155}"/>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General</c:formatCode>
                <c:ptCount val="3"/>
                <c:pt idx="0">
                  <c:v>2798.5050000000001</c:v>
                </c:pt>
                <c:pt idx="1">
                  <c:v>6696.8649999999998</c:v>
                </c:pt>
                <c:pt idx="2">
                  <c:v>35638.88499999998</c:v>
                </c:pt>
              </c:numCache>
            </c:numRef>
          </c:val>
          <c:extLst>
            <c:ext xmlns:c16="http://schemas.microsoft.com/office/drawing/2014/chart" uri="{C3380CC4-5D6E-409C-BE32-E72D297353CC}">
              <c16:uniqueId val="{00000000-4112-4730-9180-4A6325B05155}"/>
            </c:ext>
          </c:extLst>
        </c:ser>
        <c:dLbls>
          <c:showLegendKey val="0"/>
          <c:showVal val="0"/>
          <c:showCatName val="0"/>
          <c:showSerName val="0"/>
          <c:showPercent val="0"/>
          <c:showBubbleSize val="0"/>
        </c:dLbls>
        <c:gapWidth val="182"/>
        <c:axId val="862542431"/>
        <c:axId val="862519551"/>
      </c:barChart>
      <c:catAx>
        <c:axId val="86254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519551"/>
        <c:crosses val="autoZero"/>
        <c:auto val="1"/>
        <c:lblAlgn val="ctr"/>
        <c:lblOffset val="100"/>
        <c:noMultiLvlLbl val="0"/>
      </c:catAx>
      <c:valAx>
        <c:axId val="862519551"/>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542431"/>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Dashboard.xlsx]top5customer!PivotTable4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General</c:formatCode>
                <c:ptCount val="5"/>
                <c:pt idx="0">
                  <c:v>278.01</c:v>
                </c:pt>
                <c:pt idx="1">
                  <c:v>281.67499999999995</c:v>
                </c:pt>
                <c:pt idx="2">
                  <c:v>289.11</c:v>
                </c:pt>
                <c:pt idx="3">
                  <c:v>307.04499999999996</c:v>
                </c:pt>
                <c:pt idx="4">
                  <c:v>317.07000000000005</c:v>
                </c:pt>
              </c:numCache>
            </c:numRef>
          </c:val>
          <c:extLst>
            <c:ext xmlns:c16="http://schemas.microsoft.com/office/drawing/2014/chart" uri="{C3380CC4-5D6E-409C-BE32-E72D297353CC}">
              <c16:uniqueId val="{00000000-19CB-478F-A75C-D0AB88612BEB}"/>
            </c:ext>
          </c:extLst>
        </c:ser>
        <c:dLbls>
          <c:showLegendKey val="0"/>
          <c:showVal val="0"/>
          <c:showCatName val="0"/>
          <c:showSerName val="0"/>
          <c:showPercent val="0"/>
          <c:showBubbleSize val="0"/>
        </c:dLbls>
        <c:gapWidth val="80"/>
        <c:axId val="648660767"/>
        <c:axId val="648661183"/>
      </c:barChart>
      <c:catAx>
        <c:axId val="64866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8661183"/>
        <c:crosses val="autoZero"/>
        <c:auto val="1"/>
        <c:lblAlgn val="ctr"/>
        <c:lblOffset val="100"/>
        <c:noMultiLvlLbl val="0"/>
      </c:catAx>
      <c:valAx>
        <c:axId val="64866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866076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Sales Over</a:t>
            </a:r>
            <a:r>
              <a:rPr lang="en-US" b="1" baseline="0">
                <a:latin typeface="Times New Roman" panose="02020603050405020304" pitchFamily="18" charset="0"/>
                <a:cs typeface="Times New Roman" panose="02020603050405020304" pitchFamily="18" charset="0"/>
              </a:rPr>
              <a:t> Time</a:t>
            </a:r>
            <a:endParaRPr lang="en-US" b="1">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3">
                <a:lumMod val="75000"/>
              </a:schemeClr>
            </a:solidFill>
            <a:round/>
          </a:ln>
          <a:effectLst/>
        </c:spPr>
        <c:marker>
          <c:symbol val="none"/>
        </c:marker>
      </c:pivotFmt>
      <c:pivotFmt>
        <c:idx val="5"/>
      </c:pivotFmt>
      <c:pivotFmt>
        <c:idx val="6"/>
        <c:spPr>
          <a:solidFill>
            <a:schemeClr val="accent1"/>
          </a:solidFill>
          <a:ln w="28575" cap="rnd">
            <a:solidFill>
              <a:schemeClr val="accent5">
                <a:lumMod val="75000"/>
              </a:schemeClr>
            </a:solidFill>
            <a:round/>
          </a:ln>
          <a:effectLst/>
        </c:spPr>
        <c:marker>
          <c:symbol val="none"/>
        </c:marker>
      </c:pivotFmt>
      <c:pivotFmt>
        <c:idx val="7"/>
        <c:spPr>
          <a:solidFill>
            <a:schemeClr val="accent1"/>
          </a:solidFill>
          <a:ln w="28575" cap="rnd">
            <a:solidFill>
              <a:srgbClr val="7030A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2688-43FB-A4B1-41A368E90E77}"/>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681.07499999999982</c:v>
                </c:pt>
                <c:pt idx="4">
                  <c:v>83.025000000000006</c:v>
                </c:pt>
                <c:pt idx="5">
                  <c:v>678.3599999999999</c:v>
                </c:pt>
                <c:pt idx="6">
                  <c:v>273.86999999999989</c:v>
                </c:pt>
                <c:pt idx="7">
                  <c:v>70.95</c:v>
                </c:pt>
                <c:pt idx="8">
                  <c:v>166.1</c:v>
                </c:pt>
                <c:pt idx="9">
                  <c:v>153.76499999999996</c:v>
                </c:pt>
                <c:pt idx="10">
                  <c:v>63.25</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175.40999999999997</c:v>
                </c:pt>
                <c:pt idx="39">
                  <c:v>289.75499999999994</c:v>
                </c:pt>
                <c:pt idx="40">
                  <c:v>212.49499999999998</c:v>
                </c:pt>
                <c:pt idx="41">
                  <c:v>426.2</c:v>
                </c:pt>
                <c:pt idx="42">
                  <c:v>246.685</c:v>
                </c:pt>
                <c:pt idx="43">
                  <c:v>41.25</c:v>
                </c:pt>
              </c:numCache>
            </c:numRef>
          </c:val>
          <c:smooth val="0"/>
          <c:extLst>
            <c:ext xmlns:c16="http://schemas.microsoft.com/office/drawing/2014/chart" uri="{C3380CC4-5D6E-409C-BE32-E72D297353CC}">
              <c16:uniqueId val="{00000001-2688-43FB-A4B1-41A368E90E77}"/>
            </c:ext>
          </c:extLst>
        </c:ser>
        <c:ser>
          <c:idx val="2"/>
          <c:order val="2"/>
          <c:tx>
            <c:strRef>
              <c:f>sales!$E$3:$E$4</c:f>
              <c:strCache>
                <c:ptCount val="1"/>
                <c:pt idx="0">
                  <c:v>Liberica</c:v>
                </c:pt>
              </c:strCache>
            </c:strRef>
          </c:tx>
          <c:spPr>
            <a:ln w="28575" cap="rnd">
              <a:solidFill>
                <a:schemeClr val="accent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2688-43FB-A4B1-41A368E90E77}"/>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302.65999999999997</c:v>
                </c:pt>
                <c:pt idx="21">
                  <c:v>174.46999999999997</c:v>
                </c:pt>
                <c:pt idx="22">
                  <c:v>104.08499999999999</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2688-43FB-A4B1-41A368E90E77}"/>
            </c:ext>
          </c:extLst>
        </c:ser>
        <c:dLbls>
          <c:showLegendKey val="0"/>
          <c:showVal val="0"/>
          <c:showCatName val="0"/>
          <c:showSerName val="0"/>
          <c:showPercent val="0"/>
          <c:showBubbleSize val="0"/>
        </c:dLbls>
        <c:smooth val="0"/>
        <c:axId val="2102601583"/>
        <c:axId val="2102596175"/>
      </c:lineChart>
      <c:catAx>
        <c:axId val="210260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2596175"/>
        <c:crosses val="autoZero"/>
        <c:auto val="1"/>
        <c:lblAlgn val="ctr"/>
        <c:lblOffset val="100"/>
        <c:noMultiLvlLbl val="0"/>
      </c:catAx>
      <c:valAx>
        <c:axId val="21025961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2601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accent6">
        <a:lumMod val="20000"/>
        <a:lumOff val="80000"/>
      </a:schemeClr>
    </a:solidFill>
    <a:ln w="31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Dashboard.xlsx]country!PivotTable3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Country</a:t>
            </a:r>
            <a:endParaRPr lang="en-US" b="1">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solidFill>
              <a:schemeClr val="accent2">
                <a:lumMod val="20000"/>
                <a:lumOff val="8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2">
                <a:lumMod val="20000"/>
                <a:lumOff val="80000"/>
              </a:schemeClr>
            </a:solidFill>
          </a:ln>
          <a:effectLst/>
        </c:spPr>
      </c:pivotFmt>
      <c:pivotFmt>
        <c:idx val="3"/>
        <c:spPr>
          <a:solidFill>
            <a:schemeClr val="accent6"/>
          </a:solidFill>
          <a:ln>
            <a:solidFill>
              <a:schemeClr val="accent2">
                <a:lumMod val="20000"/>
                <a:lumOff val="80000"/>
              </a:schemeClr>
            </a:solidFill>
          </a:ln>
          <a:effectLst/>
        </c:spPr>
      </c:pivotFmt>
      <c:pivotFmt>
        <c:idx val="4"/>
        <c:spPr>
          <a:solidFill>
            <a:schemeClr val="accent6">
              <a:lumMod val="50000"/>
            </a:schemeClr>
          </a:solidFill>
          <a:ln>
            <a:solidFill>
              <a:schemeClr val="accent2">
                <a:lumMod val="20000"/>
                <a:lumOff val="8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2">
                <a:lumMod val="20000"/>
                <a:lumOff val="80000"/>
              </a:schemeClr>
            </a:solidFill>
          </a:ln>
          <a:effectLst/>
        </c:spPr>
      </c:pivotFmt>
      <c:pivotFmt>
        <c:idx val="6"/>
        <c:spPr>
          <a:solidFill>
            <a:schemeClr val="accent6">
              <a:lumMod val="75000"/>
            </a:schemeClr>
          </a:solidFill>
          <a:ln>
            <a:solidFill>
              <a:schemeClr val="accent2">
                <a:lumMod val="20000"/>
                <a:lumOff val="80000"/>
              </a:schemeClr>
            </a:solidFill>
          </a:ln>
          <a:effectLst/>
        </c:spPr>
      </c:pivotFmt>
      <c:pivotFmt>
        <c:idx val="7"/>
        <c:spPr>
          <a:solidFill>
            <a:schemeClr val="accent6">
              <a:lumMod val="50000"/>
            </a:schemeClr>
          </a:solidFill>
          <a:ln>
            <a:solidFill>
              <a:schemeClr val="accent2">
                <a:lumMod val="20000"/>
                <a:lumOff val="80000"/>
              </a:schemeClr>
            </a:solid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a:solidFill>
              <a:schemeClr val="accent2">
                <a:lumMod val="20000"/>
                <a:lumOff val="80000"/>
              </a:schemeClr>
            </a:solidFill>
          </a:ln>
          <a:effectLst/>
        </c:spPr>
      </c:pivotFmt>
      <c:pivotFmt>
        <c:idx val="9"/>
        <c:spPr>
          <a:solidFill>
            <a:schemeClr val="accent6">
              <a:lumMod val="75000"/>
            </a:schemeClr>
          </a:solidFill>
          <a:ln>
            <a:solidFill>
              <a:schemeClr val="accent2">
                <a:lumMod val="20000"/>
                <a:lumOff val="80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50000"/>
              </a:schemeClr>
            </a:solidFill>
            <a:ln>
              <a:solidFill>
                <a:schemeClr val="accent2">
                  <a:lumMod val="20000"/>
                  <a:lumOff val="80000"/>
                </a:schemeClr>
              </a:solidFill>
            </a:ln>
            <a:effectLst/>
          </c:spPr>
          <c:invertIfNegative val="0"/>
          <c:dPt>
            <c:idx val="0"/>
            <c:invertIfNegative val="0"/>
            <c:bubble3D val="0"/>
            <c:spPr>
              <a:solidFill>
                <a:schemeClr val="accent6"/>
              </a:solidFill>
              <a:ln>
                <a:solidFill>
                  <a:schemeClr val="accent2">
                    <a:lumMod val="20000"/>
                    <a:lumOff val="80000"/>
                  </a:schemeClr>
                </a:solidFill>
              </a:ln>
              <a:effectLst/>
            </c:spPr>
            <c:extLst>
              <c:ext xmlns:c16="http://schemas.microsoft.com/office/drawing/2014/chart" uri="{C3380CC4-5D6E-409C-BE32-E72D297353CC}">
                <c16:uniqueId val="{00000001-2569-4126-8CCE-5ABA3229ED4E}"/>
              </c:ext>
            </c:extLst>
          </c:dPt>
          <c:dPt>
            <c:idx val="1"/>
            <c:invertIfNegative val="0"/>
            <c:bubble3D val="0"/>
            <c:spPr>
              <a:solidFill>
                <a:schemeClr val="accent6">
                  <a:lumMod val="75000"/>
                </a:schemeClr>
              </a:solidFill>
              <a:ln>
                <a:solidFill>
                  <a:schemeClr val="accent2">
                    <a:lumMod val="20000"/>
                    <a:lumOff val="80000"/>
                  </a:schemeClr>
                </a:solidFill>
              </a:ln>
              <a:effectLst/>
            </c:spPr>
            <c:extLst>
              <c:ext xmlns:c16="http://schemas.microsoft.com/office/drawing/2014/chart" uri="{C3380CC4-5D6E-409C-BE32-E72D297353CC}">
                <c16:uniqueId val="{00000003-2569-4126-8CCE-5ABA3229ED4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General</c:formatCode>
                <c:ptCount val="3"/>
                <c:pt idx="0">
                  <c:v>2798.5050000000001</c:v>
                </c:pt>
                <c:pt idx="1">
                  <c:v>6696.8649999999998</c:v>
                </c:pt>
                <c:pt idx="2">
                  <c:v>35638.88499999998</c:v>
                </c:pt>
              </c:numCache>
            </c:numRef>
          </c:val>
          <c:extLst>
            <c:ext xmlns:c16="http://schemas.microsoft.com/office/drawing/2014/chart" uri="{C3380CC4-5D6E-409C-BE32-E72D297353CC}">
              <c16:uniqueId val="{00000004-2569-4126-8CCE-5ABA3229ED4E}"/>
            </c:ext>
          </c:extLst>
        </c:ser>
        <c:dLbls>
          <c:showLegendKey val="0"/>
          <c:showVal val="0"/>
          <c:showCatName val="0"/>
          <c:showSerName val="0"/>
          <c:showPercent val="0"/>
          <c:showBubbleSize val="0"/>
        </c:dLbls>
        <c:gapWidth val="182"/>
        <c:axId val="862542431"/>
        <c:axId val="862519551"/>
      </c:barChart>
      <c:catAx>
        <c:axId val="86254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519551"/>
        <c:crosses val="autoZero"/>
        <c:auto val="1"/>
        <c:lblAlgn val="ctr"/>
        <c:lblOffset val="100"/>
        <c:noMultiLvlLbl val="0"/>
      </c:catAx>
      <c:valAx>
        <c:axId val="862519551"/>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542431"/>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Dashboard.xlsx]top5customer!PivotTable4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General</c:formatCode>
                <c:ptCount val="5"/>
                <c:pt idx="0">
                  <c:v>278.01</c:v>
                </c:pt>
                <c:pt idx="1">
                  <c:v>281.67499999999995</c:v>
                </c:pt>
                <c:pt idx="2">
                  <c:v>289.11</c:v>
                </c:pt>
                <c:pt idx="3">
                  <c:v>307.04499999999996</c:v>
                </c:pt>
                <c:pt idx="4">
                  <c:v>317.07000000000005</c:v>
                </c:pt>
              </c:numCache>
            </c:numRef>
          </c:val>
          <c:extLst>
            <c:ext xmlns:c16="http://schemas.microsoft.com/office/drawing/2014/chart" uri="{C3380CC4-5D6E-409C-BE32-E72D297353CC}">
              <c16:uniqueId val="{00000000-BE7A-493E-80C8-BF081602DD72}"/>
            </c:ext>
          </c:extLst>
        </c:ser>
        <c:dLbls>
          <c:showLegendKey val="0"/>
          <c:showVal val="0"/>
          <c:showCatName val="0"/>
          <c:showSerName val="0"/>
          <c:showPercent val="0"/>
          <c:showBubbleSize val="0"/>
        </c:dLbls>
        <c:gapWidth val="80"/>
        <c:axId val="648660767"/>
        <c:axId val="648661183"/>
      </c:barChart>
      <c:catAx>
        <c:axId val="64866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8661183"/>
        <c:crosses val="autoZero"/>
        <c:auto val="1"/>
        <c:lblAlgn val="ctr"/>
        <c:lblOffset val="100"/>
        <c:noMultiLvlLbl val="0"/>
      </c:catAx>
      <c:valAx>
        <c:axId val="64866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866076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9524</xdr:colOff>
      <xdr:row>1</xdr:row>
      <xdr:rowOff>180974</xdr:rowOff>
    </xdr:from>
    <xdr:to>
      <xdr:col>17</xdr:col>
      <xdr:colOff>6349</xdr:colOff>
      <xdr:row>18</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19</xdr:row>
      <xdr:rowOff>177800</xdr:rowOff>
    </xdr:from>
    <xdr:to>
      <xdr:col>17</xdr:col>
      <xdr:colOff>6350</xdr:colOff>
      <xdr:row>28</xdr:row>
      <xdr:rowOff>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08600" y="3676650"/>
              <a:ext cx="6083300" cy="14795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20</xdr:col>
      <xdr:colOff>203200</xdr:colOff>
      <xdr:row>2</xdr:row>
      <xdr:rowOff>25401</xdr:rowOff>
    </xdr:from>
    <xdr:to>
      <xdr:col>23</xdr:col>
      <xdr:colOff>203200</xdr:colOff>
      <xdr:row>7</xdr:row>
      <xdr:rowOff>44450</xdr:rowOff>
    </xdr:to>
    <mc:AlternateContent xmlns:mc="http://schemas.openxmlformats.org/markup-compatibility/2006" xmlns:a14="http://schemas.microsoft.com/office/drawing/2010/main">
      <mc:Choice Requires="a14">
        <xdr:graphicFrame macro="">
          <xdr:nvGraphicFramePr>
            <xdr:cNvPr id="4"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17550" y="393701"/>
              <a:ext cx="18288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177800</xdr:colOff>
      <xdr:row>2</xdr:row>
      <xdr:rowOff>38101</xdr:rowOff>
    </xdr:from>
    <xdr:to>
      <xdr:col>20</xdr:col>
      <xdr:colOff>177800</xdr:colOff>
      <xdr:row>7</xdr:row>
      <xdr:rowOff>31751</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63350" y="4064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11</xdr:row>
      <xdr:rowOff>6351</xdr:rowOff>
    </xdr:from>
    <xdr:to>
      <xdr:col>23</xdr:col>
      <xdr:colOff>234950</xdr:colOff>
      <xdr:row>14</xdr:row>
      <xdr:rowOff>165100</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33200" y="2032001"/>
              <a:ext cx="364490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593725</xdr:colOff>
      <xdr:row>1</xdr:row>
      <xdr:rowOff>168275</xdr:rowOff>
    </xdr:from>
    <xdr:to>
      <xdr:col>10</xdr:col>
      <xdr:colOff>288925</xdr:colOff>
      <xdr:row>16</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2</xdr:row>
      <xdr:rowOff>3175</xdr:rowOff>
    </xdr:from>
    <xdr:to>
      <xdr:col>10</xdr:col>
      <xdr:colOff>428625</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98426</xdr:colOff>
      <xdr:row>0</xdr:row>
      <xdr:rowOff>177800</xdr:rowOff>
    </xdr:from>
    <xdr:to>
      <xdr:col>19</xdr:col>
      <xdr:colOff>9526</xdr:colOff>
      <xdr:row>4</xdr:row>
      <xdr:rowOff>0</xdr:rowOff>
    </xdr:to>
    <xdr:sp macro="" textlink="">
      <xdr:nvSpPr>
        <xdr:cNvPr id="2" name="Rounded Rectangle 1"/>
        <xdr:cNvSpPr/>
      </xdr:nvSpPr>
      <xdr:spPr>
        <a:xfrm>
          <a:off x="98426" y="177800"/>
          <a:ext cx="10985500" cy="558800"/>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Times New Roman" panose="02020603050405020304" pitchFamily="18" charset="0"/>
              <a:cs typeface="Times New Roman" panose="02020603050405020304" pitchFamily="18" charset="0"/>
            </a:rPr>
            <a:t>Coffee Sales Dashboard</a:t>
          </a:r>
        </a:p>
      </xdr:txBody>
    </xdr:sp>
    <xdr:clientData/>
  </xdr:twoCellAnchor>
  <xdr:twoCellAnchor>
    <xdr:from>
      <xdr:col>1</xdr:col>
      <xdr:colOff>12700</xdr:colOff>
      <xdr:row>4</xdr:row>
      <xdr:rowOff>111125</xdr:rowOff>
    </xdr:from>
    <xdr:to>
      <xdr:col>19</xdr:col>
      <xdr:colOff>12746</xdr:colOff>
      <xdr:row>13</xdr:row>
      <xdr:rowOff>66674</xdr:rowOff>
    </xdr:to>
    <xdr:grpSp>
      <xdr:nvGrpSpPr>
        <xdr:cNvPr id="16" name="Group 15"/>
        <xdr:cNvGrpSpPr/>
      </xdr:nvGrpSpPr>
      <xdr:grpSpPr>
        <a:xfrm>
          <a:off x="112654" y="840199"/>
          <a:ext cx="11006712" cy="1595966"/>
          <a:chOff x="98426" y="838200"/>
          <a:chExt cx="11020424" cy="1612899"/>
        </a:xfrm>
      </xdr:grpSpPr>
      <mc:AlternateContent xmlns:mc="http://schemas.openxmlformats.org/markup-compatibility/2006" xmlns:tsle="http://schemas.microsoft.com/office/drawing/2012/timeslicer">
        <mc:Choice Requires="tsle">
          <xdr:graphicFrame macro="">
            <xdr:nvGraphicFramePr>
              <xdr:cNvPr id="10" name="Order Date 1"/>
              <xdr:cNvGraphicFramePr/>
            </xdr:nvGraphicFramePr>
            <xdr:xfrm>
              <a:off x="98426" y="838200"/>
              <a:ext cx="7305674" cy="160655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486" y="836839"/>
                <a:ext cx="7252485" cy="158215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1" name="Loyalty Card 1"/>
              <xdr:cNvGraphicFramePr/>
            </xdr:nvGraphicFramePr>
            <xdr:xfrm>
              <a:off x="9307614" y="1526745"/>
              <a:ext cx="1811236" cy="924354"/>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310384" y="1521515"/>
                <a:ext cx="1808982" cy="91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Size 1"/>
              <xdr:cNvGraphicFramePr/>
            </xdr:nvGraphicFramePr>
            <xdr:xfrm>
              <a:off x="7470776" y="1526745"/>
              <a:ext cx="1828800" cy="923923"/>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475831" y="1521515"/>
                <a:ext cx="1826525" cy="914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Roast Type Name 1"/>
              <xdr:cNvGraphicFramePr/>
            </xdr:nvGraphicFramePr>
            <xdr:xfrm>
              <a:off x="7470776" y="847727"/>
              <a:ext cx="3648074" cy="650873"/>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475831" y="849626"/>
                <a:ext cx="3643535" cy="64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13</xdr:row>
      <xdr:rowOff>177800</xdr:rowOff>
    </xdr:from>
    <xdr:to>
      <xdr:col>19</xdr:col>
      <xdr:colOff>19050</xdr:colOff>
      <xdr:row>36</xdr:row>
      <xdr:rowOff>82550</xdr:rowOff>
    </xdr:to>
    <xdr:grpSp>
      <xdr:nvGrpSpPr>
        <xdr:cNvPr id="17" name="Group 16"/>
        <xdr:cNvGrpSpPr/>
      </xdr:nvGrpSpPr>
      <xdr:grpSpPr>
        <a:xfrm>
          <a:off x="99954" y="2547291"/>
          <a:ext cx="11025716" cy="4096926"/>
          <a:chOff x="104098" y="2613702"/>
          <a:chExt cx="11074296" cy="4214422"/>
        </a:xfrm>
      </xdr:grpSpPr>
      <xdr:graphicFrame macro="">
        <xdr:nvGraphicFramePr>
          <xdr:cNvPr id="9" name="Chart 8"/>
          <xdr:cNvGraphicFramePr>
            <a:graphicFrameLocks/>
          </xdr:cNvGraphicFramePr>
        </xdr:nvGraphicFramePr>
        <xdr:xfrm>
          <a:off x="104098" y="2613702"/>
          <a:ext cx="6687904" cy="420807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xdr:cNvGraphicFramePr>
            <a:graphicFrameLocks/>
          </xdr:cNvGraphicFramePr>
        </xdr:nvGraphicFramePr>
        <xdr:xfrm>
          <a:off x="6866432" y="2635979"/>
          <a:ext cx="4311962" cy="1956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xdr:cNvGraphicFramePr>
            <a:graphicFrameLocks/>
          </xdr:cNvGraphicFramePr>
        </xdr:nvGraphicFramePr>
        <xdr:xfrm>
          <a:off x="6872782" y="4630399"/>
          <a:ext cx="4305612" cy="21977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 Deth Han" refreshedDate="45825.439024537038" createdVersion="6" refreshedVersion="6" minRefreshableVersion="3" recordCount="1000">
  <cacheSource type="worksheet">
    <worksheetSource name="CoffeeOrders"/>
  </cacheSource>
  <cacheFields count="23">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2"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Phone Number" numFmtId="0">
      <sharedItems containsBlank="1"/>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 name="Coffee Type" numFmtId="0">
      <sharedItems count="4">
        <s v="Rob"/>
        <s v="Exc"/>
        <s v="Ara"/>
        <s v="Lib"/>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50000000000001" maxValue="36.454999999999998"/>
    </cacheField>
    <cacheField name="Price per 100g" numFmtId="165">
      <sharedItems containsSemiMixedTypes="0" containsString="0" containsNumber="1" minValue="0.82339999999999991" maxValue="2.3774999999999999"/>
    </cacheField>
    <cacheField name="Profit" numFmtId="165">
      <sharedItems containsSemiMixedTypes="0" containsString="0" containsNumber="1" minValue="0.16109999999999999" maxValue="4.7391500000000004"/>
    </cacheField>
    <cacheField name="Sales" numFmtId="165">
      <sharedItems containsSemiMixedTypes="0" containsString="0" containsNumber="1" minValue="2.6850000000000001" maxValue="218.73"/>
    </cacheField>
    <cacheField name="Coffee Type Name" numFmtId="165">
      <sharedItems count="4">
        <s v="Robusta"/>
        <s v="Excelsa"/>
        <s v="Arabica"/>
        <s v="Liberica"/>
      </sharedItems>
    </cacheField>
    <cacheField name="Roast Type Name" numFmtId="165">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1 (862) 817-0124"/>
    <s v="57999 Pepper Wood Alley"/>
    <s v="Paterson"/>
    <x v="0"/>
    <n v="7505"/>
    <x v="0"/>
    <x v="0"/>
    <s v="M"/>
    <x v="0"/>
    <n v="9.9499999999999993"/>
    <n v="0.99499999999999988"/>
    <n v="0.59699999999999998"/>
    <n v="19.899999999999999"/>
    <x v="0"/>
    <x v="0"/>
  </r>
  <r>
    <s v="QEV-37451-860"/>
    <x v="0"/>
    <s v="17670-51384-MA"/>
    <s v="E-M-0.5"/>
    <n v="5"/>
    <x v="0"/>
    <s v="aallner0@lulu.com"/>
    <s v="+1 (862) 817-0124"/>
    <s v="57999 Pepper Wood Alley"/>
    <s v="Paterson"/>
    <x v="0"/>
    <n v="7505"/>
    <x v="0"/>
    <x v="1"/>
    <s v="M"/>
    <x v="1"/>
    <n v="8.25"/>
    <n v="1.65"/>
    <n v="0.90749999999999997"/>
    <n v="41.25"/>
    <x v="1"/>
    <x v="0"/>
  </r>
  <r>
    <s v="FAA-43335-268"/>
    <x v="1"/>
    <s v="21125-22134-PX"/>
    <s v="A-L-1"/>
    <n v="1"/>
    <x v="1"/>
    <s v="jredholes2@tmall.com"/>
    <s v="+1 (210) 986-6806"/>
    <s v="5214 Bartillon Park"/>
    <s v="San Antonio"/>
    <x v="0"/>
    <n v="78205"/>
    <x v="0"/>
    <x v="2"/>
    <s v="L"/>
    <x v="0"/>
    <n v="12.95"/>
    <n v="1.2949999999999999"/>
    <n v="1.1655"/>
    <n v="12.95"/>
    <x v="2"/>
    <x v="1"/>
  </r>
  <r>
    <s v="KAC-83089-793"/>
    <x v="2"/>
    <s v="23806-46781-OU"/>
    <s v="E-M-1"/>
    <n v="2"/>
    <x v="2"/>
    <m/>
    <s v="+353 (698) 362-9201"/>
    <s v="38980 Manitowish Junction"/>
    <s v="Cill Airne"/>
    <x v="1"/>
    <s v="N41"/>
    <x v="1"/>
    <x v="1"/>
    <s v="M"/>
    <x v="0"/>
    <n v="13.75"/>
    <n v="1.375"/>
    <n v="1.5125"/>
    <n v="27.5"/>
    <x v="1"/>
    <x v="0"/>
  </r>
  <r>
    <s v="KAC-83089-793"/>
    <x v="2"/>
    <s v="23806-46781-OU"/>
    <s v="R-L-2.5"/>
    <n v="2"/>
    <x v="2"/>
    <m/>
    <s v="+353 (698) 362-9201"/>
    <s v="38980 Manitowish Junction"/>
    <s v="Cill Airne"/>
    <x v="1"/>
    <s v="N41"/>
    <x v="1"/>
    <x v="0"/>
    <s v="L"/>
    <x v="2"/>
    <n v="27.484999999999999"/>
    <n v="1.0993999999999999"/>
    <n v="1.6491"/>
    <n v="54.97"/>
    <x v="0"/>
    <x v="1"/>
  </r>
  <r>
    <s v="CVP-18956-553"/>
    <x v="3"/>
    <s v="86561-91660-RB"/>
    <s v="L-D-1"/>
    <n v="3"/>
    <x v="3"/>
    <m/>
    <s v="+1 (570) 289-7473"/>
    <s v="2651 Stoughton Place"/>
    <s v="Scranton"/>
    <x v="0"/>
    <n v="18505"/>
    <x v="1"/>
    <x v="3"/>
    <s v="D"/>
    <x v="0"/>
    <n v="12.95"/>
    <n v="1.2949999999999999"/>
    <n v="1.6835"/>
    <n v="38.849999999999994"/>
    <x v="3"/>
    <x v="2"/>
  </r>
  <r>
    <s v="IPP-31994-879"/>
    <x v="4"/>
    <s v="65223-29612-CB"/>
    <s v="E-D-0.5"/>
    <n v="3"/>
    <x v="4"/>
    <s v="slobe6@nifty.com"/>
    <s v="+1 (937) 954-4541"/>
    <s v="7005 Mariners Cove Place"/>
    <s v="Dayton"/>
    <x v="0"/>
    <n v="45440"/>
    <x v="0"/>
    <x v="1"/>
    <s v="D"/>
    <x v="1"/>
    <n v="7.29"/>
    <n v="1.458"/>
    <n v="0.80190000000000006"/>
    <n v="21.87"/>
    <x v="1"/>
    <x v="2"/>
  </r>
  <r>
    <s v="SNZ-65340-705"/>
    <x v="5"/>
    <s v="21134-81676-FR"/>
    <s v="L-L-0.2"/>
    <n v="1"/>
    <x v="5"/>
    <m/>
    <s v="+353 (507) 574-3034"/>
    <s v="7 Straubel Road"/>
    <s v="Kill"/>
    <x v="1"/>
    <s v="P24"/>
    <x v="0"/>
    <x v="3"/>
    <s v="L"/>
    <x v="3"/>
    <n v="4.7549999999999999"/>
    <n v="2.3774999999999999"/>
    <n v="0.61814999999999998"/>
    <n v="4.7549999999999999"/>
    <x v="3"/>
    <x v="1"/>
  </r>
  <r>
    <s v="EZT-46571-659"/>
    <x v="6"/>
    <s v="03396-68805-ZC"/>
    <s v="R-M-0.5"/>
    <n v="3"/>
    <x v="6"/>
    <s v="gpetracci8@livejournal.com"/>
    <s v="+1 (310) 868-1842"/>
    <s v="949 Paget Parkway"/>
    <s v="Los Angeles"/>
    <x v="0"/>
    <n v="90045"/>
    <x v="1"/>
    <x v="0"/>
    <s v="M"/>
    <x v="1"/>
    <n v="5.97"/>
    <n v="1.194"/>
    <n v="0.35820000000000002"/>
    <n v="17.91"/>
    <x v="0"/>
    <x v="0"/>
  </r>
  <r>
    <s v="NWQ-70061-912"/>
    <x v="0"/>
    <s v="61021-27840-ZN"/>
    <s v="R-M-0.5"/>
    <n v="1"/>
    <x v="7"/>
    <s v="rraven9@ed.gov"/>
    <s v="+1 (213) 263-0288"/>
    <s v="1 Reinke Avenue"/>
    <s v="Los Angeles"/>
    <x v="0"/>
    <n v="90065"/>
    <x v="1"/>
    <x v="0"/>
    <s v="M"/>
    <x v="1"/>
    <n v="5.97"/>
    <n v="1.194"/>
    <n v="0.35820000000000002"/>
    <n v="5.97"/>
    <x v="0"/>
    <x v="0"/>
  </r>
  <r>
    <s v="BKK-47233-845"/>
    <x v="7"/>
    <s v="76239-90137-UQ"/>
    <s v="A-D-1"/>
    <n v="4"/>
    <x v="8"/>
    <s v="fferbera@businesswire.com"/>
    <s v="+1 (408) 383-5302"/>
    <s v="68 High Crossing Court"/>
    <s v="San Jose"/>
    <x v="0"/>
    <n v="95160"/>
    <x v="1"/>
    <x v="2"/>
    <s v="D"/>
    <x v="0"/>
    <n v="9.9499999999999993"/>
    <n v="0.99499999999999988"/>
    <n v="0.89549999999999985"/>
    <n v="39.799999999999997"/>
    <x v="2"/>
    <x v="2"/>
  </r>
  <r>
    <s v="VQR-01002-970"/>
    <x v="8"/>
    <s v="49315-21985-BB"/>
    <s v="E-L-2.5"/>
    <n v="5"/>
    <x v="9"/>
    <s v="dphizackerlyb@utexas.edu"/>
    <s v="+1 (408) 533-6012"/>
    <s v="28643 Bluejay Crossing"/>
    <s v="San Jose"/>
    <x v="0"/>
    <n v="95194"/>
    <x v="0"/>
    <x v="1"/>
    <s v="L"/>
    <x v="2"/>
    <n v="34.154999999999987"/>
    <n v="1.3662000000000001"/>
    <n v="3.75705"/>
    <n v="170.77499999999992"/>
    <x v="1"/>
    <x v="1"/>
  </r>
  <r>
    <s v="SZW-48378-399"/>
    <x v="9"/>
    <s v="34136-36674-OM"/>
    <s v="R-M-1"/>
    <n v="5"/>
    <x v="10"/>
    <s v="rscholarc@nyu.edu"/>
    <s v="+1 (804) 420-0420"/>
    <s v="80915 Montana Park"/>
    <s v="Richmond"/>
    <x v="0"/>
    <n v="23285"/>
    <x v="1"/>
    <x v="0"/>
    <s v="M"/>
    <x v="0"/>
    <n v="9.9499999999999993"/>
    <n v="0.99499999999999988"/>
    <n v="0.59699999999999998"/>
    <n v="49.75"/>
    <x v="0"/>
    <x v="0"/>
  </r>
  <r>
    <s v="ITA-87418-783"/>
    <x v="10"/>
    <s v="39396-12890-PE"/>
    <s v="R-D-2.5"/>
    <n v="2"/>
    <x v="11"/>
    <s v="tvanyutind@wix.com"/>
    <m/>
    <s v="331 Bunting Hill"/>
    <s v="Migrate"/>
    <x v="0"/>
    <n v="41905"/>
    <x v="1"/>
    <x v="0"/>
    <s v="D"/>
    <x v="2"/>
    <n v="20.585000000000001"/>
    <n v="0.82339999999999991"/>
    <n v="1.2351000000000001"/>
    <n v="41.17"/>
    <x v="0"/>
    <x v="2"/>
  </r>
  <r>
    <s v="GNZ-46006-527"/>
    <x v="11"/>
    <s v="95875-73336-RG"/>
    <s v="L-D-0.2"/>
    <n v="3"/>
    <x v="12"/>
    <s v="ptrobee@wunderground.com"/>
    <s v="+1 (314) 240-7896"/>
    <s v="827 Declaration Plaza"/>
    <s v="Saint Louis"/>
    <x v="0"/>
    <n v="63131"/>
    <x v="0"/>
    <x v="3"/>
    <s v="D"/>
    <x v="3"/>
    <n v="3.8849999999999998"/>
    <n v="1.9424999999999999"/>
    <n v="0.50505"/>
    <n v="11.654999999999999"/>
    <x v="3"/>
    <x v="2"/>
  </r>
  <r>
    <s v="FYQ-78248-319"/>
    <x v="12"/>
    <s v="25473-43727-BY"/>
    <s v="R-M-2.5"/>
    <n v="5"/>
    <x v="13"/>
    <s v="loscroftf@ebay.co.uk"/>
    <m/>
    <s v="022 Roth Place"/>
    <s v="Philadelphia"/>
    <x v="0"/>
    <n v="19172"/>
    <x v="1"/>
    <x v="0"/>
    <s v="M"/>
    <x v="2"/>
    <n v="22.885000000000002"/>
    <n v="0.91539999999999988"/>
    <n v="1.3731"/>
    <n v="114.42500000000001"/>
    <x v="0"/>
    <x v="0"/>
  </r>
  <r>
    <s v="VAU-44387-624"/>
    <x v="13"/>
    <s v="99643-51048-IQ"/>
    <s v="A-M-0.2"/>
    <n v="6"/>
    <x v="14"/>
    <s v="malabasterg@hexun.com"/>
    <s v="+1 (971) 483-6255"/>
    <s v="3 Charing Cross Trail"/>
    <s v="Portland"/>
    <x v="0"/>
    <n v="97271"/>
    <x v="1"/>
    <x v="2"/>
    <s v="M"/>
    <x v="3"/>
    <n v="3.375"/>
    <n v="1.6875"/>
    <n v="0.30375000000000002"/>
    <n v="20.25"/>
    <x v="2"/>
    <x v="0"/>
  </r>
  <r>
    <s v="RDW-33155-159"/>
    <x v="14"/>
    <s v="62173-15287-CU"/>
    <s v="A-L-1"/>
    <n v="6"/>
    <x v="15"/>
    <s v="rbroxuph@jimdo.com"/>
    <s v="+1 (713) 663-1338"/>
    <s v="83517 Thierer Court"/>
    <s v="Houston"/>
    <x v="0"/>
    <n v="77240"/>
    <x v="1"/>
    <x v="2"/>
    <s v="L"/>
    <x v="0"/>
    <n v="12.95"/>
    <n v="1.2949999999999999"/>
    <n v="1.1655"/>
    <n v="77.699999999999989"/>
    <x v="2"/>
    <x v="1"/>
  </r>
  <r>
    <s v="TDZ-59011-211"/>
    <x v="15"/>
    <s v="57611-05522-ST"/>
    <s v="R-D-2.5"/>
    <n v="4"/>
    <x v="16"/>
    <s v="predfordi@ow.ly"/>
    <m/>
    <s v="7337 Hayes Junction"/>
    <s v="Caherconlish"/>
    <x v="1"/>
    <s v="F45"/>
    <x v="0"/>
    <x v="0"/>
    <s v="D"/>
    <x v="2"/>
    <n v="20.585000000000001"/>
    <n v="0.82339999999999991"/>
    <n v="1.2351000000000001"/>
    <n v="82.34"/>
    <x v="0"/>
    <x v="2"/>
  </r>
  <r>
    <s v="IDU-25793-399"/>
    <x v="16"/>
    <s v="76664-37050-DT"/>
    <s v="A-M-0.2"/>
    <n v="5"/>
    <x v="17"/>
    <s v="acorradinoj@harvard.edu"/>
    <s v="+1 (646) 202-5965"/>
    <s v="698 Canary Terrace"/>
    <s v="New York City"/>
    <x v="0"/>
    <n v="10060"/>
    <x v="0"/>
    <x v="2"/>
    <s v="M"/>
    <x v="3"/>
    <n v="3.375"/>
    <n v="1.6875"/>
    <n v="0.30375000000000002"/>
    <n v="16.875"/>
    <x v="2"/>
    <x v="0"/>
  </r>
  <r>
    <s v="IDU-25793-399"/>
    <x v="16"/>
    <s v="76664-37050-DT"/>
    <s v="E-D-0.2"/>
    <n v="4"/>
    <x v="17"/>
    <s v="acorradinoj@harvard.edu"/>
    <s v="+1 (646) 202-5965"/>
    <s v="698 Canary Terrace"/>
    <s v="New York City"/>
    <x v="0"/>
    <n v="10060"/>
    <x v="0"/>
    <x v="1"/>
    <s v="D"/>
    <x v="3"/>
    <n v="3.645"/>
    <n v="1.8225"/>
    <n v="0.40094999999999997"/>
    <n v="14.58"/>
    <x v="1"/>
    <x v="2"/>
  </r>
  <r>
    <s v="NUO-20013-488"/>
    <x v="16"/>
    <s v="03090-88267-BQ"/>
    <s v="A-D-0.2"/>
    <n v="6"/>
    <x v="18"/>
    <s v="adavidowskyl@netvibes.com"/>
    <s v="+1 (616) 481-9962"/>
    <s v="9 Warrior Junction"/>
    <s v="Grand Rapids"/>
    <x v="0"/>
    <n v="49560"/>
    <x v="1"/>
    <x v="2"/>
    <s v="D"/>
    <x v="3"/>
    <n v="2.9849999999999999"/>
    <n v="1.4924999999999999"/>
    <n v="0.26865"/>
    <n v="17.91"/>
    <x v="2"/>
    <x v="2"/>
  </r>
  <r>
    <s v="UQU-65630-479"/>
    <x v="17"/>
    <s v="37651-47492-NC"/>
    <s v="R-M-2.5"/>
    <n v="4"/>
    <x v="19"/>
    <s v="aantukm@kickstarter.com"/>
    <s v="+1 (941) 740-6268"/>
    <s v="77965 Lawn Park"/>
    <s v="Punta Gorda"/>
    <x v="0"/>
    <n v="33982"/>
    <x v="0"/>
    <x v="0"/>
    <s v="M"/>
    <x v="2"/>
    <n v="22.885000000000002"/>
    <n v="0.91539999999999988"/>
    <n v="1.3731"/>
    <n v="91.54"/>
    <x v="0"/>
    <x v="0"/>
  </r>
  <r>
    <s v="FEO-11834-332"/>
    <x v="18"/>
    <s v="95399-57205-HI"/>
    <s v="A-D-0.2"/>
    <n v="4"/>
    <x v="20"/>
    <s v="ikleinertn@timesonline.co.uk"/>
    <s v="+1 (360) 352-6598"/>
    <s v="1 Morningstar Lane"/>
    <s v="Vancouver"/>
    <x v="0"/>
    <n v="98682"/>
    <x v="0"/>
    <x v="2"/>
    <s v="D"/>
    <x v="3"/>
    <n v="2.9849999999999999"/>
    <n v="1.4924999999999999"/>
    <n v="0.26865"/>
    <n v="11.94"/>
    <x v="2"/>
    <x v="2"/>
  </r>
  <r>
    <s v="TKY-71558-096"/>
    <x v="19"/>
    <s v="24010-66714-HW"/>
    <s v="A-M-1"/>
    <n v="1"/>
    <x v="21"/>
    <s v="cblofeldo@amazon.co.uk"/>
    <s v="+1 (303) 936-3357"/>
    <s v="013 Talisman Terrace"/>
    <s v="Englewood"/>
    <x v="0"/>
    <n v="80150"/>
    <x v="1"/>
    <x v="2"/>
    <s v="M"/>
    <x v="0"/>
    <n v="11.25"/>
    <n v="1.125"/>
    <n v="1.0125"/>
    <n v="11.25"/>
    <x v="2"/>
    <x v="0"/>
  </r>
  <r>
    <s v="OXY-65322-253"/>
    <x v="20"/>
    <s v="07591-92789-UA"/>
    <s v="E-M-0.2"/>
    <n v="3"/>
    <x v="22"/>
    <m/>
    <s v="+1 (941) 267-4822"/>
    <s v="4 Mitchell Drive"/>
    <s v="Punta Gorda"/>
    <x v="0"/>
    <n v="33982"/>
    <x v="0"/>
    <x v="1"/>
    <s v="M"/>
    <x v="3"/>
    <n v="4.125"/>
    <n v="2.0625"/>
    <n v="0.45374999999999999"/>
    <n v="12.375"/>
    <x v="1"/>
    <x v="0"/>
  </r>
  <r>
    <s v="EVP-43500-491"/>
    <x v="21"/>
    <s v="49231-44455-IC"/>
    <s v="A-M-0.5"/>
    <n v="4"/>
    <x v="23"/>
    <s v="sshalesq@umich.edu"/>
    <s v="+1 (707) 881-5004"/>
    <s v="74 Bultman Plaza"/>
    <s v="Petaluma"/>
    <x v="0"/>
    <n v="94975"/>
    <x v="0"/>
    <x v="2"/>
    <s v="M"/>
    <x v="1"/>
    <n v="6.75"/>
    <n v="1.35"/>
    <n v="0.60749999999999993"/>
    <n v="27"/>
    <x v="2"/>
    <x v="0"/>
  </r>
  <r>
    <s v="WAG-26945-689"/>
    <x v="22"/>
    <s v="50124-88608-EO"/>
    <s v="A-M-0.2"/>
    <n v="5"/>
    <x v="24"/>
    <s v="vdanneilr@mtv.com"/>
    <s v="+353 (751) 346-0399"/>
    <s v="5626 Darwin Avenue"/>
    <s v="Tralee"/>
    <x v="1"/>
    <s v="V92"/>
    <x v="1"/>
    <x v="2"/>
    <s v="M"/>
    <x v="3"/>
    <n v="3.375"/>
    <n v="1.6875"/>
    <n v="0.30375000000000002"/>
    <n v="16.875"/>
    <x v="2"/>
    <x v="0"/>
  </r>
  <r>
    <s v="CHE-78995-767"/>
    <x v="23"/>
    <s v="00888-74814-UZ"/>
    <s v="A-D-0.5"/>
    <n v="3"/>
    <x v="25"/>
    <s v="tnewburys@usda.gov"/>
    <s v="+353 (803) 587-0026"/>
    <s v="79526 Bultman Lane"/>
    <s v="Clonskeagh"/>
    <x v="1"/>
    <s v="D04"/>
    <x v="1"/>
    <x v="2"/>
    <s v="D"/>
    <x v="1"/>
    <n v="5.97"/>
    <n v="1.194"/>
    <n v="0.5373"/>
    <n v="17.91"/>
    <x v="2"/>
    <x v="2"/>
  </r>
  <r>
    <s v="RYZ-14633-602"/>
    <x v="21"/>
    <s v="14158-30713-OB"/>
    <s v="A-D-1"/>
    <n v="4"/>
    <x v="26"/>
    <s v="mcalcuttt@baidu.com"/>
    <s v="+353 (928) 869-1762"/>
    <s v="4389 Russell Way"/>
    <s v="Rathwire"/>
    <x v="1"/>
    <s v="Y25"/>
    <x v="0"/>
    <x v="2"/>
    <s v="D"/>
    <x v="0"/>
    <n v="9.9499999999999993"/>
    <n v="0.99499999999999988"/>
    <n v="0.89549999999999985"/>
    <n v="39.799999999999997"/>
    <x v="2"/>
    <x v="2"/>
  </r>
  <r>
    <s v="WOQ-36015-429"/>
    <x v="24"/>
    <s v="51427-89175-QJ"/>
    <s v="L-M-0.2"/>
    <n v="5"/>
    <x v="27"/>
    <m/>
    <s v="+1 (303) 486-9517"/>
    <s v="95 Straubel Hill"/>
    <s v="Aurora"/>
    <x v="0"/>
    <n v="80044"/>
    <x v="1"/>
    <x v="3"/>
    <s v="M"/>
    <x v="3"/>
    <n v="4.3650000000000002"/>
    <n v="2.1825000000000001"/>
    <n v="0.56745000000000001"/>
    <n v="21.825000000000003"/>
    <x v="3"/>
    <x v="0"/>
  </r>
  <r>
    <s v="WOQ-36015-429"/>
    <x v="24"/>
    <s v="51427-89175-QJ"/>
    <s v="A-D-0.5"/>
    <n v="6"/>
    <x v="27"/>
    <m/>
    <s v="+1 (303) 486-9517"/>
    <s v="95 Straubel Hill"/>
    <s v="Aurora"/>
    <x v="0"/>
    <n v="80044"/>
    <x v="1"/>
    <x v="2"/>
    <s v="D"/>
    <x v="1"/>
    <n v="5.97"/>
    <n v="1.194"/>
    <n v="0.5373"/>
    <n v="35.82"/>
    <x v="2"/>
    <x v="2"/>
  </r>
  <r>
    <s v="WOQ-36015-429"/>
    <x v="24"/>
    <s v="51427-89175-QJ"/>
    <s v="L-M-0.5"/>
    <n v="6"/>
    <x v="27"/>
    <m/>
    <s v="+1 (303) 486-9517"/>
    <s v="95 Straubel Hill"/>
    <s v="Aurora"/>
    <x v="0"/>
    <n v="80044"/>
    <x v="1"/>
    <x v="3"/>
    <s v="M"/>
    <x v="1"/>
    <n v="8.73"/>
    <n v="1.746"/>
    <n v="1.1349"/>
    <n v="52.38"/>
    <x v="3"/>
    <x v="0"/>
  </r>
  <r>
    <s v="SCT-60553-454"/>
    <x v="25"/>
    <s v="39123-12846-YJ"/>
    <s v="L-L-0.2"/>
    <n v="5"/>
    <x v="28"/>
    <s v="ggatheralx@123-reg.co.uk"/>
    <m/>
    <s v="40 Clemons Place"/>
    <s v="Grand Forks"/>
    <x v="0"/>
    <n v="58207"/>
    <x v="1"/>
    <x v="3"/>
    <s v="L"/>
    <x v="3"/>
    <n v="4.7549999999999999"/>
    <n v="2.3774999999999999"/>
    <n v="0.61814999999999998"/>
    <n v="23.774999999999999"/>
    <x v="3"/>
    <x v="1"/>
  </r>
  <r>
    <s v="GFK-52063-244"/>
    <x v="26"/>
    <s v="44981-99666-XB"/>
    <s v="L-L-0.5"/>
    <n v="6"/>
    <x v="29"/>
    <s v="uwelberryy@ebay.co.uk"/>
    <s v="+44 (392) 503-8132"/>
    <s v="40915 Schlimgen Park"/>
    <s v="Upton"/>
    <x v="2"/>
    <s v="DN21"/>
    <x v="0"/>
    <x v="3"/>
    <s v="L"/>
    <x v="1"/>
    <n v="9.51"/>
    <n v="1.9019999999999999"/>
    <n v="1.2363"/>
    <n v="57.06"/>
    <x v="3"/>
    <x v="1"/>
  </r>
  <r>
    <s v="AMM-79521-378"/>
    <x v="27"/>
    <s v="24825-51803-CQ"/>
    <s v="A-D-0.5"/>
    <n v="6"/>
    <x v="30"/>
    <s v="feilhartz@who.int"/>
    <s v="+1 (304) 510-6095"/>
    <s v="6966 Victoria Street"/>
    <s v="Charleston"/>
    <x v="0"/>
    <n v="25362"/>
    <x v="1"/>
    <x v="2"/>
    <s v="D"/>
    <x v="1"/>
    <n v="5.97"/>
    <n v="1.194"/>
    <n v="0.5373"/>
    <n v="35.82"/>
    <x v="2"/>
    <x v="2"/>
  </r>
  <r>
    <s v="QUQ-90580-772"/>
    <x v="28"/>
    <s v="77634-13918-GJ"/>
    <s v="L-M-0.2"/>
    <n v="2"/>
    <x v="31"/>
    <s v="zponting10@altervista.org"/>
    <s v="+1 (501) 172-1476"/>
    <s v="7118 Holmberg Court"/>
    <s v="Little Rock"/>
    <x v="0"/>
    <n v="72204"/>
    <x v="1"/>
    <x v="3"/>
    <s v="M"/>
    <x v="3"/>
    <n v="4.3650000000000002"/>
    <n v="2.1825000000000001"/>
    <n v="0.56745000000000001"/>
    <n v="8.73"/>
    <x v="3"/>
    <x v="0"/>
  </r>
  <r>
    <s v="LGD-24408-274"/>
    <x v="29"/>
    <s v="13694-25001-LX"/>
    <s v="L-L-0.5"/>
    <n v="3"/>
    <x v="32"/>
    <s v="sstrase11@booking.com"/>
    <s v="+1 (303) 579-8015"/>
    <s v="5 Forest Lane"/>
    <s v="Denver"/>
    <x v="0"/>
    <n v="80291"/>
    <x v="1"/>
    <x v="3"/>
    <s v="L"/>
    <x v="1"/>
    <n v="9.51"/>
    <n v="1.9019999999999999"/>
    <n v="1.2363"/>
    <n v="28.53"/>
    <x v="3"/>
    <x v="1"/>
  </r>
  <r>
    <s v="HCT-95608-959"/>
    <x v="30"/>
    <s v="08523-01791-TI"/>
    <s v="R-M-2.5"/>
    <n v="5"/>
    <x v="33"/>
    <s v="dde12@unesco.org"/>
    <s v="+1 (612) 492-5160"/>
    <s v="0817 Dennis Street"/>
    <s v="Minneapolis"/>
    <x v="0"/>
    <n v="55458"/>
    <x v="1"/>
    <x v="0"/>
    <s v="M"/>
    <x v="2"/>
    <n v="22.885000000000002"/>
    <n v="0.91539999999999988"/>
    <n v="1.3731"/>
    <n v="114.42500000000001"/>
    <x v="0"/>
    <x v="0"/>
  </r>
  <r>
    <s v="OFX-99147-470"/>
    <x v="31"/>
    <s v="49860-68865-AB"/>
    <s v="R-M-1"/>
    <n v="6"/>
    <x v="34"/>
    <m/>
    <m/>
    <s v="469 Paget Place"/>
    <s v="Tucson"/>
    <x v="0"/>
    <n v="85715"/>
    <x v="0"/>
    <x v="0"/>
    <s v="M"/>
    <x v="0"/>
    <n v="9.9499999999999993"/>
    <n v="0.99499999999999988"/>
    <n v="0.59699999999999998"/>
    <n v="59.699999999999996"/>
    <x v="0"/>
    <x v="0"/>
  </r>
  <r>
    <s v="LUO-37559-016"/>
    <x v="32"/>
    <s v="21240-83132-SP"/>
    <s v="L-M-1"/>
    <n v="3"/>
    <x v="35"/>
    <m/>
    <s v="+1 (504) 545-1478"/>
    <s v="664 Erie Place"/>
    <s v="New Orleans"/>
    <x v="0"/>
    <n v="70116"/>
    <x v="1"/>
    <x v="3"/>
    <s v="M"/>
    <x v="0"/>
    <n v="14.55"/>
    <n v="1.4550000000000001"/>
    <n v="1.8915"/>
    <n v="43.650000000000006"/>
    <x v="3"/>
    <x v="0"/>
  </r>
  <r>
    <s v="XWC-20610-167"/>
    <x v="33"/>
    <s v="08350-81623-TF"/>
    <s v="E-D-0.2"/>
    <n v="2"/>
    <x v="36"/>
    <s v="lyeoland15@pbs.org"/>
    <s v="+1 (860) 576-2887"/>
    <s v="8510 Merrick Road"/>
    <s v="Hartford"/>
    <x v="0"/>
    <n v="6183"/>
    <x v="0"/>
    <x v="1"/>
    <s v="D"/>
    <x v="3"/>
    <n v="3.645"/>
    <n v="1.8225"/>
    <n v="0.40094999999999997"/>
    <n v="7.29"/>
    <x v="1"/>
    <x v="2"/>
  </r>
  <r>
    <s v="GPU-79113-136"/>
    <x v="34"/>
    <s v="73284-01385-SJ"/>
    <s v="R-D-0.2"/>
    <n v="3"/>
    <x v="37"/>
    <s v="atolworthy16@toplist.cz"/>
    <s v="+1 (801) 722-4425"/>
    <s v="74 Shopko Way"/>
    <s v="Ogden"/>
    <x v="0"/>
    <n v="84409"/>
    <x v="0"/>
    <x v="0"/>
    <s v="D"/>
    <x v="3"/>
    <n v="2.6850000000000001"/>
    <n v="1.3425"/>
    <n v="0.16109999999999999"/>
    <n v="8.0549999999999997"/>
    <x v="0"/>
    <x v="2"/>
  </r>
  <r>
    <s v="ULR-52653-960"/>
    <x v="35"/>
    <s v="04152-34436-IE"/>
    <s v="L-L-2.5"/>
    <n v="2"/>
    <x v="38"/>
    <m/>
    <s v="+1 (617) 493-7594"/>
    <s v="7625 Starling Court"/>
    <s v="Boston"/>
    <x v="0"/>
    <n v="2216"/>
    <x v="1"/>
    <x v="3"/>
    <s v="L"/>
    <x v="2"/>
    <n v="36.454999999999998"/>
    <n v="1.4581999999999999"/>
    <n v="4.7391500000000004"/>
    <n v="72.91"/>
    <x v="3"/>
    <x v="1"/>
  </r>
  <r>
    <s v="HPI-42308-142"/>
    <x v="36"/>
    <s v="06631-86965-XP"/>
    <s v="E-M-0.5"/>
    <n v="2"/>
    <x v="39"/>
    <s v="obaudassi18@seesaa.net"/>
    <s v="+1 (585) 356-6251"/>
    <s v="55 Dottie Court"/>
    <s v="Rochester"/>
    <x v="0"/>
    <n v="14604"/>
    <x v="0"/>
    <x v="1"/>
    <s v="M"/>
    <x v="1"/>
    <n v="8.25"/>
    <n v="1.65"/>
    <n v="0.90749999999999997"/>
    <n v="16.5"/>
    <x v="1"/>
    <x v="0"/>
  </r>
  <r>
    <s v="XHI-30227-581"/>
    <x v="37"/>
    <s v="54619-08558-ZU"/>
    <s v="L-D-2.5"/>
    <n v="6"/>
    <x v="40"/>
    <s v="pkingsbury19@comcast.net"/>
    <s v="+1 (917) 705-8224"/>
    <s v="28 Loftsgordon Place"/>
    <s v="Bronx"/>
    <x v="0"/>
    <n v="10469"/>
    <x v="1"/>
    <x v="3"/>
    <s v="D"/>
    <x v="2"/>
    <n v="29.785"/>
    <n v="1.1914"/>
    <n v="3.8720500000000002"/>
    <n v="178.71"/>
    <x v="3"/>
    <x v="2"/>
  </r>
  <r>
    <s v="DJH-05202-380"/>
    <x v="38"/>
    <s v="85589-17020-CX"/>
    <s v="E-M-2.5"/>
    <n v="2"/>
    <x v="41"/>
    <m/>
    <s v="+1 (205) 923-1460"/>
    <s v="7586 Logan Avenue"/>
    <s v="Birmingham"/>
    <x v="0"/>
    <n v="35205"/>
    <x v="0"/>
    <x v="1"/>
    <s v="M"/>
    <x v="2"/>
    <n v="31.625"/>
    <n v="1.2649999999999999"/>
    <n v="3.4787499999999998"/>
    <n v="63.25"/>
    <x v="1"/>
    <x v="0"/>
  </r>
  <r>
    <s v="VMW-26889-781"/>
    <x v="39"/>
    <s v="36078-91009-WU"/>
    <s v="A-L-0.2"/>
    <n v="2"/>
    <x v="42"/>
    <s v="acurley1b@hao123.com"/>
    <s v="+1 (760) 840-3808"/>
    <s v="45098 Scott Drive"/>
    <s v="San Bernardino"/>
    <x v="0"/>
    <n v="92415"/>
    <x v="0"/>
    <x v="2"/>
    <s v="L"/>
    <x v="3"/>
    <n v="3.8849999999999998"/>
    <n v="1.9424999999999999"/>
    <n v="0.34965000000000002"/>
    <n v="7.77"/>
    <x v="2"/>
    <x v="1"/>
  </r>
  <r>
    <s v="DBU-81099-586"/>
    <x v="40"/>
    <s v="15770-27099-GX"/>
    <s v="A-D-2.5"/>
    <n v="4"/>
    <x v="43"/>
    <s v="rmcgilvary1c@tamu.edu"/>
    <m/>
    <s v="496 Rockefeller Court"/>
    <s v="Norfolk"/>
    <x v="0"/>
    <n v="23514"/>
    <x v="1"/>
    <x v="2"/>
    <s v="D"/>
    <x v="2"/>
    <n v="22.885000000000002"/>
    <n v="0.91539999999999988"/>
    <n v="2.05965"/>
    <n v="91.54"/>
    <x v="2"/>
    <x v="2"/>
  </r>
  <r>
    <s v="PQA-54820-810"/>
    <x v="41"/>
    <s v="91460-04823-BX"/>
    <s v="A-L-1"/>
    <n v="3"/>
    <x v="44"/>
    <s v="ipikett1d@xinhuanet.com"/>
    <s v="+1 (202) 871-9039"/>
    <s v="5892 Hauk Drive"/>
    <s v="Washington"/>
    <x v="0"/>
    <n v="20409"/>
    <x v="1"/>
    <x v="2"/>
    <s v="L"/>
    <x v="0"/>
    <n v="12.95"/>
    <n v="1.2949999999999999"/>
    <n v="1.1655"/>
    <n v="38.849999999999994"/>
    <x v="2"/>
    <x v="1"/>
  </r>
  <r>
    <s v="XKB-41924-202"/>
    <x v="42"/>
    <s v="45089-52817-WN"/>
    <s v="L-D-0.5"/>
    <n v="2"/>
    <x v="45"/>
    <s v="ibouldon1e@gizmodo.com"/>
    <s v="+1 (754) 391-4736"/>
    <s v="925 Barby Circle"/>
    <s v="Fort Lauderdale"/>
    <x v="0"/>
    <n v="33355"/>
    <x v="1"/>
    <x v="3"/>
    <s v="D"/>
    <x v="1"/>
    <n v="7.77"/>
    <n v="1.554"/>
    <n v="1.0101"/>
    <n v="15.54"/>
    <x v="3"/>
    <x v="2"/>
  </r>
  <r>
    <s v="DWZ-69106-473"/>
    <x v="43"/>
    <s v="76447-50326-IC"/>
    <s v="L-L-2.5"/>
    <n v="4"/>
    <x v="46"/>
    <s v="kflanders1f@over-blog.com"/>
    <s v="+353 (467) 720-7274"/>
    <s v="88 Blue Bill Park Avenue"/>
    <s v="Crumlin"/>
    <x v="1"/>
    <s v="D6W"/>
    <x v="0"/>
    <x v="3"/>
    <s v="L"/>
    <x v="2"/>
    <n v="36.454999999999998"/>
    <n v="1.4581999999999999"/>
    <n v="4.7391500000000004"/>
    <n v="145.82"/>
    <x v="3"/>
    <x v="1"/>
  </r>
  <r>
    <s v="YHV-68700-050"/>
    <x v="44"/>
    <s v="26333-67911-OL"/>
    <s v="R-M-0.5"/>
    <n v="5"/>
    <x v="47"/>
    <s v="hmattioli1g@webmd.com"/>
    <m/>
    <s v="126 Valley Edge Street"/>
    <s v="Kinloch"/>
    <x v="2"/>
    <s v="PH43"/>
    <x v="1"/>
    <x v="0"/>
    <s v="M"/>
    <x v="1"/>
    <n v="5.97"/>
    <n v="1.194"/>
    <n v="0.35820000000000002"/>
    <n v="29.849999999999998"/>
    <x v="0"/>
    <x v="0"/>
  </r>
  <r>
    <s v="YHV-68700-050"/>
    <x v="44"/>
    <s v="26333-67911-OL"/>
    <s v="L-L-2.5"/>
    <n v="2"/>
    <x v="47"/>
    <s v="hmattioli1g@webmd.com"/>
    <m/>
    <s v="126 Valley Edge Street"/>
    <s v="Kinloch"/>
    <x v="2"/>
    <s v="PH43"/>
    <x v="1"/>
    <x v="3"/>
    <s v="L"/>
    <x v="2"/>
    <n v="36.454999999999998"/>
    <n v="1.4581999999999999"/>
    <n v="4.7391500000000004"/>
    <n v="72.91"/>
    <x v="3"/>
    <x v="1"/>
  </r>
  <r>
    <s v="KRB-88066-642"/>
    <x v="45"/>
    <s v="22107-86640-SB"/>
    <s v="L-M-1"/>
    <n v="5"/>
    <x v="48"/>
    <s v="agillard1i@issuu.com"/>
    <s v="+1 (419) 663-2236"/>
    <s v="97490 Susan Avenue"/>
    <s v="Toledo"/>
    <x v="0"/>
    <n v="43666"/>
    <x v="1"/>
    <x v="3"/>
    <s v="M"/>
    <x v="0"/>
    <n v="14.55"/>
    <n v="1.4550000000000001"/>
    <n v="1.8915"/>
    <n v="72.75"/>
    <x v="3"/>
    <x v="0"/>
  </r>
  <r>
    <s v="LQU-08404-173"/>
    <x v="46"/>
    <s v="09960-34242-LZ"/>
    <s v="L-L-1"/>
    <n v="3"/>
    <x v="49"/>
    <m/>
    <s v="+1 (609) 409-7044"/>
    <s v="44 Oneill Parkway"/>
    <s v="Trenton"/>
    <x v="0"/>
    <n v="8650"/>
    <x v="1"/>
    <x v="3"/>
    <s v="L"/>
    <x v="0"/>
    <n v="15.85"/>
    <n v="1.585"/>
    <n v="2.0605000000000002"/>
    <n v="47.55"/>
    <x v="3"/>
    <x v="1"/>
  </r>
  <r>
    <s v="CWK-60159-881"/>
    <x v="47"/>
    <s v="04671-85591-RT"/>
    <s v="E-D-0.2"/>
    <n v="3"/>
    <x v="50"/>
    <s v="tgrizard1k@odnoklassniki.ru"/>
    <s v="+1 (813) 243-2150"/>
    <s v="6 Knutson Pass"/>
    <s v="Tampa"/>
    <x v="0"/>
    <n v="33686"/>
    <x v="0"/>
    <x v="1"/>
    <s v="D"/>
    <x v="3"/>
    <n v="3.645"/>
    <n v="1.8225"/>
    <n v="0.40094999999999997"/>
    <n v="10.935"/>
    <x v="1"/>
    <x v="2"/>
  </r>
  <r>
    <s v="EEG-74197-843"/>
    <x v="48"/>
    <s v="25729-68859-UA"/>
    <s v="E-L-1"/>
    <n v="4"/>
    <x v="51"/>
    <s v="rrelton1l@stanford.edu"/>
    <s v="+1 (850) 626-1181"/>
    <s v="2484 Reindahl Court"/>
    <s v="Pensacola"/>
    <x v="0"/>
    <n v="32590"/>
    <x v="1"/>
    <x v="1"/>
    <s v="L"/>
    <x v="0"/>
    <n v="14.85"/>
    <n v="1.4850000000000001"/>
    <n v="1.6335"/>
    <n v="59.4"/>
    <x v="1"/>
    <x v="1"/>
  </r>
  <r>
    <s v="UCZ-59708-525"/>
    <x v="49"/>
    <s v="05501-86351-NX"/>
    <s v="L-D-2.5"/>
    <n v="3"/>
    <x v="52"/>
    <m/>
    <s v="+1 (813) 759-3534"/>
    <s v="3 Mockingbird Plaza"/>
    <s v="Zephyrhills"/>
    <x v="0"/>
    <n v="33543"/>
    <x v="0"/>
    <x v="3"/>
    <s v="D"/>
    <x v="2"/>
    <n v="29.785"/>
    <n v="1.1914"/>
    <n v="3.8720500000000002"/>
    <n v="89.355000000000004"/>
    <x v="3"/>
    <x v="2"/>
  </r>
  <r>
    <s v="HUB-47311-849"/>
    <x v="50"/>
    <s v="04521-04300-OK"/>
    <s v="L-M-0.5"/>
    <n v="3"/>
    <x v="53"/>
    <s v="sgilroy1n@eepurl.com"/>
    <m/>
    <s v="9120 Harbort Terrace"/>
    <s v="Saint Paul"/>
    <x v="0"/>
    <n v="55123"/>
    <x v="0"/>
    <x v="3"/>
    <s v="M"/>
    <x v="1"/>
    <n v="8.73"/>
    <n v="1.746"/>
    <n v="1.1349"/>
    <n v="26.19"/>
    <x v="3"/>
    <x v="0"/>
  </r>
  <r>
    <s v="WYM-17686-694"/>
    <x v="51"/>
    <s v="58689-55264-VK"/>
    <s v="A-D-2.5"/>
    <n v="5"/>
    <x v="54"/>
    <s v="ccottingham1o@wikipedia.org"/>
    <s v="+1 (260) 764-1820"/>
    <s v="394 Logan Road"/>
    <s v="Fort Wayne"/>
    <x v="0"/>
    <n v="46862"/>
    <x v="1"/>
    <x v="2"/>
    <s v="D"/>
    <x v="2"/>
    <n v="22.885000000000002"/>
    <n v="0.91539999999999988"/>
    <n v="2.05965"/>
    <n v="114.42500000000001"/>
    <x v="2"/>
    <x v="2"/>
  </r>
  <r>
    <s v="ZYQ-15797-695"/>
    <x v="52"/>
    <s v="79436-73011-MM"/>
    <s v="R-D-0.5"/>
    <n v="5"/>
    <x v="55"/>
    <m/>
    <s v="+44 (177) 260-5076"/>
    <s v="5841 Atwood Lane"/>
    <s v="Wootton"/>
    <x v="2"/>
    <s v="NN4"/>
    <x v="0"/>
    <x v="0"/>
    <s v="D"/>
    <x v="1"/>
    <n v="5.3699999999999992"/>
    <n v="1.0740000000000001"/>
    <n v="0.32219999999999988"/>
    <n v="26.849999999999994"/>
    <x v="0"/>
    <x v="2"/>
  </r>
  <r>
    <s v="EEJ-16185-108"/>
    <x v="53"/>
    <s v="65552-60476-KY"/>
    <s v="L-L-0.2"/>
    <n v="5"/>
    <x v="56"/>
    <m/>
    <s v="+1 (239) 347-9766"/>
    <s v="856 Bonner Parkway"/>
    <s v="Naples"/>
    <x v="0"/>
    <n v="34114"/>
    <x v="0"/>
    <x v="3"/>
    <s v="L"/>
    <x v="3"/>
    <n v="4.7549999999999999"/>
    <n v="2.3774999999999999"/>
    <n v="0.61814999999999998"/>
    <n v="23.774999999999999"/>
    <x v="3"/>
    <x v="1"/>
  </r>
  <r>
    <s v="RWR-77888-800"/>
    <x v="54"/>
    <s v="69904-02729-YS"/>
    <s v="A-M-0.5"/>
    <n v="1"/>
    <x v="57"/>
    <s v="adykes1r@eventbrite.com"/>
    <s v="+1 (312) 111-6203"/>
    <s v="31 Northport Terrace"/>
    <s v="Chicago"/>
    <x v="0"/>
    <n v="60681"/>
    <x v="1"/>
    <x v="2"/>
    <s v="M"/>
    <x v="1"/>
    <n v="6.75"/>
    <n v="1.35"/>
    <n v="0.60749999999999993"/>
    <n v="6.75"/>
    <x v="2"/>
    <x v="0"/>
  </r>
  <r>
    <s v="LHN-75209-742"/>
    <x v="55"/>
    <s v="01433-04270-AX"/>
    <s v="R-M-0.5"/>
    <n v="6"/>
    <x v="58"/>
    <m/>
    <s v="+1 (973) 434-8662"/>
    <s v="48053 8th Crossing"/>
    <s v="Newark"/>
    <x v="0"/>
    <n v="7104"/>
    <x v="0"/>
    <x v="0"/>
    <s v="M"/>
    <x v="1"/>
    <n v="5.97"/>
    <n v="1.194"/>
    <n v="0.35820000000000002"/>
    <n v="35.82"/>
    <x v="0"/>
    <x v="0"/>
  </r>
  <r>
    <s v="TIR-71396-998"/>
    <x v="56"/>
    <s v="14204-14186-LA"/>
    <s v="R-D-2.5"/>
    <n v="4"/>
    <x v="59"/>
    <s v="acockrem1t@engadget.com"/>
    <s v="+1 (571) 316-8217"/>
    <s v="1 Sherman Alley"/>
    <s v="Vienna"/>
    <x v="0"/>
    <n v="22184"/>
    <x v="0"/>
    <x v="0"/>
    <s v="D"/>
    <x v="2"/>
    <n v="20.585000000000001"/>
    <n v="0.82339999999999991"/>
    <n v="1.2351000000000001"/>
    <n v="82.34"/>
    <x v="0"/>
    <x v="2"/>
  </r>
  <r>
    <s v="RXF-37618-213"/>
    <x v="57"/>
    <s v="32948-34398-HC"/>
    <s v="R-L-0.5"/>
    <n v="1"/>
    <x v="60"/>
    <s v="bumpleby1u@soundcloud.com"/>
    <s v="+1 (682) 627-0888"/>
    <s v="710 Prairie Rose Terrace"/>
    <s v="Fort Worth"/>
    <x v="0"/>
    <n v="76178"/>
    <x v="0"/>
    <x v="0"/>
    <s v="L"/>
    <x v="1"/>
    <n v="7.169999999999999"/>
    <n v="1.4339999999999999"/>
    <n v="0.43019999999999992"/>
    <n v="7.169999999999999"/>
    <x v="0"/>
    <x v="1"/>
  </r>
  <r>
    <s v="ANM-16388-634"/>
    <x v="58"/>
    <s v="77343-52608-FF"/>
    <s v="L-L-0.2"/>
    <n v="2"/>
    <x v="61"/>
    <s v="nsaleway1v@dedecms.com"/>
    <s v="+1 (323) 473-0294"/>
    <s v="0780 Anthes Plaza"/>
    <s v="Burbank"/>
    <x v="0"/>
    <n v="91505"/>
    <x v="1"/>
    <x v="3"/>
    <s v="L"/>
    <x v="3"/>
    <n v="4.7549999999999999"/>
    <n v="2.3774999999999999"/>
    <n v="0.61814999999999998"/>
    <n v="9.51"/>
    <x v="3"/>
    <x v="1"/>
  </r>
  <r>
    <s v="WYL-29300-070"/>
    <x v="59"/>
    <s v="42770-36274-QA"/>
    <s v="R-M-0.2"/>
    <n v="1"/>
    <x v="62"/>
    <s v="hgoulter1w@abc.net.au"/>
    <s v="+1 (423) 764-7751"/>
    <s v="2081 Mariners Cove Drive"/>
    <s v="Kingsport"/>
    <x v="0"/>
    <n v="37665"/>
    <x v="1"/>
    <x v="0"/>
    <s v="M"/>
    <x v="3"/>
    <n v="2.9849999999999999"/>
    <n v="1.4924999999999999"/>
    <n v="0.17910000000000001"/>
    <n v="2.9849999999999999"/>
    <x v="0"/>
    <x v="0"/>
  </r>
  <r>
    <s v="JHW-74554-805"/>
    <x v="60"/>
    <s v="14103-58987-ZU"/>
    <s v="R-M-1"/>
    <n v="6"/>
    <x v="63"/>
    <s v="grizzello1x@symantec.com"/>
    <s v="+44 (247) 225-8003"/>
    <s v="21 Schmedeman Crossing"/>
    <s v="Liverpool"/>
    <x v="2"/>
    <s v="L33"/>
    <x v="0"/>
    <x v="0"/>
    <s v="M"/>
    <x v="0"/>
    <n v="9.9499999999999993"/>
    <n v="0.99499999999999988"/>
    <n v="0.59699999999999998"/>
    <n v="59.699999999999996"/>
    <x v="0"/>
    <x v="0"/>
  </r>
  <r>
    <s v="KYS-27063-603"/>
    <x v="61"/>
    <s v="69958-32065-SW"/>
    <s v="E-L-2.5"/>
    <n v="4"/>
    <x v="64"/>
    <s v="slist1y@mapquest.com"/>
    <s v="+1 (614) 279-9816"/>
    <s v="7123 Algoma Center"/>
    <s v="Columbus"/>
    <x v="0"/>
    <n v="43231"/>
    <x v="1"/>
    <x v="1"/>
    <s v="L"/>
    <x v="2"/>
    <n v="34.154999999999987"/>
    <n v="1.3662000000000001"/>
    <n v="3.75705"/>
    <n v="136.61999999999995"/>
    <x v="1"/>
    <x v="1"/>
  </r>
  <r>
    <s v="GAZ-58626-277"/>
    <x v="62"/>
    <s v="69533-84907-FA"/>
    <s v="L-L-0.2"/>
    <n v="2"/>
    <x v="65"/>
    <s v="sedmondson1z@theguardian.com"/>
    <s v="+353 (248) 428-7978"/>
    <s v="4752 International Point"/>
    <s v="Newmarket on Fergus"/>
    <x v="1"/>
    <s v="P17"/>
    <x v="1"/>
    <x v="3"/>
    <s v="L"/>
    <x v="3"/>
    <n v="4.7549999999999999"/>
    <n v="2.3774999999999999"/>
    <n v="0.61814999999999998"/>
    <n v="9.51"/>
    <x v="3"/>
    <x v="1"/>
  </r>
  <r>
    <s v="RPJ-37787-335"/>
    <x v="63"/>
    <s v="76005-95461-CI"/>
    <s v="A-M-2.5"/>
    <n v="3"/>
    <x v="66"/>
    <m/>
    <s v="+1 (504) 209-2724"/>
    <s v="731 David Park"/>
    <s v="New Orleans"/>
    <x v="0"/>
    <n v="70183"/>
    <x v="1"/>
    <x v="2"/>
    <s v="M"/>
    <x v="2"/>
    <n v="25.875"/>
    <n v="1.0349999999999999"/>
    <n v="2.328749999999999"/>
    <n v="77.625"/>
    <x v="2"/>
    <x v="0"/>
  </r>
  <r>
    <s v="LEF-83057-763"/>
    <x v="64"/>
    <s v="15395-90855-VB"/>
    <s v="L-M-0.2"/>
    <n v="5"/>
    <x v="67"/>
    <m/>
    <s v="+1 (704) 799-5219"/>
    <s v="247 Helena Drive"/>
    <s v="Charlotte"/>
    <x v="0"/>
    <n v="28230"/>
    <x v="0"/>
    <x v="3"/>
    <s v="M"/>
    <x v="3"/>
    <n v="4.3650000000000002"/>
    <n v="2.1825000000000001"/>
    <n v="0.56745000000000001"/>
    <n v="21.825000000000003"/>
    <x v="3"/>
    <x v="0"/>
  </r>
  <r>
    <s v="RPW-36123-215"/>
    <x v="65"/>
    <s v="80640-45811-LB"/>
    <s v="E-L-0.5"/>
    <n v="2"/>
    <x v="68"/>
    <s v="jrangall22@newsvine.com"/>
    <s v="+1 (781) 512-6637"/>
    <s v="0 Grasskamp Lane"/>
    <s v="Springfield"/>
    <x v="0"/>
    <n v="1114"/>
    <x v="0"/>
    <x v="1"/>
    <s v="L"/>
    <x v="1"/>
    <n v="8.91"/>
    <n v="1.782"/>
    <n v="0.98009999999999997"/>
    <n v="17.82"/>
    <x v="1"/>
    <x v="1"/>
  </r>
  <r>
    <s v="WLL-59044-117"/>
    <x v="66"/>
    <s v="28476-04082-GR"/>
    <s v="R-D-1"/>
    <n v="6"/>
    <x v="69"/>
    <s v="kboorn23@ezinearticles.com"/>
    <s v="+353 (359) 134-1550"/>
    <s v="9513 Meadow Ridge Parkway"/>
    <s v="Listowel"/>
    <x v="1"/>
    <s v="V31"/>
    <x v="0"/>
    <x v="0"/>
    <s v="D"/>
    <x v="0"/>
    <n v="8.9499999999999993"/>
    <n v="0.89499999999999991"/>
    <n v="0.53699999999999992"/>
    <n v="53.699999999999996"/>
    <x v="0"/>
    <x v="2"/>
  </r>
  <r>
    <s v="AWT-22827-563"/>
    <x v="67"/>
    <s v="12018-75670-EU"/>
    <s v="R-L-0.2"/>
    <n v="1"/>
    <x v="70"/>
    <m/>
    <s v="+353 (569) 458-9673"/>
    <s v="4418 Quincy Terrace"/>
    <s v="Moycullen"/>
    <x v="1"/>
    <s v="A41"/>
    <x v="0"/>
    <x v="0"/>
    <s v="L"/>
    <x v="3"/>
    <n v="3.585"/>
    <n v="1.7925"/>
    <n v="0.21510000000000001"/>
    <n v="3.585"/>
    <x v="0"/>
    <x v="1"/>
  </r>
  <r>
    <s v="QLM-07145-668"/>
    <x v="68"/>
    <s v="86437-17399-FK"/>
    <s v="E-D-0.2"/>
    <n v="2"/>
    <x v="71"/>
    <s v="celgey25@webs.com"/>
    <s v="+1 (432) 261-0702"/>
    <s v="45 Marcy Crossing"/>
    <s v="Midland"/>
    <x v="0"/>
    <n v="79705"/>
    <x v="1"/>
    <x v="1"/>
    <s v="D"/>
    <x v="3"/>
    <n v="3.645"/>
    <n v="1.8225"/>
    <n v="0.40094999999999997"/>
    <n v="7.29"/>
    <x v="1"/>
    <x v="2"/>
  </r>
  <r>
    <s v="HVQ-64398-930"/>
    <x v="69"/>
    <s v="62979-53167-ML"/>
    <s v="A-M-0.5"/>
    <n v="6"/>
    <x v="72"/>
    <s v="lmizzi26@rakuten.co.jp"/>
    <s v="+1 (214) 719-8530"/>
    <s v="74 Atwood Lane"/>
    <s v="Dallas"/>
    <x v="0"/>
    <n v="75323"/>
    <x v="0"/>
    <x v="2"/>
    <s v="M"/>
    <x v="1"/>
    <n v="6.75"/>
    <n v="1.35"/>
    <n v="0.60749999999999993"/>
    <n v="40.5"/>
    <x v="2"/>
    <x v="0"/>
  </r>
  <r>
    <s v="WRT-40778-247"/>
    <x v="70"/>
    <s v="54810-81899-HL"/>
    <s v="R-L-1"/>
    <n v="4"/>
    <x v="73"/>
    <s v="cgiacomazzo27@jigsy.com"/>
    <s v="+1 (571) 703-2064"/>
    <s v="817 Ridgeway Hill"/>
    <s v="Dulles"/>
    <x v="0"/>
    <n v="20189"/>
    <x v="1"/>
    <x v="0"/>
    <s v="L"/>
    <x v="0"/>
    <n v="11.95"/>
    <n v="1.1950000000000001"/>
    <n v="0.71699999999999997"/>
    <n v="47.8"/>
    <x v="0"/>
    <x v="1"/>
  </r>
  <r>
    <s v="SUB-13006-125"/>
    <x v="71"/>
    <s v="26103-41504-IB"/>
    <s v="A-L-0.5"/>
    <n v="5"/>
    <x v="74"/>
    <s v="aarnow28@arizona.edu"/>
    <s v="+1 (650) 238-1964"/>
    <s v="12 Oakridge Court"/>
    <s v="Oakland"/>
    <x v="0"/>
    <n v="94627"/>
    <x v="0"/>
    <x v="2"/>
    <s v="L"/>
    <x v="1"/>
    <n v="7.77"/>
    <n v="1.554"/>
    <n v="0.69929999999999992"/>
    <n v="38.849999999999994"/>
    <x v="2"/>
    <x v="1"/>
  </r>
  <r>
    <s v="CQM-49696-263"/>
    <x v="72"/>
    <s v="76534-45229-SG"/>
    <s v="L-L-2.5"/>
    <n v="3"/>
    <x v="75"/>
    <s v="syann29@senate.gov"/>
    <s v="+1 (719) 803-5276"/>
    <s v="4 Farmco Place"/>
    <s v="Colorado Springs"/>
    <x v="0"/>
    <n v="80930"/>
    <x v="0"/>
    <x v="3"/>
    <s v="L"/>
    <x v="2"/>
    <n v="36.454999999999998"/>
    <n v="1.4581999999999999"/>
    <n v="4.7391500000000004"/>
    <n v="109.36499999999999"/>
    <x v="3"/>
    <x v="1"/>
  </r>
  <r>
    <s v="KXN-85094-246"/>
    <x v="73"/>
    <s v="81744-27332-RR"/>
    <s v="L-M-2.5"/>
    <n v="3"/>
    <x v="76"/>
    <s v="bnaulls2a@tiny.cc"/>
    <s v="+353 (809) 128-0755"/>
    <s v="595 Melby Avenue"/>
    <s v="Adare"/>
    <x v="1"/>
    <s v="H54"/>
    <x v="0"/>
    <x v="3"/>
    <s v="M"/>
    <x v="2"/>
    <n v="33.465000000000003"/>
    <n v="1.3386"/>
    <n v="4.3504499999999986"/>
    <n v="100.39500000000001"/>
    <x v="3"/>
    <x v="0"/>
  </r>
  <r>
    <s v="XOQ-12405-419"/>
    <x v="74"/>
    <s v="91513-75657-PH"/>
    <s v="R-D-2.5"/>
    <n v="4"/>
    <x v="77"/>
    <m/>
    <s v="+1 (716) 869-3749"/>
    <s v="80 Jana Avenue"/>
    <s v="Buffalo"/>
    <x v="0"/>
    <n v="14205"/>
    <x v="0"/>
    <x v="0"/>
    <s v="D"/>
    <x v="2"/>
    <n v="20.585000000000001"/>
    <n v="0.82339999999999991"/>
    <n v="1.2351000000000001"/>
    <n v="82.34"/>
    <x v="0"/>
    <x v="2"/>
  </r>
  <r>
    <s v="HYF-10254-369"/>
    <x v="75"/>
    <s v="30373-66619-CB"/>
    <s v="L-L-0.5"/>
    <n v="1"/>
    <x v="78"/>
    <s v="zsherewood2c@apache.org"/>
    <s v="+1 (209) 433-7924"/>
    <s v="1325 Jay Terrace"/>
    <s v="Fresno"/>
    <x v="0"/>
    <n v="93715"/>
    <x v="1"/>
    <x v="3"/>
    <s v="L"/>
    <x v="1"/>
    <n v="9.51"/>
    <n v="1.9019999999999999"/>
    <n v="1.2363"/>
    <n v="9.51"/>
    <x v="3"/>
    <x v="1"/>
  </r>
  <r>
    <s v="XXJ-47000-307"/>
    <x v="76"/>
    <s v="31582-23562-FM"/>
    <s v="A-L-2.5"/>
    <n v="3"/>
    <x v="79"/>
    <s v="jdufaire2d@fc2.com"/>
    <m/>
    <s v="8 Buell Junction"/>
    <s v="Fort Worth"/>
    <x v="0"/>
    <n v="76121"/>
    <x v="1"/>
    <x v="2"/>
    <s v="L"/>
    <x v="2"/>
    <n v="29.785"/>
    <n v="1.1914"/>
    <n v="2.68065"/>
    <n v="89.355000000000004"/>
    <x v="2"/>
    <x v="1"/>
  </r>
  <r>
    <s v="XXJ-47000-307"/>
    <x v="76"/>
    <s v="31582-23562-FM"/>
    <s v="A-D-0.2"/>
    <n v="4"/>
    <x v="79"/>
    <s v="jdufaire2d@fc2.com"/>
    <m/>
    <s v="8 Buell Junction"/>
    <s v="Fort Worth"/>
    <x v="0"/>
    <n v="76121"/>
    <x v="1"/>
    <x v="2"/>
    <s v="D"/>
    <x v="3"/>
    <n v="2.9849999999999999"/>
    <n v="1.4924999999999999"/>
    <n v="0.26865"/>
    <n v="11.94"/>
    <x v="2"/>
    <x v="2"/>
  </r>
  <r>
    <s v="ZDK-82166-357"/>
    <x v="77"/>
    <s v="81431-12577-VD"/>
    <s v="A-M-1"/>
    <n v="3"/>
    <x v="80"/>
    <s v="bkeaveney2f@netlog.com"/>
    <m/>
    <s v="67319 Redwing Parkway"/>
    <s v="Beaumont"/>
    <x v="0"/>
    <n v="77705"/>
    <x v="1"/>
    <x v="2"/>
    <s v="M"/>
    <x v="0"/>
    <n v="11.25"/>
    <n v="1.125"/>
    <n v="1.0125"/>
    <n v="33.75"/>
    <x v="2"/>
    <x v="0"/>
  </r>
  <r>
    <s v="IHN-19982-362"/>
    <x v="78"/>
    <s v="68894-91205-MP"/>
    <s v="R-L-1"/>
    <n v="3"/>
    <x v="81"/>
    <s v="egrise2g@cargocollective.com"/>
    <m/>
    <s v="92 Becker Circle"/>
    <s v="Reno"/>
    <x v="0"/>
    <n v="89519"/>
    <x v="1"/>
    <x v="0"/>
    <s v="L"/>
    <x v="0"/>
    <n v="11.95"/>
    <n v="1.1950000000000001"/>
    <n v="0.71699999999999997"/>
    <n v="35.849999999999994"/>
    <x v="0"/>
    <x v="1"/>
  </r>
  <r>
    <s v="VMT-10030-889"/>
    <x v="79"/>
    <s v="87602-55754-VN"/>
    <s v="A-L-1"/>
    <n v="6"/>
    <x v="82"/>
    <s v="tgottelier2h@vistaprint.com"/>
    <s v="+1 (816) 743-8492"/>
    <s v="426 Division Avenue"/>
    <s v="Kansas City"/>
    <x v="0"/>
    <n v="64136"/>
    <x v="1"/>
    <x v="2"/>
    <s v="L"/>
    <x v="0"/>
    <n v="12.95"/>
    <n v="1.2949999999999999"/>
    <n v="1.1655"/>
    <n v="77.699999999999989"/>
    <x v="2"/>
    <x v="1"/>
  </r>
  <r>
    <s v="NHL-11063-100"/>
    <x v="80"/>
    <s v="39181-35745-WH"/>
    <s v="A-L-1"/>
    <n v="4"/>
    <x v="83"/>
    <m/>
    <s v="+353 (576) 222-5069"/>
    <s v="290 Ilene Street"/>
    <s v="Crumlin"/>
    <x v="1"/>
    <s v="D6W"/>
    <x v="0"/>
    <x v="2"/>
    <s v="L"/>
    <x v="0"/>
    <n v="12.95"/>
    <n v="1.2949999999999999"/>
    <n v="1.1655"/>
    <n v="51.8"/>
    <x v="2"/>
    <x v="1"/>
  </r>
  <r>
    <s v="ROV-87448-086"/>
    <x v="81"/>
    <s v="30381-64762-NG"/>
    <s v="A-M-2.5"/>
    <n v="4"/>
    <x v="84"/>
    <s v="agreenhead2j@dailymail.co.uk"/>
    <s v="+1 (951) 797-0738"/>
    <s v="0062 Spenser Place"/>
    <s v="Corona"/>
    <x v="0"/>
    <n v="92878"/>
    <x v="1"/>
    <x v="2"/>
    <s v="M"/>
    <x v="2"/>
    <n v="25.875"/>
    <n v="1.0349999999999999"/>
    <n v="2.328749999999999"/>
    <n v="103.5"/>
    <x v="2"/>
    <x v="0"/>
  </r>
  <r>
    <s v="DGY-35773-612"/>
    <x v="82"/>
    <s v="17503-27693-ZH"/>
    <s v="E-L-1"/>
    <n v="3"/>
    <x v="85"/>
    <m/>
    <s v="+1 (512) 430-4374"/>
    <s v="7 Brentwood Plaza"/>
    <s v="Austin"/>
    <x v="0"/>
    <n v="78759"/>
    <x v="0"/>
    <x v="1"/>
    <s v="L"/>
    <x v="0"/>
    <n v="14.85"/>
    <n v="1.4850000000000001"/>
    <n v="1.6335"/>
    <n v="44.55"/>
    <x v="1"/>
    <x v="1"/>
  </r>
  <r>
    <s v="YWH-50638-556"/>
    <x v="83"/>
    <s v="89442-35633-HJ"/>
    <s v="E-L-0.5"/>
    <n v="4"/>
    <x v="86"/>
    <s v="elangcaster2l@spotify.com"/>
    <s v="+44 (547) 590-3103"/>
    <s v="3658 Jenna Street"/>
    <s v="Normanton"/>
    <x v="2"/>
    <s v="LE15"/>
    <x v="0"/>
    <x v="1"/>
    <s v="L"/>
    <x v="1"/>
    <n v="8.91"/>
    <n v="1.782"/>
    <n v="0.98009999999999997"/>
    <n v="35.64"/>
    <x v="1"/>
    <x v="1"/>
  </r>
  <r>
    <s v="ISL-11200-600"/>
    <x v="84"/>
    <s v="13654-85265-IL"/>
    <s v="A-D-0.2"/>
    <n v="6"/>
    <x v="87"/>
    <m/>
    <m/>
    <s v="30178 Claremont Road"/>
    <s v="Charlesland"/>
    <x v="1"/>
    <s v="A63"/>
    <x v="0"/>
    <x v="2"/>
    <s v="D"/>
    <x v="3"/>
    <n v="2.9849999999999999"/>
    <n v="1.4924999999999999"/>
    <n v="0.26865"/>
    <n v="17.91"/>
    <x v="2"/>
    <x v="2"/>
  </r>
  <r>
    <s v="LBZ-75997-047"/>
    <x v="85"/>
    <s v="40946-22090-FP"/>
    <s v="A-M-2.5"/>
    <n v="6"/>
    <x v="88"/>
    <s v="nmagauran2n@51.la"/>
    <m/>
    <s v="567 Artisan Place"/>
    <s v="Fresno"/>
    <x v="0"/>
    <n v="93762"/>
    <x v="1"/>
    <x v="2"/>
    <s v="M"/>
    <x v="2"/>
    <n v="25.875"/>
    <n v="1.0349999999999999"/>
    <n v="2.328749999999999"/>
    <n v="155.25"/>
    <x v="2"/>
    <x v="0"/>
  </r>
  <r>
    <s v="EUH-08089-954"/>
    <x v="86"/>
    <s v="29050-93691-TS"/>
    <s v="A-D-0.2"/>
    <n v="2"/>
    <x v="89"/>
    <s v="vkirdsch2o@google.fr"/>
    <m/>
    <s v="0263 Golf Street"/>
    <s v="Saint Louis"/>
    <x v="0"/>
    <n v="63150"/>
    <x v="1"/>
    <x v="2"/>
    <s v="D"/>
    <x v="3"/>
    <n v="2.9849999999999999"/>
    <n v="1.4924999999999999"/>
    <n v="0.26865"/>
    <n v="5.97"/>
    <x v="2"/>
    <x v="2"/>
  </r>
  <r>
    <s v="BLD-12227-251"/>
    <x v="87"/>
    <s v="64395-74865-WF"/>
    <s v="A-M-0.5"/>
    <n v="2"/>
    <x v="90"/>
    <s v="iwhapple2p@com.com"/>
    <s v="+1 (559) 522-1152"/>
    <s v="41598 Everett Drive"/>
    <s v="Fresno"/>
    <x v="0"/>
    <n v="93726"/>
    <x v="1"/>
    <x v="2"/>
    <s v="M"/>
    <x v="1"/>
    <n v="6.75"/>
    <n v="1.35"/>
    <n v="0.60749999999999993"/>
    <n v="13.5"/>
    <x v="2"/>
    <x v="0"/>
  </r>
  <r>
    <s v="OPY-30711-853"/>
    <x v="25"/>
    <s v="81861-66046-SU"/>
    <s v="A-D-0.2"/>
    <n v="1"/>
    <x v="91"/>
    <m/>
    <s v="+353 (338) 743-8327"/>
    <s v="251 Welch Parkway"/>
    <s v="Confey"/>
    <x v="1"/>
    <s v="A86"/>
    <x v="1"/>
    <x v="2"/>
    <s v="D"/>
    <x v="3"/>
    <n v="2.9849999999999999"/>
    <n v="1.4924999999999999"/>
    <n v="0.26865"/>
    <n v="2.9849999999999999"/>
    <x v="2"/>
    <x v="2"/>
  </r>
  <r>
    <s v="DBC-44122-300"/>
    <x v="88"/>
    <s v="13366-78506-KP"/>
    <s v="L-M-0.2"/>
    <n v="3"/>
    <x v="92"/>
    <m/>
    <s v="+1 (614) 370-6392"/>
    <s v="8671 David Park"/>
    <s v="Columbus"/>
    <x v="0"/>
    <n v="43210"/>
    <x v="0"/>
    <x v="3"/>
    <s v="M"/>
    <x v="3"/>
    <n v="4.3650000000000002"/>
    <n v="2.1825000000000001"/>
    <n v="0.56745000000000001"/>
    <n v="13.095000000000001"/>
    <x v="3"/>
    <x v="0"/>
  </r>
  <r>
    <s v="FJQ-60035-234"/>
    <x v="89"/>
    <s v="08847-29858-HN"/>
    <s v="A-L-0.2"/>
    <n v="2"/>
    <x v="93"/>
    <m/>
    <s v="+1 (209) 148-6668"/>
    <s v="7700 Melby Park"/>
    <s v="Stockton"/>
    <x v="0"/>
    <n v="95205"/>
    <x v="0"/>
    <x v="2"/>
    <s v="L"/>
    <x v="3"/>
    <n v="3.8849999999999998"/>
    <n v="1.9424999999999999"/>
    <n v="0.34965000000000002"/>
    <n v="7.77"/>
    <x v="2"/>
    <x v="1"/>
  </r>
  <r>
    <s v="HSF-66926-425"/>
    <x v="90"/>
    <s v="00539-42510-RY"/>
    <s v="L-D-2.5"/>
    <n v="5"/>
    <x v="94"/>
    <s v="nyoules2t@reference.com"/>
    <s v="+353 (641) 846-7654"/>
    <s v="12461 Dryden Pass"/>
    <s v="Edgeworthstown"/>
    <x v="1"/>
    <s v="E25"/>
    <x v="0"/>
    <x v="3"/>
    <s v="D"/>
    <x v="2"/>
    <n v="29.785"/>
    <n v="1.1914"/>
    <n v="3.8720500000000002"/>
    <n v="148.92500000000001"/>
    <x v="3"/>
    <x v="2"/>
  </r>
  <r>
    <s v="LQG-41416-375"/>
    <x v="91"/>
    <s v="45190-08727-NV"/>
    <s v="L-D-1"/>
    <n v="3"/>
    <x v="95"/>
    <s v="daizikovitz2u@answers.com"/>
    <s v="+353 (766) 141-6317"/>
    <s v="7 Northland Court"/>
    <s v="Leixlip"/>
    <x v="1"/>
    <s v="A86"/>
    <x v="0"/>
    <x v="3"/>
    <s v="D"/>
    <x v="0"/>
    <n v="12.95"/>
    <n v="1.2949999999999999"/>
    <n v="1.6835"/>
    <n v="38.849999999999994"/>
    <x v="3"/>
    <x v="2"/>
  </r>
  <r>
    <s v="VZO-97265-841"/>
    <x v="92"/>
    <s v="87049-37901-FU"/>
    <s v="R-M-0.2"/>
    <n v="4"/>
    <x v="96"/>
    <s v="brevel2v@fastcompany.com"/>
    <s v="+1 (585) 775-6952"/>
    <s v="6168 Westend Plaza"/>
    <s v="Rochester"/>
    <x v="0"/>
    <n v="14652"/>
    <x v="1"/>
    <x v="0"/>
    <s v="M"/>
    <x v="3"/>
    <n v="2.9849999999999999"/>
    <n v="1.4924999999999999"/>
    <n v="0.17910000000000001"/>
    <n v="11.94"/>
    <x v="0"/>
    <x v="0"/>
  </r>
  <r>
    <s v="MOR-12987-399"/>
    <x v="93"/>
    <s v="34015-31593-JC"/>
    <s v="L-M-1"/>
    <n v="6"/>
    <x v="97"/>
    <s v="epriddis2w@nationalgeographic.com"/>
    <s v="+1 (205) 133-0205"/>
    <s v="62 Amoth Terrace"/>
    <s v="Tuscaloosa"/>
    <x v="0"/>
    <n v="35487"/>
    <x v="1"/>
    <x v="3"/>
    <s v="M"/>
    <x v="0"/>
    <n v="14.55"/>
    <n v="1.4550000000000001"/>
    <n v="1.8915"/>
    <n v="87.300000000000011"/>
    <x v="3"/>
    <x v="0"/>
  </r>
  <r>
    <s v="UOA-23786-489"/>
    <x v="94"/>
    <s v="90305-50099-SV"/>
    <s v="A-M-0.5"/>
    <n v="6"/>
    <x v="98"/>
    <s v="qveel2x@jugem.jp"/>
    <s v="+1 (713) 750-9202"/>
    <s v="378 Shopko Center"/>
    <s v="Houston"/>
    <x v="0"/>
    <n v="77260"/>
    <x v="0"/>
    <x v="2"/>
    <s v="M"/>
    <x v="1"/>
    <n v="6.75"/>
    <n v="1.35"/>
    <n v="0.60749999999999993"/>
    <n v="40.5"/>
    <x v="2"/>
    <x v="0"/>
  </r>
  <r>
    <s v="AJL-52941-018"/>
    <x v="95"/>
    <s v="55871-61935-MF"/>
    <s v="E-D-1"/>
    <n v="2"/>
    <x v="99"/>
    <s v="lconyers2y@twitter.com"/>
    <s v="+1 (915) 476-5712"/>
    <s v="778 Summer Ridge Junction"/>
    <s v="El Paso"/>
    <x v="0"/>
    <n v="88514"/>
    <x v="1"/>
    <x v="1"/>
    <s v="D"/>
    <x v="0"/>
    <n v="12.15"/>
    <n v="1.2150000000000001"/>
    <n v="1.3365"/>
    <n v="24.3"/>
    <x v="1"/>
    <x v="2"/>
  </r>
  <r>
    <s v="XSZ-84273-421"/>
    <x v="96"/>
    <s v="15405-60469-TM"/>
    <s v="R-M-0.5"/>
    <n v="3"/>
    <x v="100"/>
    <s v="pwye2z@dagondesign.com"/>
    <s v="+1 (719) 620-1128"/>
    <s v="7 Dorton Terrace"/>
    <s v="Colorado Springs"/>
    <x v="0"/>
    <n v="80935"/>
    <x v="0"/>
    <x v="0"/>
    <s v="M"/>
    <x v="1"/>
    <n v="5.97"/>
    <n v="1.194"/>
    <n v="0.35820000000000002"/>
    <n v="17.91"/>
    <x v="0"/>
    <x v="0"/>
  </r>
  <r>
    <s v="NUN-48214-216"/>
    <x v="97"/>
    <s v="06953-94794-FB"/>
    <s v="A-M-0.5"/>
    <n v="4"/>
    <x v="101"/>
    <m/>
    <s v="+1 (260) 613-2279"/>
    <s v="07 Roxbury Street"/>
    <s v="Fort Wayne"/>
    <x v="0"/>
    <n v="46862"/>
    <x v="1"/>
    <x v="2"/>
    <s v="M"/>
    <x v="1"/>
    <n v="6.75"/>
    <n v="1.35"/>
    <n v="0.60749999999999993"/>
    <n v="27"/>
    <x v="2"/>
    <x v="0"/>
  </r>
  <r>
    <s v="AKV-93064-769"/>
    <x v="98"/>
    <s v="22305-40299-CY"/>
    <s v="L-D-0.5"/>
    <n v="1"/>
    <x v="102"/>
    <s v="tsheryn31@mtv.com"/>
    <s v="+1 (516) 826-3780"/>
    <s v="58147 Eagle Crest Court"/>
    <s v="Port Washington"/>
    <x v="0"/>
    <n v="11054"/>
    <x v="0"/>
    <x v="3"/>
    <s v="D"/>
    <x v="1"/>
    <n v="7.77"/>
    <n v="1.554"/>
    <n v="1.0101"/>
    <n v="7.77"/>
    <x v="3"/>
    <x v="2"/>
  </r>
  <r>
    <s v="BRB-40903-533"/>
    <x v="99"/>
    <s v="09020-56774-GU"/>
    <s v="E-L-0.2"/>
    <n v="3"/>
    <x v="103"/>
    <s v="mredgrave32@cargocollective.com"/>
    <s v="+1 (413) 691-2892"/>
    <s v="61022 Helena Street"/>
    <s v="Springfield"/>
    <x v="0"/>
    <n v="1105"/>
    <x v="0"/>
    <x v="1"/>
    <s v="L"/>
    <x v="3"/>
    <n v="4.4550000000000001"/>
    <n v="2.2275"/>
    <n v="0.49004999999999999"/>
    <n v="13.365"/>
    <x v="1"/>
    <x v="1"/>
  </r>
  <r>
    <s v="GPR-19973-483"/>
    <x v="100"/>
    <s v="92926-08470-YS"/>
    <s v="R-D-0.5"/>
    <n v="5"/>
    <x v="104"/>
    <s v="bfominov33@yale.edu"/>
    <m/>
    <s v="305 Tennyson Court"/>
    <s v="Pensacola"/>
    <x v="0"/>
    <n v="32575"/>
    <x v="1"/>
    <x v="0"/>
    <s v="D"/>
    <x v="1"/>
    <n v="5.3699999999999992"/>
    <n v="1.0740000000000001"/>
    <n v="0.32219999999999988"/>
    <n v="26.849999999999994"/>
    <x v="0"/>
    <x v="2"/>
  </r>
  <r>
    <s v="XIY-43041-882"/>
    <x v="101"/>
    <s v="07250-63194-JO"/>
    <s v="A-M-1"/>
    <n v="1"/>
    <x v="105"/>
    <s v="scritchlow34@un.org"/>
    <s v="+1 (804) 428-7292"/>
    <s v="6886 Oxford Hill"/>
    <s v="Richmond"/>
    <x v="0"/>
    <n v="23242"/>
    <x v="1"/>
    <x v="2"/>
    <s v="M"/>
    <x v="0"/>
    <n v="11.25"/>
    <n v="1.125"/>
    <n v="1.0125"/>
    <n v="11.25"/>
    <x v="2"/>
    <x v="0"/>
  </r>
  <r>
    <s v="YGY-98425-969"/>
    <x v="102"/>
    <s v="63787-96257-TQ"/>
    <s v="L-M-1"/>
    <n v="1"/>
    <x v="106"/>
    <s v="msteptow35@earthlink.net"/>
    <s v="+353 (266) 235-5189"/>
    <s v="368 Ridgeview Trail"/>
    <s v="Cherryville"/>
    <x v="1"/>
    <s v="P31"/>
    <x v="1"/>
    <x v="3"/>
    <s v="M"/>
    <x v="0"/>
    <n v="14.55"/>
    <n v="1.4550000000000001"/>
    <n v="1.8915"/>
    <n v="14.55"/>
    <x v="3"/>
    <x v="0"/>
  </r>
  <r>
    <s v="MSB-08397-648"/>
    <x v="103"/>
    <s v="49530-25460-RW"/>
    <s v="R-L-0.2"/>
    <n v="4"/>
    <x v="107"/>
    <m/>
    <s v="+1 (304) 532-7229"/>
    <s v="39749 Bobwhite Plaza"/>
    <s v="Huntington"/>
    <x v="0"/>
    <n v="25705"/>
    <x v="1"/>
    <x v="0"/>
    <s v="L"/>
    <x v="3"/>
    <n v="3.585"/>
    <n v="1.7925"/>
    <n v="0.21510000000000001"/>
    <n v="14.34"/>
    <x v="0"/>
    <x v="1"/>
  </r>
  <r>
    <s v="WDR-06028-345"/>
    <x v="104"/>
    <s v="66508-21373-OQ"/>
    <s v="L-L-1"/>
    <n v="1"/>
    <x v="108"/>
    <s v="imulliner37@pinterest.com"/>
    <s v="+44 (331) 777-9556"/>
    <s v="61 Oak Valley Trail"/>
    <s v="Birmingham"/>
    <x v="2"/>
    <s v="B40"/>
    <x v="1"/>
    <x v="3"/>
    <s v="L"/>
    <x v="0"/>
    <n v="15.85"/>
    <n v="1.585"/>
    <n v="2.0605000000000002"/>
    <n v="15.85"/>
    <x v="3"/>
    <x v="1"/>
  </r>
  <r>
    <s v="MXM-42948-061"/>
    <x v="105"/>
    <s v="20203-03950-FY"/>
    <s v="L-L-0.2"/>
    <n v="4"/>
    <x v="109"/>
    <s v="gstandley38@dion.ne.jp"/>
    <s v="+353 (521) 138-4331"/>
    <s v="4 Thompson Drive"/>
    <s v="Killorglin"/>
    <x v="1"/>
    <s v="H14"/>
    <x v="0"/>
    <x v="3"/>
    <s v="L"/>
    <x v="3"/>
    <n v="4.7549999999999999"/>
    <n v="2.3774999999999999"/>
    <n v="0.61814999999999998"/>
    <n v="19.02"/>
    <x v="3"/>
    <x v="1"/>
  </r>
  <r>
    <s v="MGQ-98961-173"/>
    <x v="11"/>
    <s v="83895-90735-XH"/>
    <s v="L-L-0.5"/>
    <n v="4"/>
    <x v="110"/>
    <s v="bdrage39@youku.com"/>
    <s v="+1 (937) 566-3449"/>
    <s v="3584 7th Parkway"/>
    <s v="Dayton"/>
    <x v="0"/>
    <n v="45432"/>
    <x v="1"/>
    <x v="3"/>
    <s v="L"/>
    <x v="1"/>
    <n v="9.51"/>
    <n v="1.9019999999999999"/>
    <n v="1.2363"/>
    <n v="38.04"/>
    <x v="3"/>
    <x v="1"/>
  </r>
  <r>
    <s v="RFH-64349-897"/>
    <x v="106"/>
    <s v="61954-61462-RJ"/>
    <s v="E-D-0.5"/>
    <n v="3"/>
    <x v="111"/>
    <s v="myallop3a@fema.gov"/>
    <s v="+1 (907) 267-1236"/>
    <s v="1 Beilfuss Junction"/>
    <s v="Anchorage"/>
    <x v="0"/>
    <n v="99507"/>
    <x v="0"/>
    <x v="1"/>
    <s v="D"/>
    <x v="1"/>
    <n v="7.29"/>
    <n v="1.458"/>
    <n v="0.80190000000000006"/>
    <n v="21.87"/>
    <x v="1"/>
    <x v="2"/>
  </r>
  <r>
    <s v="TKL-20738-660"/>
    <x v="107"/>
    <s v="47939-53158-LS"/>
    <s v="E-M-0.2"/>
    <n v="1"/>
    <x v="112"/>
    <s v="cswitsur3b@chronoengine.com"/>
    <s v="+1 (615) 791-3142"/>
    <s v="57942 North Point"/>
    <s v="Nashville"/>
    <x v="0"/>
    <n v="37215"/>
    <x v="1"/>
    <x v="1"/>
    <s v="M"/>
    <x v="3"/>
    <n v="4.125"/>
    <n v="2.0625"/>
    <n v="0.45374999999999999"/>
    <n v="4.125"/>
    <x v="1"/>
    <x v="0"/>
  </r>
  <r>
    <s v="TKL-20738-660"/>
    <x v="107"/>
    <s v="47939-53158-LS"/>
    <s v="A-L-0.2"/>
    <n v="1"/>
    <x v="112"/>
    <s v="cswitsur3b@chronoengine.com"/>
    <s v="+1 (615) 791-3142"/>
    <s v="57942 North Point"/>
    <s v="Nashville"/>
    <x v="0"/>
    <n v="37215"/>
    <x v="1"/>
    <x v="2"/>
    <s v="L"/>
    <x v="3"/>
    <n v="3.8849999999999998"/>
    <n v="1.9424999999999999"/>
    <n v="0.34965000000000002"/>
    <n v="3.8849999999999998"/>
    <x v="2"/>
    <x v="1"/>
  </r>
  <r>
    <s v="TKL-20738-660"/>
    <x v="107"/>
    <s v="47939-53158-LS"/>
    <s v="E-M-1"/>
    <n v="5"/>
    <x v="112"/>
    <s v="cswitsur3b@chronoengine.com"/>
    <s v="+1 (615) 791-3142"/>
    <s v="57942 North Point"/>
    <s v="Nashville"/>
    <x v="0"/>
    <n v="37215"/>
    <x v="1"/>
    <x v="1"/>
    <s v="M"/>
    <x v="0"/>
    <n v="13.75"/>
    <n v="1.375"/>
    <n v="1.5125"/>
    <n v="68.75"/>
    <x v="1"/>
    <x v="0"/>
  </r>
  <r>
    <s v="GOW-03198-575"/>
    <x v="108"/>
    <s v="61513-27752-FA"/>
    <s v="A-D-0.5"/>
    <n v="4"/>
    <x v="113"/>
    <s v="mludwell3e@blogger.com"/>
    <s v="+1 (303) 242-3542"/>
    <s v="6 Bay Center"/>
    <s v="Denver"/>
    <x v="0"/>
    <n v="80217"/>
    <x v="0"/>
    <x v="2"/>
    <s v="D"/>
    <x v="1"/>
    <n v="5.97"/>
    <n v="1.194"/>
    <n v="0.5373"/>
    <n v="23.88"/>
    <x v="2"/>
    <x v="2"/>
  </r>
  <r>
    <s v="QJB-90477-635"/>
    <x v="109"/>
    <s v="89714-19856-WX"/>
    <s v="L-L-2.5"/>
    <n v="4"/>
    <x v="114"/>
    <s v="dbeauchamp3f@usda.gov"/>
    <s v="+1 (203) 189-4256"/>
    <s v="0967 Clemons Alley"/>
    <s v="Stamford"/>
    <x v="0"/>
    <n v="6912"/>
    <x v="1"/>
    <x v="3"/>
    <s v="L"/>
    <x v="2"/>
    <n v="36.454999999999998"/>
    <n v="1.4581999999999999"/>
    <n v="4.7391500000000004"/>
    <n v="145.82"/>
    <x v="3"/>
    <x v="1"/>
  </r>
  <r>
    <s v="MWP-46239-785"/>
    <x v="110"/>
    <s v="87979-56781-YV"/>
    <s v="L-M-0.2"/>
    <n v="5"/>
    <x v="115"/>
    <s v="srodliff3g@ted.com"/>
    <s v="+1 (757) 537-3012"/>
    <s v="3 Lerdahl Parkway"/>
    <s v="Newport News"/>
    <x v="0"/>
    <n v="23605"/>
    <x v="0"/>
    <x v="3"/>
    <s v="M"/>
    <x v="3"/>
    <n v="4.3650000000000002"/>
    <n v="2.1825000000000001"/>
    <n v="0.56745000000000001"/>
    <n v="21.825000000000003"/>
    <x v="3"/>
    <x v="0"/>
  </r>
  <r>
    <s v="QDV-03406-248"/>
    <x v="111"/>
    <s v="74126-88836-KA"/>
    <s v="L-M-0.5"/>
    <n v="3"/>
    <x v="116"/>
    <s v="swoodham3h@businesswire.com"/>
    <s v="+353 (190) 188-4918"/>
    <s v="7 Rowland Plaza"/>
    <s v="Drumcondra"/>
    <x v="1"/>
    <s v="D11"/>
    <x v="0"/>
    <x v="3"/>
    <s v="M"/>
    <x v="1"/>
    <n v="8.73"/>
    <n v="1.746"/>
    <n v="1.1349"/>
    <n v="26.19"/>
    <x v="3"/>
    <x v="0"/>
  </r>
  <r>
    <s v="GPH-40635-105"/>
    <x v="112"/>
    <s v="37397-05992-VO"/>
    <s v="A-M-1"/>
    <n v="1"/>
    <x v="117"/>
    <s v="hsynnot3i@about.com"/>
    <s v="+1 (907) 245-0601"/>
    <s v="9667 Lunder Court"/>
    <s v="Anchorage"/>
    <x v="0"/>
    <n v="99599"/>
    <x v="1"/>
    <x v="2"/>
    <s v="M"/>
    <x v="0"/>
    <n v="11.25"/>
    <n v="1.125"/>
    <n v="1.0125"/>
    <n v="11.25"/>
    <x v="2"/>
    <x v="0"/>
  </r>
  <r>
    <s v="JOM-80930-071"/>
    <x v="113"/>
    <s v="54904-18397-UD"/>
    <s v="L-D-1"/>
    <n v="6"/>
    <x v="118"/>
    <s v="rlepere3j@shop-pro.jp"/>
    <s v="+353 (792) 857-4513"/>
    <s v="27 Mosinee Court"/>
    <s v="Beaumont"/>
    <x v="1"/>
    <s v="D17"/>
    <x v="1"/>
    <x v="3"/>
    <s v="D"/>
    <x v="0"/>
    <n v="12.95"/>
    <n v="1.2949999999999999"/>
    <n v="1.6835"/>
    <n v="77.699999999999989"/>
    <x v="3"/>
    <x v="2"/>
  </r>
  <r>
    <s v="OIL-26493-755"/>
    <x v="114"/>
    <s v="19017-95853-EK"/>
    <s v="A-M-0.5"/>
    <n v="1"/>
    <x v="119"/>
    <s v="twoofinden3k@businesswire.com"/>
    <s v="+1 (701) 503-1067"/>
    <s v="1 Pennsylvania Center"/>
    <s v="Fargo"/>
    <x v="0"/>
    <n v="58122"/>
    <x v="1"/>
    <x v="2"/>
    <s v="M"/>
    <x v="1"/>
    <n v="6.75"/>
    <n v="1.35"/>
    <n v="0.60749999999999993"/>
    <n v="6.75"/>
    <x v="2"/>
    <x v="0"/>
  </r>
  <r>
    <s v="CYV-13426-645"/>
    <x v="115"/>
    <s v="88593-59934-VU"/>
    <s v="E-D-1"/>
    <n v="1"/>
    <x v="120"/>
    <s v="edacca3l@google.pl"/>
    <s v="+1 (812) 921-5458"/>
    <s v="83150 Dixon Park"/>
    <s v="Evansville"/>
    <x v="0"/>
    <n v="47737"/>
    <x v="0"/>
    <x v="1"/>
    <s v="D"/>
    <x v="0"/>
    <n v="12.15"/>
    <n v="1.2150000000000001"/>
    <n v="1.3365"/>
    <n v="12.15"/>
    <x v="1"/>
    <x v="2"/>
  </r>
  <r>
    <s v="WRP-39846-614"/>
    <x v="49"/>
    <s v="47493-68564-YM"/>
    <s v="A-L-2.5"/>
    <n v="5"/>
    <x v="121"/>
    <m/>
    <s v="+353 (900) 633-2359"/>
    <s v="5 Sunfield Parkway"/>
    <s v="Cherryville"/>
    <x v="1"/>
    <s v="P31"/>
    <x v="0"/>
    <x v="2"/>
    <s v="L"/>
    <x v="2"/>
    <n v="29.785"/>
    <n v="1.1914"/>
    <n v="2.68065"/>
    <n v="148.92500000000001"/>
    <x v="2"/>
    <x v="1"/>
  </r>
  <r>
    <s v="VDZ-76673-968"/>
    <x v="116"/>
    <s v="82246-82543-DW"/>
    <s v="E-D-0.5"/>
    <n v="2"/>
    <x v="122"/>
    <s v="bhindsberg3n@blogs.com"/>
    <s v="+1 (704) 888-5303"/>
    <s v="7 Brickson Park Road"/>
    <s v="Charlotte"/>
    <x v="0"/>
    <n v="28210"/>
    <x v="0"/>
    <x v="1"/>
    <s v="D"/>
    <x v="1"/>
    <n v="7.29"/>
    <n v="1.458"/>
    <n v="0.80190000000000006"/>
    <n v="14.58"/>
    <x v="1"/>
    <x v="2"/>
  </r>
  <r>
    <s v="VTV-03546-175"/>
    <x v="117"/>
    <s v="03384-62101-IY"/>
    <s v="A-L-2.5"/>
    <n v="5"/>
    <x v="123"/>
    <s v="orobins3o@salon.com"/>
    <s v="+1 (256) 196-8054"/>
    <s v="42557 Fallview Plaza"/>
    <s v="Huntsville"/>
    <x v="0"/>
    <n v="35815"/>
    <x v="0"/>
    <x v="2"/>
    <s v="L"/>
    <x v="2"/>
    <n v="29.785"/>
    <n v="1.1914"/>
    <n v="2.68065"/>
    <n v="148.92500000000001"/>
    <x v="2"/>
    <x v="1"/>
  </r>
  <r>
    <s v="GHR-72274-715"/>
    <x v="118"/>
    <s v="86881-41559-OR"/>
    <s v="L-D-1"/>
    <n v="1"/>
    <x v="124"/>
    <s v="osyseland3p@independent.co.uk"/>
    <s v="+1 (714) 895-0210"/>
    <s v="957 Sachtjen Road"/>
    <s v="Santa Ana"/>
    <x v="0"/>
    <n v="92725"/>
    <x v="1"/>
    <x v="3"/>
    <s v="D"/>
    <x v="0"/>
    <n v="12.95"/>
    <n v="1.2949999999999999"/>
    <n v="1.6835"/>
    <n v="12.95"/>
    <x v="3"/>
    <x v="2"/>
  </r>
  <r>
    <s v="ZGK-97262-313"/>
    <x v="119"/>
    <s v="02536-18494-AQ"/>
    <s v="E-M-2.5"/>
    <n v="3"/>
    <x v="125"/>
    <m/>
    <m/>
    <s v="903 Oak Center"/>
    <s v="Washington"/>
    <x v="0"/>
    <n v="20520"/>
    <x v="0"/>
    <x v="1"/>
    <s v="M"/>
    <x v="2"/>
    <n v="31.625"/>
    <n v="1.2649999999999999"/>
    <n v="3.4787499999999998"/>
    <n v="94.875"/>
    <x v="1"/>
    <x v="0"/>
  </r>
  <r>
    <s v="ZFS-30776-804"/>
    <x v="120"/>
    <s v="58638-01029-CB"/>
    <s v="A-L-0.5"/>
    <n v="5"/>
    <x v="126"/>
    <s v="bmcamish2e@tripadvisor.com"/>
    <m/>
    <s v="5484 Stephen Court"/>
    <s v="Oklahoma City"/>
    <x v="0"/>
    <n v="73179"/>
    <x v="0"/>
    <x v="2"/>
    <s v="L"/>
    <x v="1"/>
    <n v="7.77"/>
    <n v="1.554"/>
    <n v="0.69929999999999992"/>
    <n v="38.849999999999994"/>
    <x v="2"/>
    <x v="1"/>
  </r>
  <r>
    <s v="QUU-91729-492"/>
    <x v="121"/>
    <s v="90312-11148-LA"/>
    <s v="A-D-0.2"/>
    <n v="4"/>
    <x v="127"/>
    <s v="lkeenleyside3s@topsy.com"/>
    <s v="+1 (636) 713-5124"/>
    <s v="6 Hauk Junction"/>
    <s v="Saint Louis"/>
    <x v="0"/>
    <n v="63131"/>
    <x v="1"/>
    <x v="2"/>
    <s v="D"/>
    <x v="3"/>
    <n v="2.9849999999999999"/>
    <n v="1.4924999999999999"/>
    <n v="0.26865"/>
    <n v="11.94"/>
    <x v="2"/>
    <x v="2"/>
  </r>
  <r>
    <s v="PVI-72795-960"/>
    <x v="122"/>
    <s v="68239-74809-TF"/>
    <s v="E-L-2.5"/>
    <n v="3"/>
    <x v="128"/>
    <m/>
    <s v="+353 (994) 611-5746"/>
    <s v="7077 School Crossing"/>
    <s v="Bailieborough"/>
    <x v="1"/>
    <s v="C15"/>
    <x v="1"/>
    <x v="1"/>
    <s v="L"/>
    <x v="2"/>
    <n v="34.154999999999987"/>
    <n v="1.3662000000000001"/>
    <n v="3.75705"/>
    <n v="102.46499999999996"/>
    <x v="1"/>
    <x v="1"/>
  </r>
  <r>
    <s v="PPP-78935-365"/>
    <x v="123"/>
    <s v="91074-60023-IP"/>
    <s v="E-D-1"/>
    <n v="4"/>
    <x v="129"/>
    <m/>
    <s v="+1 (808) 815-5051"/>
    <s v="40 Packers Alley"/>
    <s v="Honolulu"/>
    <x v="0"/>
    <n v="96805"/>
    <x v="1"/>
    <x v="1"/>
    <s v="D"/>
    <x v="0"/>
    <n v="12.15"/>
    <n v="1.2150000000000001"/>
    <n v="1.3365"/>
    <n v="48.6"/>
    <x v="1"/>
    <x v="2"/>
  </r>
  <r>
    <s v="JUO-34131-517"/>
    <x v="124"/>
    <s v="07972-83748-JI"/>
    <s v="L-D-1"/>
    <n v="6"/>
    <x v="130"/>
    <m/>
    <s v="+1 (951) 638-0879"/>
    <s v="54400 Brickson Park Center"/>
    <s v="Corona"/>
    <x v="0"/>
    <n v="92878"/>
    <x v="0"/>
    <x v="3"/>
    <s v="D"/>
    <x v="0"/>
    <n v="12.95"/>
    <n v="1.2949999999999999"/>
    <n v="1.6835"/>
    <n v="77.699999999999989"/>
    <x v="3"/>
    <x v="2"/>
  </r>
  <r>
    <s v="ZJE-89333-489"/>
    <x v="125"/>
    <s v="08694-57330-XR"/>
    <s v="L-D-2.5"/>
    <n v="1"/>
    <x v="131"/>
    <s v="vkundt3w@bigcartel.com"/>
    <s v="+353 (472) 791-2507"/>
    <s v="3 Porter Hill"/>
    <s v="Ballivor"/>
    <x v="1"/>
    <s v="D17"/>
    <x v="0"/>
    <x v="3"/>
    <s v="D"/>
    <x v="2"/>
    <n v="29.785"/>
    <n v="1.1914"/>
    <n v="3.8720500000000002"/>
    <n v="29.785"/>
    <x v="3"/>
    <x v="2"/>
  </r>
  <r>
    <s v="LOO-35324-159"/>
    <x v="126"/>
    <s v="68412-11126-YJ"/>
    <s v="A-L-0.2"/>
    <n v="4"/>
    <x v="132"/>
    <s v="bbett3x@google.de"/>
    <s v="+1 (202) 632-9905"/>
    <s v="353 Maple Wood Avenue"/>
    <s v="Washington"/>
    <x v="0"/>
    <n v="20520"/>
    <x v="0"/>
    <x v="2"/>
    <s v="L"/>
    <x v="3"/>
    <n v="3.8849999999999998"/>
    <n v="1.9424999999999999"/>
    <n v="0.34965000000000002"/>
    <n v="15.54"/>
    <x v="2"/>
    <x v="1"/>
  </r>
  <r>
    <s v="JBQ-93412-846"/>
    <x v="127"/>
    <s v="69037-66822-DW"/>
    <s v="E-L-2.5"/>
    <n v="4"/>
    <x v="133"/>
    <m/>
    <m/>
    <s v="782 Spaight Center"/>
    <s v="Portumna"/>
    <x v="1"/>
    <s v="V31"/>
    <x v="0"/>
    <x v="1"/>
    <s v="L"/>
    <x v="2"/>
    <n v="34.154999999999987"/>
    <n v="1.3662000000000001"/>
    <n v="3.75705"/>
    <n v="136.61999999999995"/>
    <x v="1"/>
    <x v="1"/>
  </r>
  <r>
    <s v="EHX-66333-637"/>
    <x v="128"/>
    <s v="01297-94364-XH"/>
    <s v="L-M-0.5"/>
    <n v="2"/>
    <x v="134"/>
    <s v="dstaite3z@scientificamerican.com"/>
    <s v="+1 (713) 478-3937"/>
    <s v="39 Dunning Hill"/>
    <s v="Houston"/>
    <x v="0"/>
    <n v="77281"/>
    <x v="1"/>
    <x v="3"/>
    <s v="M"/>
    <x v="1"/>
    <n v="8.73"/>
    <n v="1.746"/>
    <n v="1.1349"/>
    <n v="17.46"/>
    <x v="3"/>
    <x v="0"/>
  </r>
  <r>
    <s v="WXG-25759-236"/>
    <x v="103"/>
    <s v="39919-06540-ZI"/>
    <s v="E-L-2.5"/>
    <n v="2"/>
    <x v="135"/>
    <s v="wkeyse40@apple.com"/>
    <s v="+1 (650) 947-8867"/>
    <s v="02688 Duke Park"/>
    <s v="Orange"/>
    <x v="0"/>
    <n v="92668"/>
    <x v="0"/>
    <x v="1"/>
    <s v="L"/>
    <x v="2"/>
    <n v="34.154999999999987"/>
    <n v="1.3662000000000001"/>
    <n v="3.75705"/>
    <n v="68.309999999999974"/>
    <x v="1"/>
    <x v="1"/>
  </r>
  <r>
    <s v="QNA-31113-984"/>
    <x v="129"/>
    <s v="60512-78550-WS"/>
    <s v="L-M-0.2"/>
    <n v="4"/>
    <x v="136"/>
    <s v="oclausenthue41@marriott.com"/>
    <s v="+1 (915) 558-6109"/>
    <s v="2163 Dexter Hill"/>
    <s v="El Paso"/>
    <x v="0"/>
    <n v="88553"/>
    <x v="1"/>
    <x v="3"/>
    <s v="M"/>
    <x v="3"/>
    <n v="4.3650000000000002"/>
    <n v="2.1825000000000001"/>
    <n v="0.56745000000000001"/>
    <n v="17.46"/>
    <x v="3"/>
    <x v="0"/>
  </r>
  <r>
    <s v="ZWI-52029-159"/>
    <x v="130"/>
    <s v="40172-12000-AU"/>
    <s v="L-M-1"/>
    <n v="3"/>
    <x v="137"/>
    <s v="lfrancisco42@fema.gov"/>
    <s v="+1 (775) 346-9758"/>
    <s v="48757 Bay Parkway"/>
    <s v="Carson City"/>
    <x v="0"/>
    <n v="89714"/>
    <x v="1"/>
    <x v="3"/>
    <s v="M"/>
    <x v="0"/>
    <n v="14.55"/>
    <n v="1.4550000000000001"/>
    <n v="1.8915"/>
    <n v="43.650000000000006"/>
    <x v="3"/>
    <x v="0"/>
  </r>
  <r>
    <s v="ZWI-52029-159"/>
    <x v="130"/>
    <s v="40172-12000-AU"/>
    <s v="E-M-1"/>
    <n v="2"/>
    <x v="137"/>
    <s v="lfrancisco42@fema.gov"/>
    <s v="+1 (775) 346-9758"/>
    <s v="48757 Bay Parkway"/>
    <s v="Carson City"/>
    <x v="0"/>
    <n v="89714"/>
    <x v="1"/>
    <x v="1"/>
    <s v="M"/>
    <x v="0"/>
    <n v="13.75"/>
    <n v="1.375"/>
    <n v="1.5125"/>
    <n v="27.5"/>
    <x v="1"/>
    <x v="0"/>
  </r>
  <r>
    <s v="DFS-49954-707"/>
    <x v="131"/>
    <s v="39019-13649-CL"/>
    <s v="E-D-0.2"/>
    <n v="5"/>
    <x v="138"/>
    <s v="gskingle44@clickbank.net"/>
    <s v="+1 (801) 886-5886"/>
    <s v="61617 Roth Street"/>
    <s v="Provo"/>
    <x v="0"/>
    <n v="84605"/>
    <x v="0"/>
    <x v="1"/>
    <s v="D"/>
    <x v="3"/>
    <n v="3.645"/>
    <n v="1.8225"/>
    <n v="0.40094999999999997"/>
    <n v="18.225000000000001"/>
    <x v="1"/>
    <x v="2"/>
  </r>
  <r>
    <s v="VYP-89830-878"/>
    <x v="132"/>
    <s v="12715-05198-QU"/>
    <s v="A-M-2.5"/>
    <n v="2"/>
    <x v="139"/>
    <m/>
    <s v="+1 (305) 345-2788"/>
    <s v="74 Becker Lane"/>
    <s v="Boca Raton"/>
    <x v="0"/>
    <n v="33487"/>
    <x v="0"/>
    <x v="2"/>
    <s v="M"/>
    <x v="2"/>
    <n v="25.875"/>
    <n v="1.0349999999999999"/>
    <n v="2.328749999999999"/>
    <n v="51.75"/>
    <x v="2"/>
    <x v="0"/>
  </r>
  <r>
    <s v="AMT-40418-362"/>
    <x v="133"/>
    <s v="04513-76520-QO"/>
    <s v="L-D-1"/>
    <n v="1"/>
    <x v="140"/>
    <s v="jbalsillie46@princeton.edu"/>
    <s v="+1 (540) 905-2213"/>
    <s v="2 Heffernan Center"/>
    <s v="Roanoke"/>
    <x v="0"/>
    <n v="24040"/>
    <x v="0"/>
    <x v="3"/>
    <s v="D"/>
    <x v="0"/>
    <n v="12.95"/>
    <n v="1.2949999999999999"/>
    <n v="1.6835"/>
    <n v="12.95"/>
    <x v="3"/>
    <x v="2"/>
  </r>
  <r>
    <s v="NFQ-23241-793"/>
    <x v="134"/>
    <s v="88446-59251-SQ"/>
    <s v="A-M-1"/>
    <n v="3"/>
    <x v="141"/>
    <m/>
    <s v="+1 (515) 508-1573"/>
    <s v="53 New Castle Point"/>
    <s v="Des Moines"/>
    <x v="0"/>
    <n v="50369"/>
    <x v="0"/>
    <x v="2"/>
    <s v="M"/>
    <x v="0"/>
    <n v="11.25"/>
    <n v="1.125"/>
    <n v="1.0125"/>
    <n v="33.75"/>
    <x v="2"/>
    <x v="0"/>
  </r>
  <r>
    <s v="JQK-64922-985"/>
    <x v="113"/>
    <s v="23779-10274-KN"/>
    <s v="R-M-2.5"/>
    <n v="3"/>
    <x v="142"/>
    <s v="bleffek48@ning.com"/>
    <s v="+1 (808) 815-3474"/>
    <s v="0688 Burning Wood Point"/>
    <s v="Honolulu"/>
    <x v="0"/>
    <n v="96805"/>
    <x v="0"/>
    <x v="0"/>
    <s v="M"/>
    <x v="2"/>
    <n v="22.885000000000002"/>
    <n v="0.91539999999999988"/>
    <n v="1.3731"/>
    <n v="68.655000000000001"/>
    <x v="0"/>
    <x v="0"/>
  </r>
  <r>
    <s v="YET-17732-678"/>
    <x v="135"/>
    <s v="57235-92842-DK"/>
    <s v="R-D-0.2"/>
    <n v="1"/>
    <x v="143"/>
    <m/>
    <s v="+1 (754) 664-6126"/>
    <s v="16 Dottie Point"/>
    <s v="Fort Lauderdale"/>
    <x v="0"/>
    <n v="33345"/>
    <x v="1"/>
    <x v="0"/>
    <s v="D"/>
    <x v="3"/>
    <n v="2.6850000000000001"/>
    <n v="1.3425"/>
    <n v="0.16109999999999999"/>
    <n v="2.6850000000000001"/>
    <x v="0"/>
    <x v="2"/>
  </r>
  <r>
    <s v="NKW-24945-846"/>
    <x v="35"/>
    <s v="75977-30364-AY"/>
    <s v="A-D-2.5"/>
    <n v="5"/>
    <x v="144"/>
    <s v="jpray4a@youtube.com"/>
    <s v="+1 (215) 771-6504"/>
    <s v="7764 Thackeray Hill"/>
    <s v="Philadelphia"/>
    <x v="0"/>
    <n v="19172"/>
    <x v="1"/>
    <x v="2"/>
    <s v="D"/>
    <x v="2"/>
    <n v="22.885000000000002"/>
    <n v="0.91539999999999988"/>
    <n v="2.05965"/>
    <n v="114.42500000000001"/>
    <x v="2"/>
    <x v="2"/>
  </r>
  <r>
    <s v="VKA-82720-513"/>
    <x v="136"/>
    <s v="12299-30914-NG"/>
    <s v="A-M-2.5"/>
    <n v="6"/>
    <x v="145"/>
    <s v="gholborn4b@ow.ly"/>
    <s v="+1 (203) 577-5788"/>
    <s v="124 Sycamore Point"/>
    <s v="Norwalk"/>
    <x v="0"/>
    <n v="6854"/>
    <x v="0"/>
    <x v="2"/>
    <s v="M"/>
    <x v="2"/>
    <n v="25.875"/>
    <n v="1.0349999999999999"/>
    <n v="2.328749999999999"/>
    <n v="155.25"/>
    <x v="2"/>
    <x v="0"/>
  </r>
  <r>
    <s v="THA-60599-417"/>
    <x v="137"/>
    <s v="59971-35626-YJ"/>
    <s v="A-M-2.5"/>
    <n v="3"/>
    <x v="146"/>
    <s v="fkeinrat4c@dailymail.co.uk"/>
    <s v="+1 (817) 785-7050"/>
    <s v="99382 Hagan Hill"/>
    <s v="Arlington"/>
    <x v="0"/>
    <n v="76011"/>
    <x v="0"/>
    <x v="2"/>
    <s v="M"/>
    <x v="2"/>
    <n v="25.875"/>
    <n v="1.0349999999999999"/>
    <n v="2.328749999999999"/>
    <n v="77.625"/>
    <x v="2"/>
    <x v="0"/>
  </r>
  <r>
    <s v="MEK-39769-035"/>
    <x v="138"/>
    <s v="15380-76513-PS"/>
    <s v="R-D-2.5"/>
    <n v="3"/>
    <x v="147"/>
    <s v="pyea4d@aol.com"/>
    <s v="+353 (885) 555-9183"/>
    <s v="9760 Nelson Lane"/>
    <s v="Ashford"/>
    <x v="1"/>
    <s v="H12"/>
    <x v="1"/>
    <x v="0"/>
    <s v="D"/>
    <x v="2"/>
    <n v="20.585000000000001"/>
    <n v="0.82339999999999991"/>
    <n v="1.2351000000000001"/>
    <n v="61.755000000000003"/>
    <x v="0"/>
    <x v="2"/>
  </r>
  <r>
    <s v="JAF-18294-750"/>
    <x v="139"/>
    <s v="73564-98204-EY"/>
    <s v="R-D-2.5"/>
    <n v="6"/>
    <x v="148"/>
    <m/>
    <s v="+1 (423) 485-6650"/>
    <s v="57914 Brentwood Junction"/>
    <s v="Chattanooga"/>
    <x v="0"/>
    <n v="37416"/>
    <x v="0"/>
    <x v="0"/>
    <s v="D"/>
    <x v="2"/>
    <n v="20.585000000000001"/>
    <n v="0.82339999999999991"/>
    <n v="1.2351000000000001"/>
    <n v="123.51"/>
    <x v="0"/>
    <x v="2"/>
  </r>
  <r>
    <s v="TME-59627-221"/>
    <x v="140"/>
    <s v="72282-40594-RX"/>
    <s v="L-L-2.5"/>
    <n v="6"/>
    <x v="149"/>
    <m/>
    <s v="+1 (503) 774-7836"/>
    <s v="198 Lighthouse Bay Avenue"/>
    <s v="Portland"/>
    <x v="0"/>
    <n v="97296"/>
    <x v="1"/>
    <x v="3"/>
    <s v="L"/>
    <x v="2"/>
    <n v="36.454999999999998"/>
    <n v="1.4581999999999999"/>
    <n v="4.7391500000000004"/>
    <n v="218.73"/>
    <x v="3"/>
    <x v="1"/>
  </r>
  <r>
    <s v="UDG-65353-824"/>
    <x v="141"/>
    <s v="17514-94165-RJ"/>
    <s v="E-M-0.5"/>
    <n v="4"/>
    <x v="150"/>
    <s v="kswede4g@addthis.com"/>
    <s v="+1 (405) 535-0273"/>
    <s v="94 Pleasure Circle"/>
    <s v="Oklahoma City"/>
    <x v="0"/>
    <n v="73135"/>
    <x v="1"/>
    <x v="1"/>
    <s v="M"/>
    <x v="1"/>
    <n v="8.25"/>
    <n v="1.65"/>
    <n v="0.90749999999999997"/>
    <n v="33"/>
    <x v="1"/>
    <x v="0"/>
  </r>
  <r>
    <s v="ENQ-42923-176"/>
    <x v="142"/>
    <s v="56248-75861-JX"/>
    <s v="A-L-0.5"/>
    <n v="3"/>
    <x v="151"/>
    <s v="lrubrow4h@microsoft.com"/>
    <s v="+1 (202) 503-9022"/>
    <s v="352 Jana Center"/>
    <s v="Washington"/>
    <x v="0"/>
    <n v="20520"/>
    <x v="1"/>
    <x v="2"/>
    <s v="L"/>
    <x v="1"/>
    <n v="7.77"/>
    <n v="1.554"/>
    <n v="0.69929999999999992"/>
    <n v="23.31"/>
    <x v="2"/>
    <x v="1"/>
  </r>
  <r>
    <s v="CBT-55781-720"/>
    <x v="143"/>
    <s v="97855-54761-IS"/>
    <s v="E-D-0.5"/>
    <n v="3"/>
    <x v="152"/>
    <s v="dtift4i@netvibes.com"/>
    <s v="+1 (336) 766-8518"/>
    <s v="581 Forest Run Avenue"/>
    <s v="Greensboro"/>
    <x v="0"/>
    <n v="27415"/>
    <x v="0"/>
    <x v="1"/>
    <s v="D"/>
    <x v="1"/>
    <n v="7.29"/>
    <n v="1.458"/>
    <n v="0.80190000000000006"/>
    <n v="21.87"/>
    <x v="1"/>
    <x v="2"/>
  </r>
  <r>
    <s v="NEU-86533-016"/>
    <x v="144"/>
    <s v="96544-91644-IT"/>
    <s v="R-D-0.2"/>
    <n v="6"/>
    <x v="153"/>
    <s v="gschonfeld4j@oracle.com"/>
    <s v="+1 (571) 238-0580"/>
    <s v="60 Spohn Plaza"/>
    <s v="Alexandria"/>
    <x v="0"/>
    <n v="22313"/>
    <x v="1"/>
    <x v="0"/>
    <s v="D"/>
    <x v="3"/>
    <n v="2.6850000000000001"/>
    <n v="1.3425"/>
    <n v="0.16109999999999999"/>
    <n v="16.11"/>
    <x v="0"/>
    <x v="2"/>
  </r>
  <r>
    <s v="BYU-58154-603"/>
    <x v="145"/>
    <s v="51971-70393-QM"/>
    <s v="E-D-0.5"/>
    <n v="4"/>
    <x v="154"/>
    <s v="cfeye4k@google.co.jp"/>
    <s v="+353 (471) 184-7815"/>
    <s v="601 Northridge Circle"/>
    <s v="Castlebridge"/>
    <x v="1"/>
    <s v="R14"/>
    <x v="1"/>
    <x v="1"/>
    <s v="D"/>
    <x v="1"/>
    <n v="7.29"/>
    <n v="1.458"/>
    <n v="0.80190000000000006"/>
    <n v="29.16"/>
    <x v="1"/>
    <x v="2"/>
  </r>
  <r>
    <s v="EHJ-05910-257"/>
    <x v="146"/>
    <s v="06812-11924-IK"/>
    <s v="R-D-1"/>
    <n v="6"/>
    <x v="155"/>
    <m/>
    <s v="+1 (262) 320-1474"/>
    <s v="6 Manley Plaza"/>
    <s v="Racine"/>
    <x v="0"/>
    <n v="53405"/>
    <x v="0"/>
    <x v="0"/>
    <s v="D"/>
    <x v="0"/>
    <n v="8.9499999999999993"/>
    <n v="0.89499999999999991"/>
    <n v="0.53699999999999992"/>
    <n v="53.699999999999996"/>
    <x v="0"/>
    <x v="2"/>
  </r>
  <r>
    <s v="EIL-44855-309"/>
    <x v="147"/>
    <s v="59741-90220-OW"/>
    <s v="R-D-0.5"/>
    <n v="5"/>
    <x v="156"/>
    <m/>
    <s v="+1 (305) 419-8626"/>
    <s v="44305 Scofield Park"/>
    <s v="Clearwater"/>
    <x v="0"/>
    <n v="34629"/>
    <x v="0"/>
    <x v="0"/>
    <s v="D"/>
    <x v="1"/>
    <n v="5.3699999999999992"/>
    <n v="1.0740000000000001"/>
    <n v="0.32219999999999988"/>
    <n v="26.849999999999994"/>
    <x v="0"/>
    <x v="2"/>
  </r>
  <r>
    <s v="HCA-87224-420"/>
    <x v="148"/>
    <s v="62682-27930-PD"/>
    <s v="E-M-0.5"/>
    <n v="5"/>
    <x v="157"/>
    <s v="tfero4n@comsenz.com"/>
    <s v="+1 (262) 954-6859"/>
    <s v="6 Fisk Street"/>
    <s v="Racine"/>
    <x v="0"/>
    <n v="53405"/>
    <x v="0"/>
    <x v="1"/>
    <s v="M"/>
    <x v="1"/>
    <n v="8.25"/>
    <n v="1.65"/>
    <n v="0.90749999999999997"/>
    <n v="41.25"/>
    <x v="1"/>
    <x v="0"/>
  </r>
  <r>
    <s v="ABO-29054-365"/>
    <x v="149"/>
    <s v="00256-19905-YG"/>
    <s v="A-M-0.5"/>
    <n v="6"/>
    <x v="158"/>
    <m/>
    <s v="+353 (479) 865-9222"/>
    <s v="95 Southridge Alley"/>
    <s v="Castlebridge"/>
    <x v="1"/>
    <s v="R14"/>
    <x v="1"/>
    <x v="2"/>
    <s v="M"/>
    <x v="1"/>
    <n v="6.75"/>
    <n v="1.35"/>
    <n v="0.60749999999999993"/>
    <n v="40.5"/>
    <x v="2"/>
    <x v="0"/>
  </r>
  <r>
    <s v="TKN-58485-031"/>
    <x v="150"/>
    <s v="38890-22576-UI"/>
    <s v="R-D-1"/>
    <n v="2"/>
    <x v="159"/>
    <s v="fdauney4p@sphinn.com"/>
    <s v="+353 (669) 355-6726"/>
    <s v="22484 Tomscot Lane"/>
    <s v="Castlebellingham"/>
    <x v="1"/>
    <s v="Y34"/>
    <x v="1"/>
    <x v="0"/>
    <s v="D"/>
    <x v="0"/>
    <n v="8.9499999999999993"/>
    <n v="0.89499999999999991"/>
    <n v="0.53699999999999992"/>
    <n v="17.899999999999999"/>
    <x v="0"/>
    <x v="2"/>
  </r>
  <r>
    <s v="RCK-04069-371"/>
    <x v="151"/>
    <s v="94573-61802-PH"/>
    <s v="E-L-2.5"/>
    <n v="2"/>
    <x v="160"/>
    <s v="searley4q@youku.com"/>
    <m/>
    <s v="66197 Onsgard Place"/>
    <s v="Craigavon"/>
    <x v="2"/>
    <s v="BT66"/>
    <x v="1"/>
    <x v="1"/>
    <s v="L"/>
    <x v="2"/>
    <n v="34.154999999999987"/>
    <n v="1.3662000000000001"/>
    <n v="3.75705"/>
    <n v="68.309999999999974"/>
    <x v="1"/>
    <x v="1"/>
  </r>
  <r>
    <s v="IRJ-67095-738"/>
    <x v="13"/>
    <s v="86447-02699-UT"/>
    <s v="E-M-2.5"/>
    <n v="2"/>
    <x v="161"/>
    <s v="mchamberlayne4r@bigcartel.com"/>
    <s v="+1 (813) 801-0026"/>
    <s v="1 Ridgeview Place"/>
    <s v="Tampa"/>
    <x v="0"/>
    <n v="33686"/>
    <x v="0"/>
    <x v="1"/>
    <s v="M"/>
    <x v="2"/>
    <n v="31.625"/>
    <n v="1.2649999999999999"/>
    <n v="3.4787499999999998"/>
    <n v="63.25"/>
    <x v="1"/>
    <x v="0"/>
  </r>
  <r>
    <s v="VEA-31961-977"/>
    <x v="79"/>
    <s v="51432-27169-KN"/>
    <s v="E-D-0.5"/>
    <n v="3"/>
    <x v="162"/>
    <s v="bflaherty4s@moonfruit.com"/>
    <m/>
    <s v="045 Jana Place"/>
    <s v="Eadestown"/>
    <x v="1"/>
    <s v="A86"/>
    <x v="1"/>
    <x v="1"/>
    <s v="D"/>
    <x v="1"/>
    <n v="7.29"/>
    <n v="1.458"/>
    <n v="0.80190000000000006"/>
    <n v="21.87"/>
    <x v="1"/>
    <x v="2"/>
  </r>
  <r>
    <s v="BAF-42286-205"/>
    <x v="152"/>
    <s v="43074-00987-PB"/>
    <s v="R-M-2.5"/>
    <n v="4"/>
    <x v="163"/>
    <s v="ocolbeck4t@sina.com.cn"/>
    <s v="+1 (334) 441-4420"/>
    <s v="8984 Moulton Hill"/>
    <s v="Montgomery"/>
    <x v="0"/>
    <n v="36195"/>
    <x v="1"/>
    <x v="0"/>
    <s v="M"/>
    <x v="2"/>
    <n v="22.885000000000002"/>
    <n v="0.91539999999999988"/>
    <n v="1.3731"/>
    <n v="91.54"/>
    <x v="0"/>
    <x v="0"/>
  </r>
  <r>
    <s v="WOR-52762-511"/>
    <x v="153"/>
    <s v="04739-85772-QT"/>
    <s v="E-L-2.5"/>
    <n v="6"/>
    <x v="164"/>
    <m/>
    <s v="+1 (775) 947-1470"/>
    <s v="2 Gina Drive"/>
    <s v="Sparks"/>
    <x v="0"/>
    <n v="89436"/>
    <x v="0"/>
    <x v="1"/>
    <s v="L"/>
    <x v="2"/>
    <n v="34.154999999999987"/>
    <n v="1.3662000000000001"/>
    <n v="3.75705"/>
    <n v="204.92999999999992"/>
    <x v="1"/>
    <x v="1"/>
  </r>
  <r>
    <s v="ZWK-03995-815"/>
    <x v="154"/>
    <s v="28279-78469-YW"/>
    <s v="E-M-2.5"/>
    <n v="2"/>
    <x v="165"/>
    <s v="ehobbing4v@nsw.gov.au"/>
    <s v="+1 (478) 206-7670"/>
    <s v="1 Debs Place"/>
    <s v="Macon"/>
    <x v="0"/>
    <n v="31205"/>
    <x v="0"/>
    <x v="1"/>
    <s v="M"/>
    <x v="2"/>
    <n v="31.625"/>
    <n v="1.2649999999999999"/>
    <n v="3.4787499999999998"/>
    <n v="63.25"/>
    <x v="1"/>
    <x v="0"/>
  </r>
  <r>
    <s v="CKF-43291-846"/>
    <x v="155"/>
    <s v="91829-99544-DS"/>
    <s v="E-L-2.5"/>
    <n v="1"/>
    <x v="166"/>
    <s v="othynne4w@auda.org.au"/>
    <s v="+1 (562) 132-7323"/>
    <s v="26 Oakridge Way"/>
    <s v="Whittier"/>
    <x v="0"/>
    <n v="90605"/>
    <x v="0"/>
    <x v="1"/>
    <s v="L"/>
    <x v="2"/>
    <n v="34.154999999999987"/>
    <n v="1.3662000000000001"/>
    <n v="3.75705"/>
    <n v="34.154999999999987"/>
    <x v="1"/>
    <x v="1"/>
  </r>
  <r>
    <s v="RMW-74160-339"/>
    <x v="156"/>
    <s v="38978-59582-JP"/>
    <s v="R-L-2.5"/>
    <n v="4"/>
    <x v="167"/>
    <s v="eheining4x@flickr.com"/>
    <m/>
    <s v="439 West Point"/>
    <s v="Johnson City"/>
    <x v="0"/>
    <n v="37605"/>
    <x v="0"/>
    <x v="0"/>
    <s v="L"/>
    <x v="2"/>
    <n v="27.484999999999999"/>
    <n v="1.0993999999999999"/>
    <n v="1.6491"/>
    <n v="109.94"/>
    <x v="0"/>
    <x v="1"/>
  </r>
  <r>
    <s v="FMT-94584-786"/>
    <x v="22"/>
    <s v="86504-96610-BH"/>
    <s v="A-L-1"/>
    <n v="2"/>
    <x v="168"/>
    <s v="kmelloi4y@imdb.com"/>
    <s v="+1 (315) 525-0805"/>
    <s v="1930 Haas Way"/>
    <s v="Rochester"/>
    <x v="0"/>
    <n v="14614"/>
    <x v="1"/>
    <x v="2"/>
    <s v="L"/>
    <x v="0"/>
    <n v="12.95"/>
    <n v="1.2949999999999999"/>
    <n v="1.1655"/>
    <n v="25.9"/>
    <x v="2"/>
    <x v="1"/>
  </r>
  <r>
    <s v="NWT-78222-575"/>
    <x v="157"/>
    <s v="75986-98864-EZ"/>
    <s v="A-D-0.2"/>
    <n v="1"/>
    <x v="169"/>
    <m/>
    <s v="+353 (232) 652-5145"/>
    <s v="69737 Hanover Center"/>
    <s v="Portarlington"/>
    <x v="1"/>
    <s v="R21"/>
    <x v="1"/>
    <x v="2"/>
    <s v="D"/>
    <x v="3"/>
    <n v="2.9849999999999999"/>
    <n v="1.4924999999999999"/>
    <n v="0.26865"/>
    <n v="2.9849999999999999"/>
    <x v="2"/>
    <x v="2"/>
  </r>
  <r>
    <s v="EOI-02511-919"/>
    <x v="158"/>
    <s v="66776-88682-RG"/>
    <s v="E-L-0.2"/>
    <n v="5"/>
    <x v="170"/>
    <s v="amussen50@51.la"/>
    <s v="+1 (212) 630-8669"/>
    <s v="22974 Beilfuss Plaza"/>
    <s v="Brooklyn"/>
    <x v="0"/>
    <n v="11254"/>
    <x v="1"/>
    <x v="1"/>
    <s v="L"/>
    <x v="3"/>
    <n v="4.4550000000000001"/>
    <n v="2.2275"/>
    <n v="0.49004999999999999"/>
    <n v="22.274999999999999"/>
    <x v="1"/>
    <x v="1"/>
  </r>
  <r>
    <s v="EOI-02511-919"/>
    <x v="158"/>
    <s v="66776-88682-RG"/>
    <s v="A-D-0.5"/>
    <n v="5"/>
    <x v="170"/>
    <s v="amussen50@51.la"/>
    <s v="+1 (212) 630-8669"/>
    <s v="22974 Beilfuss Plaza"/>
    <s v="Brooklyn"/>
    <x v="0"/>
    <n v="11254"/>
    <x v="1"/>
    <x v="2"/>
    <s v="D"/>
    <x v="1"/>
    <n v="5.97"/>
    <n v="1.194"/>
    <n v="0.5373"/>
    <n v="29.849999999999998"/>
    <x v="2"/>
    <x v="2"/>
  </r>
  <r>
    <s v="UCT-03935-589"/>
    <x v="78"/>
    <s v="85851-78384-DM"/>
    <s v="R-D-0.5"/>
    <n v="6"/>
    <x v="171"/>
    <s v="amundford52@nbcnews.com"/>
    <s v="+1 (434) 738-7279"/>
    <s v="5097 Mitchell Plaza"/>
    <s v="Charlottesville"/>
    <x v="0"/>
    <n v="22908"/>
    <x v="1"/>
    <x v="0"/>
    <s v="D"/>
    <x v="1"/>
    <n v="5.3699999999999992"/>
    <n v="1.0740000000000001"/>
    <n v="0.32219999999999988"/>
    <n v="32.22"/>
    <x v="0"/>
    <x v="2"/>
  </r>
  <r>
    <s v="SBI-60013-494"/>
    <x v="159"/>
    <s v="55232-81621-BX"/>
    <s v="E-M-0.2"/>
    <n v="2"/>
    <x v="172"/>
    <s v="twalas53@google.ca"/>
    <s v="+1 (214) 205-7809"/>
    <s v="2673 Everett Place"/>
    <s v="Garland"/>
    <x v="0"/>
    <n v="75044"/>
    <x v="1"/>
    <x v="1"/>
    <s v="M"/>
    <x v="3"/>
    <n v="4.125"/>
    <n v="2.0625"/>
    <n v="0.45374999999999999"/>
    <n v="8.25"/>
    <x v="1"/>
    <x v="0"/>
  </r>
  <r>
    <s v="QRA-73277-814"/>
    <x v="160"/>
    <s v="80310-92912-JA"/>
    <s v="A-L-0.5"/>
    <n v="4"/>
    <x v="173"/>
    <s v="iblazewicz54@thetimes.co.uk"/>
    <s v="+1 (612) 683-3450"/>
    <s v="4646 Graceland Circle"/>
    <s v="Minneapolis"/>
    <x v="0"/>
    <n v="55448"/>
    <x v="1"/>
    <x v="2"/>
    <s v="L"/>
    <x v="1"/>
    <n v="7.77"/>
    <n v="1.554"/>
    <n v="0.69929999999999992"/>
    <n v="31.08"/>
    <x v="2"/>
    <x v="1"/>
  </r>
  <r>
    <s v="EQE-31648-909"/>
    <x v="161"/>
    <s v="19821-05175-WZ"/>
    <s v="E-D-0.5"/>
    <n v="5"/>
    <x v="174"/>
    <s v="arizzetti55@naver.com"/>
    <s v="+1 (517) 237-7606"/>
    <s v="24 Mendota Junction"/>
    <s v="Lansing"/>
    <x v="0"/>
    <n v="48919"/>
    <x v="0"/>
    <x v="1"/>
    <s v="D"/>
    <x v="1"/>
    <n v="7.29"/>
    <n v="1.458"/>
    <n v="0.80190000000000006"/>
    <n v="36.450000000000003"/>
    <x v="1"/>
    <x v="2"/>
  </r>
  <r>
    <s v="QOO-24615-950"/>
    <x v="162"/>
    <s v="01338-83217-GV"/>
    <s v="R-M-2.5"/>
    <n v="3"/>
    <x v="175"/>
    <s v="mmeriet56@noaa.gov"/>
    <s v="+1 (701) 560-2604"/>
    <s v="56000 Kedzie Alley"/>
    <s v="Grand Forks"/>
    <x v="0"/>
    <n v="58207"/>
    <x v="1"/>
    <x v="0"/>
    <s v="M"/>
    <x v="2"/>
    <n v="22.885000000000002"/>
    <n v="0.91539999999999988"/>
    <n v="1.3731"/>
    <n v="68.655000000000001"/>
    <x v="0"/>
    <x v="0"/>
  </r>
  <r>
    <s v="WDV-73864-037"/>
    <x v="70"/>
    <s v="66044-25298-TA"/>
    <s v="L-M-0.5"/>
    <n v="5"/>
    <x v="176"/>
    <s v="lpratt57@netvibes.com"/>
    <m/>
    <s v="57 Monterey Avenue"/>
    <s v="Anchorage"/>
    <x v="0"/>
    <n v="99522"/>
    <x v="0"/>
    <x v="3"/>
    <s v="M"/>
    <x v="1"/>
    <n v="8.73"/>
    <n v="1.746"/>
    <n v="1.1349"/>
    <n v="43.650000000000006"/>
    <x v="3"/>
    <x v="0"/>
  </r>
  <r>
    <s v="PKR-88575-066"/>
    <x v="163"/>
    <s v="28728-47861-TZ"/>
    <s v="E-L-0.2"/>
    <n v="1"/>
    <x v="177"/>
    <s v="akitchingham58@com.com"/>
    <s v="+1 (405) 645-2204"/>
    <s v="716 Shoshone Point"/>
    <s v="Oklahoma City"/>
    <x v="0"/>
    <n v="73129"/>
    <x v="0"/>
    <x v="1"/>
    <s v="L"/>
    <x v="3"/>
    <n v="4.4550000000000001"/>
    <n v="2.2275"/>
    <n v="0.49004999999999999"/>
    <n v="4.4550000000000001"/>
    <x v="1"/>
    <x v="1"/>
  </r>
  <r>
    <s v="BWR-85735-955"/>
    <x v="153"/>
    <s v="32638-38620-AX"/>
    <s v="L-M-1"/>
    <n v="3"/>
    <x v="178"/>
    <s v="bbartholin59@xinhuanet.com"/>
    <s v="+1 (918) 720-2715"/>
    <s v="19600 Scofield Trail"/>
    <s v="Tulsa"/>
    <x v="0"/>
    <n v="74103"/>
    <x v="0"/>
    <x v="3"/>
    <s v="M"/>
    <x v="0"/>
    <n v="14.55"/>
    <n v="1.4550000000000001"/>
    <n v="1.8915"/>
    <n v="43.650000000000006"/>
    <x v="3"/>
    <x v="0"/>
  </r>
  <r>
    <s v="YFX-64795-136"/>
    <x v="164"/>
    <s v="83163-65741-IH"/>
    <s v="L-M-2.5"/>
    <n v="1"/>
    <x v="179"/>
    <s v="mprinn5a@usa.gov"/>
    <s v="+1 (734) 909-6836"/>
    <s v="39 Dahle Road"/>
    <s v="Detroit"/>
    <x v="0"/>
    <n v="48211"/>
    <x v="0"/>
    <x v="3"/>
    <s v="M"/>
    <x v="2"/>
    <n v="33.465000000000003"/>
    <n v="1.3386"/>
    <n v="4.3504499999999986"/>
    <n v="33.465000000000003"/>
    <x v="3"/>
    <x v="0"/>
  </r>
  <r>
    <s v="DDO-71442-967"/>
    <x v="165"/>
    <s v="89422-58281-FD"/>
    <s v="L-D-0.2"/>
    <n v="5"/>
    <x v="180"/>
    <s v="abaudino5b@netvibes.com"/>
    <s v="+1 (202) 328-7869"/>
    <s v="07 Charing Cross Circle"/>
    <s v="Washington"/>
    <x v="0"/>
    <n v="20436"/>
    <x v="0"/>
    <x v="3"/>
    <s v="D"/>
    <x v="3"/>
    <n v="3.8849999999999998"/>
    <n v="1.9424999999999999"/>
    <n v="0.50505"/>
    <n v="19.424999999999997"/>
    <x v="3"/>
    <x v="2"/>
  </r>
  <r>
    <s v="ILQ-11027-588"/>
    <x v="166"/>
    <s v="76293-30918-DQ"/>
    <s v="E-D-1"/>
    <n v="6"/>
    <x v="181"/>
    <s v="ppetrushanko5c@blinklist.com"/>
    <s v="+353 (540) 480-2145"/>
    <s v="08 Laurel Trail"/>
    <s v="Nenagh"/>
    <x v="1"/>
    <s v="E45"/>
    <x v="0"/>
    <x v="1"/>
    <s v="D"/>
    <x v="0"/>
    <n v="12.15"/>
    <n v="1.2150000000000001"/>
    <n v="1.3365"/>
    <n v="72.900000000000006"/>
    <x v="1"/>
    <x v="2"/>
  </r>
  <r>
    <s v="KRZ-13868-122"/>
    <x v="167"/>
    <s v="86779-84838-EJ"/>
    <s v="E-L-1"/>
    <n v="3"/>
    <x v="182"/>
    <m/>
    <s v="+1 (602) 411-5038"/>
    <s v="0043 Arkansas Court"/>
    <s v="Mesa"/>
    <x v="0"/>
    <n v="85215"/>
    <x v="1"/>
    <x v="1"/>
    <s v="L"/>
    <x v="0"/>
    <n v="14.85"/>
    <n v="1.4850000000000001"/>
    <n v="1.6335"/>
    <n v="44.55"/>
    <x v="1"/>
    <x v="1"/>
  </r>
  <r>
    <s v="VRM-93594-914"/>
    <x v="168"/>
    <s v="66806-41795-MX"/>
    <s v="E-D-0.5"/>
    <n v="5"/>
    <x v="183"/>
    <s v="elaird5e@bing.com"/>
    <s v="+1 (330) 112-0053"/>
    <s v="43451 Doe Crossing Trail"/>
    <s v="Warren"/>
    <x v="0"/>
    <n v="44485"/>
    <x v="1"/>
    <x v="1"/>
    <s v="D"/>
    <x v="1"/>
    <n v="7.29"/>
    <n v="1.458"/>
    <n v="0.80190000000000006"/>
    <n v="36.450000000000003"/>
    <x v="1"/>
    <x v="2"/>
  </r>
  <r>
    <s v="HXL-22497-359"/>
    <x v="169"/>
    <s v="64875-71224-UI"/>
    <s v="A-L-1"/>
    <n v="3"/>
    <x v="184"/>
    <s v="mhowsden5f@infoseek.co.jp"/>
    <s v="+1 (901) 806-9640"/>
    <s v="0410 Autumn Leaf Drive"/>
    <s v="Memphis"/>
    <x v="0"/>
    <n v="38150"/>
    <x v="1"/>
    <x v="2"/>
    <s v="L"/>
    <x v="0"/>
    <n v="12.95"/>
    <n v="1.2949999999999999"/>
    <n v="1.1655"/>
    <n v="38.849999999999994"/>
    <x v="2"/>
    <x v="1"/>
  </r>
  <r>
    <s v="NOP-21394-646"/>
    <x v="170"/>
    <s v="16982-35708-BZ"/>
    <s v="E-L-0.5"/>
    <n v="6"/>
    <x v="185"/>
    <s v="ncuttler5g@parallels.com"/>
    <m/>
    <s v="1 Melvin Circle"/>
    <s v="Washington"/>
    <x v="0"/>
    <n v="20535"/>
    <x v="1"/>
    <x v="1"/>
    <s v="L"/>
    <x v="1"/>
    <n v="8.91"/>
    <n v="1.782"/>
    <n v="0.98009999999999997"/>
    <n v="53.46"/>
    <x v="1"/>
    <x v="1"/>
  </r>
  <r>
    <s v="NOP-21394-646"/>
    <x v="170"/>
    <s v="16982-35708-BZ"/>
    <s v="L-D-2.5"/>
    <n v="2"/>
    <x v="185"/>
    <s v="ncuttler5g@parallels.com"/>
    <m/>
    <s v="1 Melvin Circle"/>
    <s v="Washington"/>
    <x v="0"/>
    <n v="20535"/>
    <x v="1"/>
    <x v="3"/>
    <s v="D"/>
    <x v="2"/>
    <n v="29.785"/>
    <n v="1.1914"/>
    <n v="3.8720500000000002"/>
    <n v="59.57"/>
    <x v="3"/>
    <x v="2"/>
  </r>
  <r>
    <s v="NOP-21394-646"/>
    <x v="170"/>
    <s v="16982-35708-BZ"/>
    <s v="L-D-2.5"/>
    <n v="3"/>
    <x v="185"/>
    <s v="ncuttler5g@parallels.com"/>
    <m/>
    <s v="1 Melvin Circle"/>
    <s v="Washington"/>
    <x v="0"/>
    <n v="20535"/>
    <x v="1"/>
    <x v="3"/>
    <s v="D"/>
    <x v="2"/>
    <n v="29.785"/>
    <n v="1.1914"/>
    <n v="3.8720500000000002"/>
    <n v="89.355000000000004"/>
    <x v="3"/>
    <x v="2"/>
  </r>
  <r>
    <s v="NOP-21394-646"/>
    <x v="170"/>
    <s v="16982-35708-BZ"/>
    <s v="L-L-0.5"/>
    <n v="4"/>
    <x v="185"/>
    <s v="ncuttler5g@parallels.com"/>
    <m/>
    <s v="1 Melvin Circle"/>
    <s v="Washington"/>
    <x v="0"/>
    <n v="20535"/>
    <x v="1"/>
    <x v="3"/>
    <s v="L"/>
    <x v="1"/>
    <n v="9.51"/>
    <n v="1.9019999999999999"/>
    <n v="1.2363"/>
    <n v="38.04"/>
    <x v="3"/>
    <x v="1"/>
  </r>
  <r>
    <s v="NOP-21394-646"/>
    <x v="170"/>
    <s v="16982-35708-BZ"/>
    <s v="E-M-1"/>
    <n v="3"/>
    <x v="185"/>
    <s v="ncuttler5g@parallels.com"/>
    <m/>
    <s v="1 Melvin Circle"/>
    <s v="Washington"/>
    <x v="0"/>
    <n v="20535"/>
    <x v="1"/>
    <x v="1"/>
    <s v="M"/>
    <x v="0"/>
    <n v="13.75"/>
    <n v="1.375"/>
    <n v="1.5125"/>
    <n v="41.25"/>
    <x v="1"/>
    <x v="0"/>
  </r>
  <r>
    <s v="FTV-77095-168"/>
    <x v="171"/>
    <s v="66708-26678-QK"/>
    <s v="L-L-0.5"/>
    <n v="6"/>
    <x v="186"/>
    <m/>
    <s v="+1 (801) 581-0444"/>
    <s v="9429 Porter Circle"/>
    <s v="Ogden"/>
    <x v="0"/>
    <n v="84409"/>
    <x v="1"/>
    <x v="3"/>
    <s v="L"/>
    <x v="1"/>
    <n v="9.51"/>
    <n v="1.9019999999999999"/>
    <n v="1.2363"/>
    <n v="57.06"/>
    <x v="3"/>
    <x v="1"/>
  </r>
  <r>
    <s v="BOR-02906-411"/>
    <x v="172"/>
    <s v="08743-09057-OO"/>
    <s v="L-D-2.5"/>
    <n v="6"/>
    <x v="187"/>
    <s v="tfelip5m@typepad.com"/>
    <s v="+1 (518) 651-0940"/>
    <s v="9 Roth Point"/>
    <s v="Albany"/>
    <x v="0"/>
    <n v="12205"/>
    <x v="0"/>
    <x v="3"/>
    <s v="D"/>
    <x v="2"/>
    <n v="29.785"/>
    <n v="1.1914"/>
    <n v="3.8720500000000002"/>
    <n v="178.71"/>
    <x v="3"/>
    <x v="2"/>
  </r>
  <r>
    <s v="WMP-68847-770"/>
    <x v="173"/>
    <s v="37490-01572-JW"/>
    <s v="L-L-0.2"/>
    <n v="1"/>
    <x v="188"/>
    <s v="vle5n@disqus.com"/>
    <s v="+1 (864) 694-6658"/>
    <s v="69128 Ronald Regan Road"/>
    <s v="Spartanburg"/>
    <x v="0"/>
    <n v="29305"/>
    <x v="1"/>
    <x v="3"/>
    <s v="L"/>
    <x v="3"/>
    <n v="4.7549999999999999"/>
    <n v="2.3774999999999999"/>
    <n v="0.61814999999999998"/>
    <n v="4.7549999999999999"/>
    <x v="3"/>
    <x v="1"/>
  </r>
  <r>
    <s v="TMO-22785-872"/>
    <x v="174"/>
    <s v="01811-60350-CU"/>
    <s v="E-M-1"/>
    <n v="6"/>
    <x v="189"/>
    <m/>
    <s v="+1 (914) 915-4328"/>
    <s v="04922 Colorado Street"/>
    <s v="Staten Island"/>
    <x v="0"/>
    <n v="10310"/>
    <x v="1"/>
    <x v="1"/>
    <s v="M"/>
    <x v="0"/>
    <n v="13.75"/>
    <n v="1.375"/>
    <n v="1.5125"/>
    <n v="82.5"/>
    <x v="1"/>
    <x v="0"/>
  </r>
  <r>
    <s v="TJG-73587-353"/>
    <x v="175"/>
    <s v="24766-58139-GT"/>
    <s v="R-D-0.2"/>
    <n v="3"/>
    <x v="190"/>
    <m/>
    <s v="+1 (202) 137-6867"/>
    <s v="1 Kipling Lane"/>
    <s v="Washington"/>
    <x v="0"/>
    <n v="20337"/>
    <x v="0"/>
    <x v="0"/>
    <s v="D"/>
    <x v="3"/>
    <n v="2.6850000000000001"/>
    <n v="1.3425"/>
    <n v="0.16109999999999999"/>
    <n v="8.0549999999999997"/>
    <x v="0"/>
    <x v="2"/>
  </r>
  <r>
    <s v="OOU-61343-455"/>
    <x v="176"/>
    <s v="90123-70970-NY"/>
    <s v="A-M-1"/>
    <n v="2"/>
    <x v="191"/>
    <s v="npoolman5q@howstuffworks.com"/>
    <m/>
    <s v="356 Service Way"/>
    <s v="Charlotte"/>
    <x v="0"/>
    <n v="28225"/>
    <x v="1"/>
    <x v="2"/>
    <s v="M"/>
    <x v="0"/>
    <n v="11.25"/>
    <n v="1.125"/>
    <n v="1.0125"/>
    <n v="22.5"/>
    <x v="2"/>
    <x v="0"/>
  </r>
  <r>
    <s v="RMA-08327-369"/>
    <x v="142"/>
    <s v="93809-05424-MG"/>
    <s v="A-M-0.5"/>
    <n v="6"/>
    <x v="192"/>
    <s v="oduny5r@constantcontact.com"/>
    <s v="+1 (806) 181-9003"/>
    <s v="62772 Arkansas Pass"/>
    <s v="Lubbock"/>
    <x v="0"/>
    <n v="79491"/>
    <x v="0"/>
    <x v="2"/>
    <s v="M"/>
    <x v="1"/>
    <n v="6.75"/>
    <n v="1.35"/>
    <n v="0.60749999999999993"/>
    <n v="40.5"/>
    <x v="2"/>
    <x v="0"/>
  </r>
  <r>
    <s v="SFB-97929-779"/>
    <x v="177"/>
    <s v="85425-33494-HQ"/>
    <s v="E-D-0.5"/>
    <n v="4"/>
    <x v="193"/>
    <s v="chalfhide5s@google.ru"/>
    <s v="+353 (885) 827-8865"/>
    <s v="75275 Sunnyside Center"/>
    <s v="Fermoy"/>
    <x v="1"/>
    <s v="P61"/>
    <x v="0"/>
    <x v="1"/>
    <s v="D"/>
    <x v="1"/>
    <n v="7.29"/>
    <n v="1.458"/>
    <n v="0.80190000000000006"/>
    <n v="29.16"/>
    <x v="1"/>
    <x v="2"/>
  </r>
  <r>
    <s v="AUP-10128-606"/>
    <x v="178"/>
    <s v="54387-64897-XC"/>
    <s v="A-M-0.5"/>
    <n v="1"/>
    <x v="194"/>
    <s v="fmalecky5t@list-manage.com"/>
    <s v="+44 (738) 660-4264"/>
    <s v="11 Dakota Lane"/>
    <s v="Whitwell"/>
    <x v="2"/>
    <s v="DL10"/>
    <x v="1"/>
    <x v="2"/>
    <s v="M"/>
    <x v="1"/>
    <n v="6.75"/>
    <n v="1.35"/>
    <n v="0.60749999999999993"/>
    <n v="6.75"/>
    <x v="2"/>
    <x v="0"/>
  </r>
  <r>
    <s v="YTW-40242-005"/>
    <x v="179"/>
    <s v="01035-70465-UO"/>
    <s v="L-D-1"/>
    <n v="4"/>
    <x v="195"/>
    <s v="aattwater5u@wikia.com"/>
    <s v="+1 (434) 821-8618"/>
    <s v="72 Maryland Terrace"/>
    <s v="Charlottesville"/>
    <x v="0"/>
    <n v="22908"/>
    <x v="0"/>
    <x v="3"/>
    <s v="D"/>
    <x v="0"/>
    <n v="12.95"/>
    <n v="1.2949999999999999"/>
    <n v="1.6835"/>
    <n v="51.8"/>
    <x v="3"/>
    <x v="2"/>
  </r>
  <r>
    <s v="PRP-53390-819"/>
    <x v="180"/>
    <s v="84260-39432-ML"/>
    <s v="E-L-0.5"/>
    <n v="6"/>
    <x v="196"/>
    <s v="mwhellans5v@mapquest.com"/>
    <m/>
    <s v="3 High Crossing Way"/>
    <s v="New York City"/>
    <x v="0"/>
    <n v="10105"/>
    <x v="1"/>
    <x v="1"/>
    <s v="L"/>
    <x v="1"/>
    <n v="8.91"/>
    <n v="1.782"/>
    <n v="0.98009999999999997"/>
    <n v="53.46"/>
    <x v="1"/>
    <x v="1"/>
  </r>
  <r>
    <s v="GSJ-01065-125"/>
    <x v="181"/>
    <s v="69779-40609-RS"/>
    <s v="E-D-0.2"/>
    <n v="4"/>
    <x v="197"/>
    <s v="dcamilletti5w@businesswire.com"/>
    <s v="+1 (540) 722-6065"/>
    <s v="782 American Terrace"/>
    <s v="Roanoke"/>
    <x v="0"/>
    <n v="24009"/>
    <x v="0"/>
    <x v="1"/>
    <s v="D"/>
    <x v="3"/>
    <n v="3.645"/>
    <n v="1.8225"/>
    <n v="0.40094999999999997"/>
    <n v="14.58"/>
    <x v="1"/>
    <x v="2"/>
  </r>
  <r>
    <s v="YQU-65147-580"/>
    <x v="182"/>
    <s v="80247-70000-HT"/>
    <s v="R-D-2.5"/>
    <n v="1"/>
    <x v="198"/>
    <s v="egalgey5x@wufoo.com"/>
    <s v="+1 (718) 311-6732"/>
    <s v="6 Park Meadow Plaza"/>
    <s v="New York City"/>
    <x v="0"/>
    <n v="10009"/>
    <x v="1"/>
    <x v="0"/>
    <s v="D"/>
    <x v="2"/>
    <n v="20.585000000000001"/>
    <n v="0.82339999999999991"/>
    <n v="1.2351000000000001"/>
    <n v="20.585000000000001"/>
    <x v="0"/>
    <x v="2"/>
  </r>
  <r>
    <s v="QPM-95832-683"/>
    <x v="183"/>
    <s v="35058-04550-VC"/>
    <s v="L-L-1"/>
    <n v="2"/>
    <x v="199"/>
    <s v="mhame5y@newsvine.com"/>
    <s v="+353 (649) 297-0884"/>
    <s v="0 Burning Wood Drive"/>
    <s v="Balally"/>
    <x v="1"/>
    <s v="D04"/>
    <x v="1"/>
    <x v="3"/>
    <s v="L"/>
    <x v="0"/>
    <n v="15.85"/>
    <n v="1.585"/>
    <n v="2.0605000000000002"/>
    <n v="31.7"/>
    <x v="3"/>
    <x v="1"/>
  </r>
  <r>
    <s v="BNQ-88920-567"/>
    <x v="184"/>
    <s v="27226-53717-SY"/>
    <s v="L-D-0.2"/>
    <n v="6"/>
    <x v="200"/>
    <s v="igurnee5z@usnews.com"/>
    <s v="+1 (801) 642-0352"/>
    <s v="1 Troy Circle"/>
    <s v="Salt Lake City"/>
    <x v="0"/>
    <n v="84120"/>
    <x v="1"/>
    <x v="3"/>
    <s v="D"/>
    <x v="3"/>
    <n v="3.8849999999999998"/>
    <n v="1.9424999999999999"/>
    <n v="0.50505"/>
    <n v="23.31"/>
    <x v="3"/>
    <x v="2"/>
  </r>
  <r>
    <s v="PUX-47906-110"/>
    <x v="185"/>
    <s v="02002-98725-CH"/>
    <s v="L-M-1"/>
    <n v="4"/>
    <x v="201"/>
    <s v="asnowding60@comsenz.com"/>
    <s v="+1 (419) 996-2492"/>
    <s v="1691 Comanche Lane"/>
    <s v="Toledo"/>
    <x v="0"/>
    <n v="43635"/>
    <x v="0"/>
    <x v="3"/>
    <s v="M"/>
    <x v="0"/>
    <n v="14.55"/>
    <n v="1.4550000000000001"/>
    <n v="1.8915"/>
    <n v="58.2"/>
    <x v="3"/>
    <x v="0"/>
  </r>
  <r>
    <s v="COL-72079-610"/>
    <x v="186"/>
    <s v="38487-01549-MV"/>
    <s v="E-L-0.5"/>
    <n v="4"/>
    <x v="202"/>
    <s v="gpoinsett61@berkeley.edu"/>
    <s v="+1 (626) 451-7397"/>
    <s v="75026 Monica Parkway"/>
    <s v="Pasadena"/>
    <x v="0"/>
    <n v="91131"/>
    <x v="1"/>
    <x v="1"/>
    <s v="L"/>
    <x v="1"/>
    <n v="8.91"/>
    <n v="1.782"/>
    <n v="0.98009999999999997"/>
    <n v="35.64"/>
    <x v="1"/>
    <x v="1"/>
  </r>
  <r>
    <s v="LBC-45686-819"/>
    <x v="187"/>
    <s v="98573-41811-EQ"/>
    <s v="A-M-1"/>
    <n v="5"/>
    <x v="203"/>
    <s v="rfurman62@t.co"/>
    <s v="+353 (829) 808-4788"/>
    <s v="91239 Ilene Hill"/>
    <s v="Kinsale"/>
    <x v="1"/>
    <s v="P17"/>
    <x v="0"/>
    <x v="2"/>
    <s v="M"/>
    <x v="0"/>
    <n v="11.25"/>
    <n v="1.125"/>
    <n v="1.0125"/>
    <n v="56.25"/>
    <x v="2"/>
    <x v="0"/>
  </r>
  <r>
    <s v="BLQ-03709-265"/>
    <x v="148"/>
    <s v="72463-75685-MV"/>
    <s v="R-L-0.2"/>
    <n v="3"/>
    <x v="204"/>
    <s v="ccrosier63@xrea.com"/>
    <s v="+1 (816) 578-2743"/>
    <s v="54506 Arapahoe Center"/>
    <s v="Lees Summit"/>
    <x v="0"/>
    <n v="64082"/>
    <x v="1"/>
    <x v="0"/>
    <s v="L"/>
    <x v="3"/>
    <n v="3.585"/>
    <n v="1.7925"/>
    <n v="0.21510000000000001"/>
    <n v="10.754999999999999"/>
    <x v="0"/>
    <x v="1"/>
  </r>
  <r>
    <s v="BLQ-03709-265"/>
    <x v="148"/>
    <s v="72463-75685-MV"/>
    <s v="R-M-0.2"/>
    <n v="5"/>
    <x v="204"/>
    <s v="ccrosier63@xrea.com"/>
    <s v="+1 (816) 578-2743"/>
    <s v="54506 Arapahoe Center"/>
    <s v="Lees Summit"/>
    <x v="0"/>
    <n v="64082"/>
    <x v="1"/>
    <x v="0"/>
    <s v="M"/>
    <x v="3"/>
    <n v="2.9849999999999999"/>
    <n v="1.4924999999999999"/>
    <n v="0.17910000000000001"/>
    <n v="14.924999999999999"/>
    <x v="0"/>
    <x v="0"/>
  </r>
  <r>
    <s v="VFZ-91673-181"/>
    <x v="188"/>
    <s v="10225-91535-AI"/>
    <s v="A-L-1"/>
    <n v="6"/>
    <x v="205"/>
    <s v="lrushmer65@europa.eu"/>
    <s v="+1 (949) 869-7598"/>
    <s v="70379 Canary Plaza"/>
    <s v="Irvine"/>
    <x v="0"/>
    <n v="92619"/>
    <x v="0"/>
    <x v="2"/>
    <s v="L"/>
    <x v="0"/>
    <n v="12.95"/>
    <n v="1.2949999999999999"/>
    <n v="1.1655"/>
    <n v="77.699999999999989"/>
    <x v="2"/>
    <x v="1"/>
  </r>
  <r>
    <s v="WKD-81956-870"/>
    <x v="189"/>
    <s v="48090-06534-HI"/>
    <s v="L-D-0.5"/>
    <n v="3"/>
    <x v="206"/>
    <s v="wedinborough66@github.io"/>
    <s v="+1 (516) 445-4950"/>
    <s v="1 Golden Leaf Hill"/>
    <s v="Hicksville"/>
    <x v="0"/>
    <n v="11854"/>
    <x v="1"/>
    <x v="3"/>
    <s v="D"/>
    <x v="1"/>
    <n v="7.77"/>
    <n v="1.554"/>
    <n v="1.0101"/>
    <n v="23.31"/>
    <x v="3"/>
    <x v="2"/>
  </r>
  <r>
    <s v="TNI-91067-006"/>
    <x v="190"/>
    <s v="80444-58185-FX"/>
    <s v="E-L-1"/>
    <n v="4"/>
    <x v="207"/>
    <m/>
    <s v="+1 (202) 650-1803"/>
    <s v="812 Erie Court"/>
    <s v="Washington"/>
    <x v="0"/>
    <n v="20546"/>
    <x v="0"/>
    <x v="1"/>
    <s v="L"/>
    <x v="0"/>
    <n v="14.85"/>
    <n v="1.4850000000000001"/>
    <n v="1.6335"/>
    <n v="59.4"/>
    <x v="1"/>
    <x v="1"/>
  </r>
  <r>
    <s v="IZA-61469-812"/>
    <x v="191"/>
    <s v="13561-92774-WP"/>
    <s v="L-D-2.5"/>
    <n v="4"/>
    <x v="208"/>
    <s v="kbromehead68@un.org"/>
    <s v="+1 (646) 586-9964"/>
    <s v="69 Birchwood Place"/>
    <s v="New York City"/>
    <x v="0"/>
    <n v="10060"/>
    <x v="0"/>
    <x v="3"/>
    <s v="D"/>
    <x v="2"/>
    <n v="29.785"/>
    <n v="1.1914"/>
    <n v="3.8720500000000002"/>
    <n v="119.14"/>
    <x v="3"/>
    <x v="2"/>
  </r>
  <r>
    <s v="PSS-22466-862"/>
    <x v="192"/>
    <s v="11550-78378-GE"/>
    <s v="R-L-0.2"/>
    <n v="4"/>
    <x v="209"/>
    <s v="ewesterman69@si.edu"/>
    <s v="+353 (343) 455-4020"/>
    <s v="7 Packers Court"/>
    <s v="Newmarket on Fergus"/>
    <x v="1"/>
    <s v="P17"/>
    <x v="1"/>
    <x v="0"/>
    <s v="L"/>
    <x v="3"/>
    <n v="3.585"/>
    <n v="1.7925"/>
    <n v="0.21510000000000001"/>
    <n v="14.34"/>
    <x v="0"/>
    <x v="1"/>
  </r>
  <r>
    <s v="REH-56504-397"/>
    <x v="193"/>
    <s v="90961-35603-RP"/>
    <s v="A-M-2.5"/>
    <n v="5"/>
    <x v="210"/>
    <s v="ahutchens6a@amazonaws.com"/>
    <s v="+1 (913) 108-5997"/>
    <s v="8 Russell Plaza"/>
    <s v="Shawnee Mission"/>
    <x v="0"/>
    <n v="66276"/>
    <x v="1"/>
    <x v="2"/>
    <s v="M"/>
    <x v="2"/>
    <n v="25.875"/>
    <n v="1.0349999999999999"/>
    <n v="2.328749999999999"/>
    <n v="129.375"/>
    <x v="2"/>
    <x v="0"/>
  </r>
  <r>
    <s v="ALA-62598-016"/>
    <x v="194"/>
    <s v="57145-03803-ZL"/>
    <s v="R-D-0.2"/>
    <n v="6"/>
    <x v="211"/>
    <s v="nwyvill6b@naver.com"/>
    <s v="+44 (872) 383-2829"/>
    <s v="47 Declaration Alley"/>
    <s v="Edinburgh"/>
    <x v="2"/>
    <s v="EH9"/>
    <x v="0"/>
    <x v="0"/>
    <s v="D"/>
    <x v="3"/>
    <n v="2.6850000000000001"/>
    <n v="1.3425"/>
    <n v="0.16109999999999999"/>
    <n v="16.11"/>
    <x v="0"/>
    <x v="2"/>
  </r>
  <r>
    <s v="EYE-70374-835"/>
    <x v="195"/>
    <s v="89115-11966-VF"/>
    <s v="R-L-0.2"/>
    <n v="5"/>
    <x v="212"/>
    <s v="bmathon6c@barnesandnoble.com"/>
    <s v="+1 (916) 915-5069"/>
    <s v="6131 Huxley Pass"/>
    <s v="Sacramento"/>
    <x v="0"/>
    <n v="94291"/>
    <x v="1"/>
    <x v="0"/>
    <s v="L"/>
    <x v="3"/>
    <n v="3.585"/>
    <n v="1.7925"/>
    <n v="0.21510000000000001"/>
    <n v="17.925000000000001"/>
    <x v="0"/>
    <x v="1"/>
  </r>
  <r>
    <s v="CCZ-19589-212"/>
    <x v="196"/>
    <s v="05754-41702-FG"/>
    <s v="L-M-0.2"/>
    <n v="2"/>
    <x v="213"/>
    <s v="kstreight6d@about.com"/>
    <s v="+1 (570) 873-3891"/>
    <s v="5 Anderson Court"/>
    <s v="Wilkes Barre"/>
    <x v="0"/>
    <n v="18706"/>
    <x v="1"/>
    <x v="3"/>
    <s v="M"/>
    <x v="3"/>
    <n v="4.3650000000000002"/>
    <n v="2.1825000000000001"/>
    <n v="0.56745000000000001"/>
    <n v="8.73"/>
    <x v="3"/>
    <x v="0"/>
  </r>
  <r>
    <s v="BPT-83989-157"/>
    <x v="197"/>
    <s v="84269-49816-ML"/>
    <s v="A-M-2.5"/>
    <n v="2"/>
    <x v="214"/>
    <s v="pcutchie6e@globo.com"/>
    <s v="+1 (336) 679-7755"/>
    <s v="5 Esch Parkway"/>
    <s v="Greensboro"/>
    <x v="0"/>
    <n v="27499"/>
    <x v="1"/>
    <x v="2"/>
    <s v="M"/>
    <x v="2"/>
    <n v="25.875"/>
    <n v="1.0349999999999999"/>
    <n v="2.328749999999999"/>
    <n v="51.75"/>
    <x v="2"/>
    <x v="0"/>
  </r>
  <r>
    <s v="YFH-87456-208"/>
    <x v="198"/>
    <s v="23600-98432-ME"/>
    <s v="L-M-0.2"/>
    <n v="2"/>
    <x v="215"/>
    <m/>
    <s v="+1 (302) 746-8950"/>
    <s v="226 Harper Place"/>
    <s v="Newark"/>
    <x v="0"/>
    <n v="19725"/>
    <x v="0"/>
    <x v="3"/>
    <s v="M"/>
    <x v="3"/>
    <n v="4.3650000000000002"/>
    <n v="2.1825000000000001"/>
    <n v="0.56745000000000001"/>
    <n v="8.73"/>
    <x v="3"/>
    <x v="0"/>
  </r>
  <r>
    <s v="JLN-14700-924"/>
    <x v="199"/>
    <s v="79058-02767-CP"/>
    <s v="L-L-0.2"/>
    <n v="5"/>
    <x v="216"/>
    <s v="cgheraldi6g@opera.com"/>
    <s v="+44 (494) 875-2364"/>
    <s v="28998 Cottonwood Point"/>
    <s v="Kinloch"/>
    <x v="2"/>
    <s v="PH43"/>
    <x v="1"/>
    <x v="3"/>
    <s v="L"/>
    <x v="3"/>
    <n v="4.7549999999999999"/>
    <n v="2.3774999999999999"/>
    <n v="0.61814999999999998"/>
    <n v="23.774999999999999"/>
    <x v="3"/>
    <x v="1"/>
  </r>
  <r>
    <s v="JVW-22582-137"/>
    <x v="200"/>
    <s v="89208-74646-UK"/>
    <s v="E-M-0.2"/>
    <n v="5"/>
    <x v="217"/>
    <s v="bkenwell6h@over-blog.com"/>
    <s v="+1 (808) 836-6023"/>
    <s v="62 Dayton Drive"/>
    <s v="Honolulu"/>
    <x v="0"/>
    <n v="96825"/>
    <x v="1"/>
    <x v="1"/>
    <s v="M"/>
    <x v="3"/>
    <n v="4.125"/>
    <n v="2.0625"/>
    <n v="0.45374999999999999"/>
    <n v="20.625"/>
    <x v="1"/>
    <x v="0"/>
  </r>
  <r>
    <s v="LAA-41879-001"/>
    <x v="201"/>
    <s v="11408-81032-UR"/>
    <s v="L-L-2.5"/>
    <n v="1"/>
    <x v="218"/>
    <s v="tsutty6i@google.es"/>
    <s v="+1 (212) 586-1957"/>
    <s v="736 Mosinee Court"/>
    <s v="New York City"/>
    <x v="0"/>
    <n v="10150"/>
    <x v="1"/>
    <x v="3"/>
    <s v="L"/>
    <x v="2"/>
    <n v="36.454999999999998"/>
    <n v="1.4581999999999999"/>
    <n v="4.7391500000000004"/>
    <n v="36.454999999999998"/>
    <x v="3"/>
    <x v="1"/>
  </r>
  <r>
    <s v="BRV-64870-915"/>
    <x v="202"/>
    <s v="32070-55528-UG"/>
    <s v="L-L-2.5"/>
    <n v="5"/>
    <x v="219"/>
    <m/>
    <m/>
    <s v="0023 Westport Terrace"/>
    <s v="Ballinroad"/>
    <x v="1"/>
    <s v="D07"/>
    <x v="1"/>
    <x v="3"/>
    <s v="L"/>
    <x v="2"/>
    <n v="36.454999999999998"/>
    <n v="1.4581999999999999"/>
    <n v="4.7391500000000004"/>
    <n v="182.27499999999998"/>
    <x v="3"/>
    <x v="1"/>
  </r>
  <r>
    <s v="RGJ-12544-083"/>
    <x v="203"/>
    <s v="48873-84433-PN"/>
    <s v="L-D-2.5"/>
    <n v="3"/>
    <x v="220"/>
    <s v="charce6k@cafepress.com"/>
    <s v="+353 (444) 423-0673"/>
    <s v="8 Melrose Center"/>
    <s v="D煤n Laoghaire"/>
    <x v="1"/>
    <s v="A96"/>
    <x v="1"/>
    <x v="3"/>
    <s v="D"/>
    <x v="2"/>
    <n v="29.785"/>
    <n v="1.1914"/>
    <n v="3.8720500000000002"/>
    <n v="89.355000000000004"/>
    <x v="3"/>
    <x v="2"/>
  </r>
  <r>
    <s v="JJX-83339-346"/>
    <x v="204"/>
    <s v="32928-18158-OW"/>
    <s v="R-L-0.2"/>
    <n v="1"/>
    <x v="221"/>
    <m/>
    <s v="+1 (513) 461-0440"/>
    <s v="955 Ridge Oak Street"/>
    <s v="Cincinnati"/>
    <x v="0"/>
    <n v="45218"/>
    <x v="0"/>
    <x v="0"/>
    <s v="L"/>
    <x v="3"/>
    <n v="3.585"/>
    <n v="1.7925"/>
    <n v="0.21510000000000001"/>
    <n v="3.585"/>
    <x v="0"/>
    <x v="1"/>
  </r>
  <r>
    <s v="BIU-21970-705"/>
    <x v="205"/>
    <s v="89711-56688-GG"/>
    <s v="R-M-2.5"/>
    <n v="2"/>
    <x v="222"/>
    <s v="fdrysdale6m@symantec.com"/>
    <s v="+1 (989) 215-5282"/>
    <s v="0229 Hovde Hill"/>
    <s v="Midland"/>
    <x v="0"/>
    <n v="48670"/>
    <x v="0"/>
    <x v="0"/>
    <s v="M"/>
    <x v="2"/>
    <n v="22.885000000000002"/>
    <n v="0.91539999999999988"/>
    <n v="1.3731"/>
    <n v="45.77"/>
    <x v="0"/>
    <x v="0"/>
  </r>
  <r>
    <s v="ELJ-87741-745"/>
    <x v="206"/>
    <s v="48389-71976-JB"/>
    <s v="E-L-1"/>
    <n v="4"/>
    <x v="223"/>
    <s v="dmagowan6n@fc2.com"/>
    <s v="+1 (307) 159-5237"/>
    <s v="42 Sloan Way"/>
    <s v="Cheyenne"/>
    <x v="0"/>
    <n v="82007"/>
    <x v="1"/>
    <x v="1"/>
    <s v="L"/>
    <x v="0"/>
    <n v="14.85"/>
    <n v="1.4850000000000001"/>
    <n v="1.6335"/>
    <n v="59.4"/>
    <x v="1"/>
    <x v="1"/>
  </r>
  <r>
    <s v="SGI-48226-857"/>
    <x v="207"/>
    <s v="84033-80762-EQ"/>
    <s v="A-M-2.5"/>
    <n v="6"/>
    <x v="224"/>
    <m/>
    <m/>
    <s v="3 Colorado Lane"/>
    <s v="Atlanta"/>
    <x v="0"/>
    <n v="31119"/>
    <x v="0"/>
    <x v="2"/>
    <s v="M"/>
    <x v="2"/>
    <n v="25.875"/>
    <n v="1.0349999999999999"/>
    <n v="2.328749999999999"/>
    <n v="155.25"/>
    <x v="2"/>
    <x v="0"/>
  </r>
  <r>
    <s v="AHV-66988-037"/>
    <x v="208"/>
    <s v="12743-00952-KO"/>
    <s v="R-M-2.5"/>
    <n v="2"/>
    <x v="225"/>
    <m/>
    <s v="+1 (678) 222-0967"/>
    <s v="8 Crowley Place"/>
    <s v="Duluth"/>
    <x v="0"/>
    <n v="30096"/>
    <x v="1"/>
    <x v="0"/>
    <s v="M"/>
    <x v="2"/>
    <n v="22.885000000000002"/>
    <n v="0.91539999999999988"/>
    <n v="1.3731"/>
    <n v="45.77"/>
    <x v="0"/>
    <x v="0"/>
  </r>
  <r>
    <s v="ISK-42066-094"/>
    <x v="209"/>
    <s v="41505-42181-EF"/>
    <s v="E-D-1"/>
    <n v="3"/>
    <x v="226"/>
    <s v="srushbrooke6q@youku.com"/>
    <s v="+1 (916) 214-5665"/>
    <s v="00901 Marquette Plaza"/>
    <s v="Sacramento"/>
    <x v="0"/>
    <n v="94250"/>
    <x v="0"/>
    <x v="1"/>
    <s v="D"/>
    <x v="0"/>
    <n v="12.15"/>
    <n v="1.2150000000000001"/>
    <n v="1.3365"/>
    <n v="36.450000000000003"/>
    <x v="1"/>
    <x v="2"/>
  </r>
  <r>
    <s v="FTC-35822-530"/>
    <x v="210"/>
    <s v="14307-87663-KB"/>
    <s v="E-D-0.5"/>
    <n v="4"/>
    <x v="227"/>
    <s v="tdrynan6r@deviantart.com"/>
    <s v="+1 (813) 619-0579"/>
    <s v="5776 Coleman Circle"/>
    <s v="Tampa"/>
    <x v="0"/>
    <n v="33661"/>
    <x v="0"/>
    <x v="1"/>
    <s v="D"/>
    <x v="1"/>
    <n v="7.29"/>
    <n v="1.458"/>
    <n v="0.80190000000000006"/>
    <n v="29.16"/>
    <x v="1"/>
    <x v="2"/>
  </r>
  <r>
    <s v="VSS-56247-688"/>
    <x v="211"/>
    <s v="08360-19442-GB"/>
    <s v="L-M-2.5"/>
    <n v="4"/>
    <x v="228"/>
    <s v="eyurkov6s@hud.gov"/>
    <s v="+1 (808) 320-5976"/>
    <s v="970 Northport Pass"/>
    <s v="Honolulu"/>
    <x v="0"/>
    <n v="96805"/>
    <x v="1"/>
    <x v="3"/>
    <s v="M"/>
    <x v="2"/>
    <n v="33.465000000000003"/>
    <n v="1.3386"/>
    <n v="4.3504499999999986"/>
    <n v="133.86000000000001"/>
    <x v="3"/>
    <x v="0"/>
  </r>
  <r>
    <s v="HVW-25584-144"/>
    <x v="212"/>
    <s v="93405-51204-UW"/>
    <s v="L-L-0.2"/>
    <n v="5"/>
    <x v="229"/>
    <s v="lmallan6t@state.gov"/>
    <s v="+1 (225) 484-4771"/>
    <s v="43 Longview Center"/>
    <s v="Baton Rouge"/>
    <x v="0"/>
    <n v="70820"/>
    <x v="0"/>
    <x v="3"/>
    <s v="L"/>
    <x v="3"/>
    <n v="4.7549999999999999"/>
    <n v="2.3774999999999999"/>
    <n v="0.61814999999999998"/>
    <n v="23.774999999999999"/>
    <x v="3"/>
    <x v="1"/>
  </r>
  <r>
    <s v="MUY-15309-209"/>
    <x v="213"/>
    <s v="97152-03355-IW"/>
    <s v="L-D-1"/>
    <n v="3"/>
    <x v="230"/>
    <s v="gbentjens6u@netlog.com"/>
    <s v="+44 (610) 153-1208"/>
    <s v="4738 Bashford Crossing"/>
    <s v="Newbiggin"/>
    <x v="2"/>
    <s v="NE46"/>
    <x v="1"/>
    <x v="3"/>
    <s v="D"/>
    <x v="0"/>
    <n v="12.95"/>
    <n v="1.2949999999999999"/>
    <n v="1.6835"/>
    <n v="38.849999999999994"/>
    <x v="3"/>
    <x v="2"/>
  </r>
  <r>
    <s v="VAJ-44572-469"/>
    <x v="63"/>
    <s v="79216-73157-TE"/>
    <s v="R-L-0.2"/>
    <n v="6"/>
    <x v="231"/>
    <m/>
    <s v="+353 (382) 208-0531"/>
    <s v="856 Colorado Way"/>
    <s v="Kilkenny"/>
    <x v="1"/>
    <s v="R95"/>
    <x v="0"/>
    <x v="0"/>
    <s v="L"/>
    <x v="3"/>
    <n v="3.585"/>
    <n v="1.7925"/>
    <n v="0.21510000000000001"/>
    <n v="21.509999999999998"/>
    <x v="0"/>
    <x v="1"/>
  </r>
  <r>
    <s v="YJU-84377-606"/>
    <x v="214"/>
    <s v="20259-47723-AC"/>
    <s v="A-D-1"/>
    <n v="1"/>
    <x v="232"/>
    <s v="lentwistle6w@omniture.com"/>
    <s v="+1 (612) 972-1256"/>
    <s v="54 Canary Terrace"/>
    <s v="Minneapolis"/>
    <x v="0"/>
    <n v="55458"/>
    <x v="0"/>
    <x v="2"/>
    <s v="D"/>
    <x v="0"/>
    <n v="9.9499999999999993"/>
    <n v="0.99499999999999988"/>
    <n v="0.89549999999999985"/>
    <n v="9.9499999999999993"/>
    <x v="2"/>
    <x v="2"/>
  </r>
  <r>
    <s v="VNC-93921-469"/>
    <x v="215"/>
    <s v="04666-71569-RI"/>
    <s v="L-L-1"/>
    <n v="1"/>
    <x v="233"/>
    <s v="zkiffe74@cyberchimps.com"/>
    <s v="+1 (414) 703-7269"/>
    <s v="32764 Buell Pass"/>
    <s v="Milwaukee"/>
    <x v="0"/>
    <n v="53205"/>
    <x v="0"/>
    <x v="3"/>
    <s v="L"/>
    <x v="0"/>
    <n v="15.85"/>
    <n v="1.585"/>
    <n v="2.0605000000000002"/>
    <n v="15.85"/>
    <x v="3"/>
    <x v="1"/>
  </r>
  <r>
    <s v="OGB-91614-810"/>
    <x v="216"/>
    <s v="08909-77713-CG"/>
    <s v="R-M-0.2"/>
    <n v="1"/>
    <x v="234"/>
    <s v="macott6y@pagesperso-orange.fr"/>
    <s v="+1 (704) 892-0605"/>
    <s v="37340 Lerdahl Avenue"/>
    <s v="Charlotte"/>
    <x v="0"/>
    <n v="28225"/>
    <x v="0"/>
    <x v="0"/>
    <s v="M"/>
    <x v="3"/>
    <n v="2.9849999999999999"/>
    <n v="1.4924999999999999"/>
    <n v="0.17910000000000001"/>
    <n v="2.9849999999999999"/>
    <x v="0"/>
    <x v="0"/>
  </r>
  <r>
    <s v="BQI-61647-496"/>
    <x v="217"/>
    <s v="84340-73931-VV"/>
    <s v="E-M-1"/>
    <n v="5"/>
    <x v="235"/>
    <s v="cheaviside6z@rediff.com"/>
    <s v="+1 (602) 260-2399"/>
    <s v="941 Graceland Terrace"/>
    <s v="Phoenix"/>
    <x v="0"/>
    <n v="85099"/>
    <x v="0"/>
    <x v="1"/>
    <s v="M"/>
    <x v="0"/>
    <n v="13.75"/>
    <n v="1.375"/>
    <n v="1.5125"/>
    <n v="68.75"/>
    <x v="1"/>
    <x v="0"/>
  </r>
  <r>
    <s v="IOM-51636-823"/>
    <x v="218"/>
    <s v="04609-95151-XH"/>
    <s v="A-D-1"/>
    <n v="3"/>
    <x v="236"/>
    <m/>
    <s v="+1 (212) 360-7479"/>
    <s v="567 Farmco Hill"/>
    <s v="Jamaica"/>
    <x v="0"/>
    <n v="11407"/>
    <x v="1"/>
    <x v="2"/>
    <s v="D"/>
    <x v="0"/>
    <n v="9.9499999999999993"/>
    <n v="0.99499999999999988"/>
    <n v="0.89549999999999985"/>
    <n v="29.849999999999998"/>
    <x v="2"/>
    <x v="2"/>
  </r>
  <r>
    <s v="GGD-38107-641"/>
    <x v="219"/>
    <s v="99562-88650-YF"/>
    <s v="L-M-1"/>
    <n v="4"/>
    <x v="237"/>
    <s v="lkernan71@wsj.com"/>
    <s v="+1 (217) 146-0949"/>
    <s v="76 Briar Crest Avenue"/>
    <s v="Champaign"/>
    <x v="0"/>
    <n v="61825"/>
    <x v="1"/>
    <x v="3"/>
    <s v="M"/>
    <x v="0"/>
    <n v="14.55"/>
    <n v="1.4550000000000001"/>
    <n v="1.8915"/>
    <n v="58.2"/>
    <x v="3"/>
    <x v="0"/>
  </r>
  <r>
    <s v="LTO-95975-728"/>
    <x v="220"/>
    <s v="46560-73885-PJ"/>
    <s v="R-L-0.5"/>
    <n v="4"/>
    <x v="238"/>
    <s v="rmclae72@dailymotion.com"/>
    <m/>
    <s v="1065 Myrtle Center"/>
    <s v="Swindon"/>
    <x v="2"/>
    <s v="SN1"/>
    <x v="1"/>
    <x v="0"/>
    <s v="L"/>
    <x v="1"/>
    <n v="7.169999999999999"/>
    <n v="1.4339999999999999"/>
    <n v="0.43019999999999992"/>
    <n v="28.679999999999996"/>
    <x v="0"/>
    <x v="1"/>
  </r>
  <r>
    <s v="IGM-84664-265"/>
    <x v="114"/>
    <s v="80179-44620-WN"/>
    <s v="R-L-0.5"/>
    <n v="3"/>
    <x v="239"/>
    <s v="cblowfelde73@ustream.tv"/>
    <s v="+1 (520) 951-0585"/>
    <s v="72657 Shelley Alley"/>
    <s v="Tucson"/>
    <x v="0"/>
    <n v="85715"/>
    <x v="1"/>
    <x v="0"/>
    <s v="L"/>
    <x v="1"/>
    <n v="7.169999999999999"/>
    <n v="1.4339999999999999"/>
    <n v="0.43019999999999992"/>
    <n v="21.509999999999998"/>
    <x v="0"/>
    <x v="1"/>
  </r>
  <r>
    <s v="SKO-45740-621"/>
    <x v="221"/>
    <s v="04666-71569-RI"/>
    <s v="L-M-0.5"/>
    <n v="2"/>
    <x v="233"/>
    <s v="zkiffe74@cyberchimps.com"/>
    <s v="+1 (414) 703-7269"/>
    <s v="32764 Buell Pass"/>
    <s v="Milwaukee"/>
    <x v="0"/>
    <n v="53205"/>
    <x v="0"/>
    <x v="3"/>
    <s v="M"/>
    <x v="1"/>
    <n v="8.73"/>
    <n v="1.746"/>
    <n v="1.1349"/>
    <n v="17.46"/>
    <x v="3"/>
    <x v="0"/>
  </r>
  <r>
    <s v="FOJ-02234-063"/>
    <x v="222"/>
    <s v="59081-87231-VP"/>
    <s v="E-D-2.5"/>
    <n v="1"/>
    <x v="240"/>
    <s v="docalleran75@ucla.edu"/>
    <s v="+1 (954) 368-3867"/>
    <s v="6384 Darwin Avenue"/>
    <s v="Pompano Beach"/>
    <x v="0"/>
    <n v="33064"/>
    <x v="0"/>
    <x v="1"/>
    <s v="D"/>
    <x v="2"/>
    <n v="27.945"/>
    <n v="1.1177999999999999"/>
    <n v="3.07395"/>
    <n v="27.945"/>
    <x v="1"/>
    <x v="2"/>
  </r>
  <r>
    <s v="MSJ-11909-468"/>
    <x v="188"/>
    <s v="07878-45872-CC"/>
    <s v="E-D-2.5"/>
    <n v="5"/>
    <x v="241"/>
    <s v="ccromwell76@desdev.cn"/>
    <s v="+1 (562) 516-6052"/>
    <s v="45604 Bunker Hill Court"/>
    <s v="Whittier"/>
    <x v="0"/>
    <n v="90610"/>
    <x v="1"/>
    <x v="1"/>
    <s v="D"/>
    <x v="2"/>
    <n v="27.945"/>
    <n v="1.1177999999999999"/>
    <n v="3.07395"/>
    <n v="139.72499999999999"/>
    <x v="1"/>
    <x v="2"/>
  </r>
  <r>
    <s v="DKB-78053-329"/>
    <x v="223"/>
    <s v="12444-05174-OO"/>
    <s v="R-M-0.2"/>
    <n v="2"/>
    <x v="242"/>
    <s v="ihay77@lulu.com"/>
    <s v="+44 (878) 199-6257"/>
    <s v="667 Florence Drive"/>
    <s v="Sheffield"/>
    <x v="2"/>
    <s v="S33"/>
    <x v="1"/>
    <x v="0"/>
    <s v="M"/>
    <x v="3"/>
    <n v="2.9849999999999999"/>
    <n v="1.4924999999999999"/>
    <n v="0.17910000000000001"/>
    <n v="5.97"/>
    <x v="0"/>
    <x v="0"/>
  </r>
  <r>
    <s v="DFZ-45083-941"/>
    <x v="224"/>
    <s v="34665-62561-AU"/>
    <s v="R-L-2.5"/>
    <n v="1"/>
    <x v="243"/>
    <s v="ttaffarello78@sciencedaily.com"/>
    <m/>
    <s v="26 Linden Center"/>
    <s v="Saint Louis"/>
    <x v="0"/>
    <n v="63180"/>
    <x v="0"/>
    <x v="0"/>
    <s v="L"/>
    <x v="2"/>
    <n v="27.484999999999999"/>
    <n v="1.0993999999999999"/>
    <n v="1.6491"/>
    <n v="27.484999999999999"/>
    <x v="0"/>
    <x v="1"/>
  </r>
  <r>
    <s v="OTA-40969-710"/>
    <x v="83"/>
    <s v="77877-11993-QH"/>
    <s v="R-L-1"/>
    <n v="5"/>
    <x v="244"/>
    <s v="mcanty79@jigsy.com"/>
    <s v="+1 (814) 215-3753"/>
    <s v="21342 Schiller Parkway"/>
    <s v="Erie"/>
    <x v="0"/>
    <n v="16522"/>
    <x v="0"/>
    <x v="0"/>
    <s v="L"/>
    <x v="0"/>
    <n v="11.95"/>
    <n v="1.1950000000000001"/>
    <n v="0.71699999999999997"/>
    <n v="59.75"/>
    <x v="0"/>
    <x v="1"/>
  </r>
  <r>
    <s v="GRH-45571-667"/>
    <x v="104"/>
    <s v="32291-18308-YZ"/>
    <s v="E-M-1"/>
    <n v="3"/>
    <x v="245"/>
    <s v="jkopke7a@auda.org.au"/>
    <s v="+1 (253) 638-4435"/>
    <s v="04 Hanson Junction"/>
    <s v="Tacoma"/>
    <x v="0"/>
    <n v="98464"/>
    <x v="1"/>
    <x v="1"/>
    <s v="M"/>
    <x v="0"/>
    <n v="13.75"/>
    <n v="1.375"/>
    <n v="1.5125"/>
    <n v="41.25"/>
    <x v="1"/>
    <x v="0"/>
  </r>
  <r>
    <s v="NXV-05302-067"/>
    <x v="225"/>
    <s v="25754-33191-ZI"/>
    <s v="L-M-2.5"/>
    <n v="4"/>
    <x v="246"/>
    <m/>
    <s v="+1 (571) 479-3812"/>
    <s v="6 Carberry Pass"/>
    <s v="Richmond"/>
    <x v="0"/>
    <n v="23277"/>
    <x v="1"/>
    <x v="3"/>
    <s v="M"/>
    <x v="2"/>
    <n v="33.465000000000003"/>
    <n v="1.3386"/>
    <n v="4.3504499999999986"/>
    <n v="133.86000000000001"/>
    <x v="3"/>
    <x v="0"/>
  </r>
  <r>
    <s v="VZH-86274-142"/>
    <x v="226"/>
    <s v="53120-45532-KL"/>
    <s v="R-L-1"/>
    <n v="5"/>
    <x v="247"/>
    <m/>
    <s v="+353 (336) 656-6944"/>
    <s v="675 Ruskin Road"/>
    <s v="Kinsealy-Drinan"/>
    <x v="1"/>
    <s v="D17"/>
    <x v="0"/>
    <x v="0"/>
    <s v="L"/>
    <x v="0"/>
    <n v="11.95"/>
    <n v="1.1950000000000001"/>
    <n v="0.71699999999999997"/>
    <n v="59.75"/>
    <x v="0"/>
    <x v="1"/>
  </r>
  <r>
    <s v="KIX-93248-135"/>
    <x v="227"/>
    <s v="36605-83052-WB"/>
    <s v="A-D-0.5"/>
    <n v="1"/>
    <x v="248"/>
    <s v="vhellmore7d@bbc.co.uk"/>
    <s v="+1 (501) 899-4038"/>
    <s v="87597 Butternut Alley"/>
    <s v="Little Rock"/>
    <x v="0"/>
    <n v="72204"/>
    <x v="0"/>
    <x v="2"/>
    <s v="D"/>
    <x v="1"/>
    <n v="5.97"/>
    <n v="1.194"/>
    <n v="0.5373"/>
    <n v="5.97"/>
    <x v="2"/>
    <x v="2"/>
  </r>
  <r>
    <s v="AXR-10962-010"/>
    <x v="180"/>
    <s v="53683-35977-KI"/>
    <s v="E-D-1"/>
    <n v="2"/>
    <x v="249"/>
    <s v="mseawright7e@nbcnews.com"/>
    <s v="+44 (638) 528-2467"/>
    <s v="5021 Summit Drive"/>
    <s v="Newton"/>
    <x v="2"/>
    <s v="NG34"/>
    <x v="1"/>
    <x v="1"/>
    <s v="D"/>
    <x v="0"/>
    <n v="12.15"/>
    <n v="1.2150000000000001"/>
    <n v="1.3365"/>
    <n v="24.3"/>
    <x v="1"/>
    <x v="2"/>
  </r>
  <r>
    <s v="IHS-71573-008"/>
    <x v="228"/>
    <s v="07972-83134-NM"/>
    <s v="E-D-0.2"/>
    <n v="6"/>
    <x v="250"/>
    <s v="snortheast7f@mashable.com"/>
    <s v="+1 (775) 344-1930"/>
    <s v="4306 Northfield Place"/>
    <s v="Sparks"/>
    <x v="0"/>
    <n v="89436"/>
    <x v="0"/>
    <x v="1"/>
    <s v="D"/>
    <x v="3"/>
    <n v="3.645"/>
    <n v="1.8225"/>
    <n v="0.40094999999999997"/>
    <n v="21.87"/>
    <x v="1"/>
    <x v="2"/>
  </r>
  <r>
    <s v="QTR-19001-114"/>
    <x v="229"/>
    <s v="01035-70465-UO"/>
    <s v="A-D-1"/>
    <n v="2"/>
    <x v="195"/>
    <s v="aattwater5u@wikia.com"/>
    <s v="+1 (434) 821-8618"/>
    <s v="72 Maryland Terrace"/>
    <s v="Charlottesville"/>
    <x v="0"/>
    <n v="22908"/>
    <x v="0"/>
    <x v="2"/>
    <s v="D"/>
    <x v="0"/>
    <n v="9.9499999999999993"/>
    <n v="0.99499999999999988"/>
    <n v="0.89549999999999985"/>
    <n v="19.899999999999999"/>
    <x v="2"/>
    <x v="2"/>
  </r>
  <r>
    <s v="WBK-62297-910"/>
    <x v="230"/>
    <s v="25514-23938-IQ"/>
    <s v="A-D-0.2"/>
    <n v="2"/>
    <x v="251"/>
    <s v="mfearon7h@reverbnation.com"/>
    <s v="+1 (972) 686-6332"/>
    <s v="41524 Mandrake Center"/>
    <s v="Denton"/>
    <x v="0"/>
    <n v="76210"/>
    <x v="1"/>
    <x v="2"/>
    <s v="D"/>
    <x v="3"/>
    <n v="2.9849999999999999"/>
    <n v="1.4924999999999999"/>
    <n v="0.26865"/>
    <n v="5.97"/>
    <x v="2"/>
    <x v="2"/>
  </r>
  <r>
    <s v="OGY-19377-175"/>
    <x v="231"/>
    <s v="49084-44492-OJ"/>
    <s v="E-D-0.5"/>
    <n v="1"/>
    <x v="252"/>
    <m/>
    <m/>
    <s v="5915 Hallows Court"/>
    <s v="Tullamore"/>
    <x v="1"/>
    <s v="R35"/>
    <x v="0"/>
    <x v="1"/>
    <s v="D"/>
    <x v="1"/>
    <n v="7.29"/>
    <n v="1.458"/>
    <n v="0.80190000000000006"/>
    <n v="7.29"/>
    <x v="1"/>
    <x v="2"/>
  </r>
  <r>
    <s v="ESR-66651-814"/>
    <x v="80"/>
    <s v="76624-72205-CK"/>
    <s v="A-D-0.2"/>
    <n v="4"/>
    <x v="253"/>
    <s v="jsisneros7j@a8.net"/>
    <s v="+1 (919) 448-8909"/>
    <s v="38 Dryden Plaza"/>
    <s v="Raleigh"/>
    <x v="0"/>
    <n v="27635"/>
    <x v="0"/>
    <x v="2"/>
    <s v="D"/>
    <x v="3"/>
    <n v="2.9849999999999999"/>
    <n v="1.4924999999999999"/>
    <n v="0.26865"/>
    <n v="11.94"/>
    <x v="2"/>
    <x v="2"/>
  </r>
  <r>
    <s v="CPX-46916-770"/>
    <x v="232"/>
    <s v="12729-50170-JE"/>
    <s v="R-L-1"/>
    <n v="6"/>
    <x v="254"/>
    <s v="zcarlson7k@bigcartel.com"/>
    <s v="+353 (259) 651-4128"/>
    <s v="4825 Bowman Crossing"/>
    <s v="Shankill"/>
    <x v="1"/>
    <s v="A98"/>
    <x v="0"/>
    <x v="0"/>
    <s v="L"/>
    <x v="0"/>
    <n v="11.95"/>
    <n v="1.1950000000000001"/>
    <n v="0.71699999999999997"/>
    <n v="71.699999999999989"/>
    <x v="0"/>
    <x v="1"/>
  </r>
  <r>
    <s v="MDC-03318-645"/>
    <x v="233"/>
    <s v="43974-44760-QI"/>
    <s v="A-L-0.2"/>
    <n v="2"/>
    <x v="255"/>
    <s v="wmaddox7l@timesonline.co.uk"/>
    <s v="+1 (917) 310-4684"/>
    <s v="6223 North Hill"/>
    <s v="New York City"/>
    <x v="0"/>
    <n v="10105"/>
    <x v="1"/>
    <x v="2"/>
    <s v="L"/>
    <x v="3"/>
    <n v="3.8849999999999998"/>
    <n v="1.9424999999999999"/>
    <n v="0.34965000000000002"/>
    <n v="7.77"/>
    <x v="2"/>
    <x v="1"/>
  </r>
  <r>
    <s v="SFF-86059-407"/>
    <x v="234"/>
    <s v="30585-48726-BK"/>
    <s v="A-M-2.5"/>
    <n v="1"/>
    <x v="256"/>
    <s v="dhedlestone7m@craigslist.org"/>
    <s v="+1 (203) 768-3169"/>
    <s v="02670 Superior Way"/>
    <s v="Stamford"/>
    <x v="0"/>
    <n v="6905"/>
    <x v="1"/>
    <x v="2"/>
    <s v="M"/>
    <x v="2"/>
    <n v="25.875"/>
    <n v="1.0349999999999999"/>
    <n v="2.328749999999999"/>
    <n v="25.875"/>
    <x v="2"/>
    <x v="0"/>
  </r>
  <r>
    <s v="SCL-94540-788"/>
    <x v="235"/>
    <s v="16123-07017-TY"/>
    <s v="E-L-2.5"/>
    <n v="6"/>
    <x v="257"/>
    <s v="tcrowthe7n@europa.eu"/>
    <s v="+1 (419) 561-6809"/>
    <s v="7 Eastlawn Alley"/>
    <s v="Toledo"/>
    <x v="0"/>
    <n v="43666"/>
    <x v="1"/>
    <x v="1"/>
    <s v="L"/>
    <x v="2"/>
    <n v="34.154999999999987"/>
    <n v="1.3662000000000001"/>
    <n v="3.75705"/>
    <n v="204.92999999999992"/>
    <x v="1"/>
    <x v="1"/>
  </r>
  <r>
    <s v="HVU-21634-076"/>
    <x v="236"/>
    <s v="27723-45097-MH"/>
    <s v="R-L-2.5"/>
    <n v="4"/>
    <x v="258"/>
    <s v="dbury7o@tinyurl.com"/>
    <s v="+353 (262) 842-7103"/>
    <s v="305 Holy Cross Way"/>
    <s v="Castleblayney"/>
    <x v="1"/>
    <s v="A75"/>
    <x v="0"/>
    <x v="0"/>
    <s v="L"/>
    <x v="2"/>
    <n v="27.484999999999999"/>
    <n v="1.0993999999999999"/>
    <n v="1.6491"/>
    <n v="109.94"/>
    <x v="0"/>
    <x v="1"/>
  </r>
  <r>
    <s v="XUS-73326-418"/>
    <x v="237"/>
    <s v="37078-56703-AF"/>
    <s v="E-L-1"/>
    <n v="6"/>
    <x v="259"/>
    <s v="gbroadbear7p@omniture.com"/>
    <s v="+1 (573) 758-1104"/>
    <s v="0 Manitowish Hill"/>
    <s v="Columbia"/>
    <x v="0"/>
    <n v="65211"/>
    <x v="1"/>
    <x v="1"/>
    <s v="L"/>
    <x v="0"/>
    <n v="14.85"/>
    <n v="1.4850000000000001"/>
    <n v="1.6335"/>
    <n v="89.1"/>
    <x v="1"/>
    <x v="1"/>
  </r>
  <r>
    <s v="XWD-18933-006"/>
    <x v="238"/>
    <s v="79420-11075-MY"/>
    <s v="A-L-0.2"/>
    <n v="2"/>
    <x v="260"/>
    <s v="epalfrey7q@devhub.com"/>
    <s v="+1 (260) 500-7893"/>
    <s v="2793 Vera Point"/>
    <s v="Fort Wayne"/>
    <x v="0"/>
    <n v="46852"/>
    <x v="0"/>
    <x v="2"/>
    <s v="L"/>
    <x v="3"/>
    <n v="3.8849999999999998"/>
    <n v="1.9424999999999999"/>
    <n v="0.34965000000000002"/>
    <n v="7.77"/>
    <x v="2"/>
    <x v="1"/>
  </r>
  <r>
    <s v="HPD-65272-772"/>
    <x v="52"/>
    <s v="57504-13456-UO"/>
    <s v="L-M-2.5"/>
    <n v="1"/>
    <x v="261"/>
    <s v="pmetrick7r@rakuten.co.jp"/>
    <s v="+1 (314) 572-2164"/>
    <s v="091 Old Gate Road"/>
    <s v="Saint Louis"/>
    <x v="0"/>
    <n v="63143"/>
    <x v="0"/>
    <x v="3"/>
    <s v="M"/>
    <x v="2"/>
    <n v="33.465000000000003"/>
    <n v="1.3386"/>
    <n v="4.3504499999999986"/>
    <n v="33.465000000000003"/>
    <x v="3"/>
    <x v="0"/>
  </r>
  <r>
    <s v="JEG-93140-224"/>
    <x v="146"/>
    <s v="53751-57560-CN"/>
    <s v="E-M-0.5"/>
    <n v="5"/>
    <x v="262"/>
    <m/>
    <s v="+1 (208) 826-3825"/>
    <s v="91 Old Gate Road"/>
    <s v="Portland"/>
    <x v="0"/>
    <n v="97211"/>
    <x v="0"/>
    <x v="1"/>
    <s v="M"/>
    <x v="1"/>
    <n v="8.25"/>
    <n v="1.65"/>
    <n v="0.90749999999999997"/>
    <n v="41.25"/>
    <x v="1"/>
    <x v="0"/>
  </r>
  <r>
    <s v="NNH-62058-950"/>
    <x v="239"/>
    <s v="96112-42558-EA"/>
    <s v="E-L-1"/>
    <n v="4"/>
    <x v="263"/>
    <s v="kkarby7t@sbwire.com"/>
    <s v="+1 (303) 516-4935"/>
    <s v="4 Linden Park"/>
    <s v="Boulder"/>
    <x v="0"/>
    <n v="80305"/>
    <x v="0"/>
    <x v="1"/>
    <s v="L"/>
    <x v="0"/>
    <n v="14.85"/>
    <n v="1.4850000000000001"/>
    <n v="1.6335"/>
    <n v="59.4"/>
    <x v="1"/>
    <x v="1"/>
  </r>
  <r>
    <s v="LTD-71429-845"/>
    <x v="240"/>
    <s v="03157-23165-UB"/>
    <s v="A-L-0.5"/>
    <n v="1"/>
    <x v="264"/>
    <s v="fcrumpe7u@ftc.gov"/>
    <s v="+44 (564) 507-1056"/>
    <s v="1 Hanover Terrace"/>
    <s v="Norton"/>
    <x v="2"/>
    <s v="NN11"/>
    <x v="1"/>
    <x v="2"/>
    <s v="L"/>
    <x v="1"/>
    <n v="7.77"/>
    <n v="1.554"/>
    <n v="0.69929999999999992"/>
    <n v="7.77"/>
    <x v="2"/>
    <x v="1"/>
  </r>
  <r>
    <s v="MPV-26985-215"/>
    <x v="241"/>
    <s v="51466-52850-AG"/>
    <s v="R-D-0.5"/>
    <n v="1"/>
    <x v="265"/>
    <s v="achatto7v@sakura.ne.jp"/>
    <s v="+44 (522) 740-3583"/>
    <s v="2 Morrow Hill"/>
    <s v="Sheffield"/>
    <x v="2"/>
    <s v="S33"/>
    <x v="0"/>
    <x v="0"/>
    <s v="D"/>
    <x v="1"/>
    <n v="5.3699999999999992"/>
    <n v="1.0740000000000001"/>
    <n v="0.32219999999999988"/>
    <n v="5.3699999999999992"/>
    <x v="0"/>
    <x v="2"/>
  </r>
  <r>
    <s v="IYO-10245-081"/>
    <x v="242"/>
    <s v="57145-31023-FK"/>
    <s v="E-M-2.5"/>
    <n v="3"/>
    <x v="266"/>
    <m/>
    <s v="+1 (502) 913-2943"/>
    <s v="27 Pine View Crossing"/>
    <s v="Louisville"/>
    <x v="0"/>
    <n v="40298"/>
    <x v="1"/>
    <x v="1"/>
    <s v="M"/>
    <x v="2"/>
    <n v="31.625"/>
    <n v="1.2649999999999999"/>
    <n v="3.4787499999999998"/>
    <n v="94.875"/>
    <x v="1"/>
    <x v="0"/>
  </r>
  <r>
    <s v="BYZ-39669-954"/>
    <x v="243"/>
    <s v="66408-53777-VE"/>
    <s v="L-L-2.5"/>
    <n v="1"/>
    <x v="267"/>
    <m/>
    <s v="+1 (716) 790-4379"/>
    <s v="7536 Homewood Place"/>
    <s v="Buffalo"/>
    <x v="0"/>
    <n v="14276"/>
    <x v="1"/>
    <x v="3"/>
    <s v="L"/>
    <x v="2"/>
    <n v="36.454999999999998"/>
    <n v="1.4581999999999999"/>
    <n v="4.7391500000000004"/>
    <n v="36.454999999999998"/>
    <x v="3"/>
    <x v="1"/>
  </r>
  <r>
    <s v="EFB-72860-209"/>
    <x v="244"/>
    <s v="53035-99701-WG"/>
    <s v="A-M-0.2"/>
    <n v="4"/>
    <x v="268"/>
    <s v="bmergue7y@umn.edu"/>
    <m/>
    <s v="801 Sloan Plaza"/>
    <s v="Canton"/>
    <x v="0"/>
    <n v="44710"/>
    <x v="0"/>
    <x v="2"/>
    <s v="M"/>
    <x v="3"/>
    <n v="3.375"/>
    <n v="1.6875"/>
    <n v="0.30375000000000002"/>
    <n v="13.5"/>
    <x v="2"/>
    <x v="0"/>
  </r>
  <r>
    <s v="GMM-72397-378"/>
    <x v="245"/>
    <s v="45899-92796-EI"/>
    <s v="R-L-0.2"/>
    <n v="4"/>
    <x v="269"/>
    <s v="kpatise7z@jigsy.com"/>
    <s v="+1 (617) 552-8968"/>
    <s v="2469 Hayes Lane"/>
    <s v="Boston"/>
    <x v="0"/>
    <n v="2114"/>
    <x v="1"/>
    <x v="0"/>
    <s v="L"/>
    <x v="3"/>
    <n v="3.585"/>
    <n v="1.7925"/>
    <n v="0.21510000000000001"/>
    <n v="14.34"/>
    <x v="0"/>
    <x v="1"/>
  </r>
  <r>
    <s v="LYP-52345-883"/>
    <x v="246"/>
    <s v="17649-28133-PY"/>
    <s v="E-M-0.5"/>
    <n v="1"/>
    <x v="270"/>
    <m/>
    <s v="+353 (968) 887-1849"/>
    <s v="3 Sunfield Terrace"/>
    <s v="Kinlough"/>
    <x v="1"/>
    <s v="F94"/>
    <x v="0"/>
    <x v="1"/>
    <s v="M"/>
    <x v="1"/>
    <n v="8.25"/>
    <n v="1.65"/>
    <n v="0.90749999999999997"/>
    <n v="8.25"/>
    <x v="1"/>
    <x v="0"/>
  </r>
  <r>
    <s v="DFK-35846-692"/>
    <x v="247"/>
    <s v="49612-33852-CN"/>
    <s v="R-D-0.2"/>
    <n v="5"/>
    <x v="271"/>
    <m/>
    <m/>
    <s v="758 Acker Point"/>
    <s v="Lynchburg"/>
    <x v="0"/>
    <n v="24515"/>
    <x v="0"/>
    <x v="0"/>
    <s v="D"/>
    <x v="3"/>
    <n v="2.6850000000000001"/>
    <n v="1.3425"/>
    <n v="0.16109999999999999"/>
    <n v="13.425000000000001"/>
    <x v="0"/>
    <x v="2"/>
  </r>
  <r>
    <s v="XAH-93337-609"/>
    <x v="248"/>
    <s v="66976-43829-YG"/>
    <s v="A-D-1"/>
    <n v="5"/>
    <x v="272"/>
    <s v="dduke82@vkontakte.ru"/>
    <s v="+1 (626) 268-7265"/>
    <s v="472 Mosinee Crossing"/>
    <s v="Los Angeles"/>
    <x v="0"/>
    <n v="90071"/>
    <x v="1"/>
    <x v="2"/>
    <s v="D"/>
    <x v="0"/>
    <n v="9.9499999999999993"/>
    <n v="0.99499999999999988"/>
    <n v="0.89549999999999985"/>
    <n v="49.75"/>
    <x v="2"/>
    <x v="2"/>
  </r>
  <r>
    <s v="QKA-72582-644"/>
    <x v="249"/>
    <s v="64852-04619-XZ"/>
    <s v="E-M-0.5"/>
    <n v="2"/>
    <x v="273"/>
    <m/>
    <m/>
    <s v="9366 Bunting Center"/>
    <s v="Drumcondra"/>
    <x v="1"/>
    <s v="D11"/>
    <x v="1"/>
    <x v="1"/>
    <s v="M"/>
    <x v="1"/>
    <n v="8.25"/>
    <n v="1.65"/>
    <n v="0.90749999999999997"/>
    <n v="16.5"/>
    <x v="1"/>
    <x v="0"/>
  </r>
  <r>
    <s v="ZDK-84567-102"/>
    <x v="250"/>
    <s v="58690-31815-VY"/>
    <s v="A-D-0.5"/>
    <n v="3"/>
    <x v="274"/>
    <s v="ihussey84@mapy.cz"/>
    <m/>
    <s v="641 Birchwood Place"/>
    <s v="Birmingham"/>
    <x v="0"/>
    <n v="35236"/>
    <x v="1"/>
    <x v="2"/>
    <s v="D"/>
    <x v="1"/>
    <n v="5.97"/>
    <n v="1.194"/>
    <n v="0.5373"/>
    <n v="17.91"/>
    <x v="2"/>
    <x v="2"/>
  </r>
  <r>
    <s v="WAV-38301-984"/>
    <x v="251"/>
    <s v="62863-81239-DT"/>
    <s v="A-D-0.5"/>
    <n v="5"/>
    <x v="275"/>
    <s v="cpinkerton85@upenn.edu"/>
    <s v="+1 (202) 727-7464"/>
    <s v="5205 Graceland Point"/>
    <s v="Alexandria"/>
    <x v="0"/>
    <n v="22309"/>
    <x v="1"/>
    <x v="2"/>
    <s v="D"/>
    <x v="1"/>
    <n v="5.97"/>
    <n v="1.194"/>
    <n v="0.5373"/>
    <n v="29.849999999999998"/>
    <x v="2"/>
    <x v="2"/>
  </r>
  <r>
    <s v="KZR-33023-209"/>
    <x v="177"/>
    <s v="21177-40725-CF"/>
    <s v="E-L-1"/>
    <n v="3"/>
    <x v="276"/>
    <m/>
    <s v="+1 (203) 722-1559"/>
    <s v="9 Burrows Way"/>
    <s v="Danbury"/>
    <x v="0"/>
    <n v="6816"/>
    <x v="1"/>
    <x v="1"/>
    <s v="L"/>
    <x v="0"/>
    <n v="14.85"/>
    <n v="1.4850000000000001"/>
    <n v="1.6335"/>
    <n v="44.55"/>
    <x v="1"/>
    <x v="1"/>
  </r>
  <r>
    <s v="ULM-49433-003"/>
    <x v="252"/>
    <s v="99421-80253-UI"/>
    <s v="E-M-1"/>
    <n v="2"/>
    <x v="277"/>
    <m/>
    <m/>
    <s v="8 Reindahl Alley"/>
    <s v="Albany"/>
    <x v="0"/>
    <n v="12205"/>
    <x v="1"/>
    <x v="1"/>
    <s v="M"/>
    <x v="0"/>
    <n v="13.75"/>
    <n v="1.375"/>
    <n v="1.5125"/>
    <n v="27.5"/>
    <x v="1"/>
    <x v="0"/>
  </r>
  <r>
    <s v="SIB-83254-136"/>
    <x v="253"/>
    <s v="45315-50206-DK"/>
    <s v="R-M-0.5"/>
    <n v="6"/>
    <x v="278"/>
    <s v="dvizor88@furl.net"/>
    <s v="+1 (941) 130-0581"/>
    <s v="6023 Novick Parkway"/>
    <s v="Naples"/>
    <x v="0"/>
    <n v="34108"/>
    <x v="0"/>
    <x v="0"/>
    <s v="M"/>
    <x v="1"/>
    <n v="5.97"/>
    <n v="1.194"/>
    <n v="0.35820000000000002"/>
    <n v="35.82"/>
    <x v="0"/>
    <x v="0"/>
  </r>
  <r>
    <s v="NOK-50349-551"/>
    <x v="254"/>
    <s v="09595-95726-OV"/>
    <s v="R-D-0.5"/>
    <n v="3"/>
    <x v="279"/>
    <s v="esedgebeer89@oaic.gov.au"/>
    <s v="+1 (305) 898-4252"/>
    <s v="9715 Shopko Hill"/>
    <s v="Miami Beach"/>
    <x v="0"/>
    <n v="33141"/>
    <x v="0"/>
    <x v="0"/>
    <s v="D"/>
    <x v="1"/>
    <n v="5.3699999999999992"/>
    <n v="1.0740000000000001"/>
    <n v="0.32219999999999988"/>
    <n v="16.11"/>
    <x v="0"/>
    <x v="2"/>
  </r>
  <r>
    <s v="YIS-96268-844"/>
    <x v="227"/>
    <s v="60221-67036-TD"/>
    <s v="E-L-0.2"/>
    <n v="6"/>
    <x v="280"/>
    <s v="klestrange8a@lulu.com"/>
    <s v="+1 (404) 479-6402"/>
    <s v="1961 Sage Way"/>
    <s v="Atlanta"/>
    <x v="0"/>
    <n v="30358"/>
    <x v="0"/>
    <x v="1"/>
    <s v="L"/>
    <x v="3"/>
    <n v="4.4550000000000001"/>
    <n v="2.2275"/>
    <n v="0.49004999999999999"/>
    <n v="26.73"/>
    <x v="1"/>
    <x v="1"/>
  </r>
  <r>
    <s v="CXI-04933-855"/>
    <x v="110"/>
    <s v="62923-29397-KX"/>
    <s v="E-L-2.5"/>
    <n v="6"/>
    <x v="281"/>
    <s v="ltanti8b@techcrunch.com"/>
    <s v="+1 (361) 383-8015"/>
    <s v="29668 Bashford Trail"/>
    <s v="Corpus Christi"/>
    <x v="0"/>
    <n v="78405"/>
    <x v="0"/>
    <x v="1"/>
    <s v="L"/>
    <x v="2"/>
    <n v="34.154999999999987"/>
    <n v="1.3662000000000001"/>
    <n v="3.75705"/>
    <n v="204.92999999999992"/>
    <x v="1"/>
    <x v="1"/>
  </r>
  <r>
    <s v="IZU-90429-382"/>
    <x v="182"/>
    <s v="33011-52383-BA"/>
    <s v="A-L-1"/>
    <n v="3"/>
    <x v="282"/>
    <s v="ade8c@1und1.de"/>
    <s v="+1 (808) 868-6669"/>
    <s v="80254 Cherokee Alley"/>
    <s v="Honolulu"/>
    <x v="0"/>
    <n v="96835"/>
    <x v="0"/>
    <x v="2"/>
    <s v="L"/>
    <x v="0"/>
    <n v="12.95"/>
    <n v="1.2949999999999999"/>
    <n v="1.1655"/>
    <n v="38.849999999999994"/>
    <x v="2"/>
    <x v="1"/>
  </r>
  <r>
    <s v="WIT-40912-783"/>
    <x v="255"/>
    <s v="86768-91598-FA"/>
    <s v="L-D-0.2"/>
    <n v="4"/>
    <x v="283"/>
    <s v="tjedrachowicz8d@acquirethisname.com"/>
    <s v="+1 (512) 635-4547"/>
    <s v="4019 Hagan Plaza"/>
    <s v="Austin"/>
    <x v="0"/>
    <n v="78737"/>
    <x v="0"/>
    <x v="3"/>
    <s v="D"/>
    <x v="3"/>
    <n v="3.8849999999999998"/>
    <n v="1.9424999999999999"/>
    <n v="0.50505"/>
    <n v="15.54"/>
    <x v="3"/>
    <x v="2"/>
  </r>
  <r>
    <s v="PSD-57291-590"/>
    <x v="256"/>
    <s v="37191-12203-MX"/>
    <s v="A-M-0.5"/>
    <n v="1"/>
    <x v="284"/>
    <s v="pstonner8e@moonfruit.com"/>
    <s v="+1 (410) 158-5285"/>
    <s v="09771 Rigney Center"/>
    <s v="Baltimore"/>
    <x v="0"/>
    <n v="21290"/>
    <x v="1"/>
    <x v="2"/>
    <s v="M"/>
    <x v="1"/>
    <n v="6.75"/>
    <n v="1.35"/>
    <n v="0.60749999999999993"/>
    <n v="6.75"/>
    <x v="2"/>
    <x v="0"/>
  </r>
  <r>
    <s v="GOI-41472-677"/>
    <x v="3"/>
    <s v="16545-76328-JY"/>
    <s v="E-D-2.5"/>
    <n v="4"/>
    <x v="285"/>
    <s v="dtingly8f@goo.ne.jp"/>
    <m/>
    <s v="6094 Dawn Junction"/>
    <s v="Lexington"/>
    <x v="0"/>
    <n v="40596"/>
    <x v="0"/>
    <x v="1"/>
    <s v="D"/>
    <x v="2"/>
    <n v="27.945"/>
    <n v="1.1177999999999999"/>
    <n v="3.07395"/>
    <n v="111.78"/>
    <x v="1"/>
    <x v="2"/>
  </r>
  <r>
    <s v="KTX-17944-494"/>
    <x v="257"/>
    <s v="74330-29286-RO"/>
    <s v="A-L-0.2"/>
    <n v="1"/>
    <x v="286"/>
    <s v="crushe8n@about.me"/>
    <s v="+1 (704) 883-8274"/>
    <s v="7 Corben Plaza"/>
    <s v="Charlotte"/>
    <x v="0"/>
    <n v="28299"/>
    <x v="0"/>
    <x v="2"/>
    <s v="L"/>
    <x v="3"/>
    <n v="3.8849999999999998"/>
    <n v="1.9424999999999999"/>
    <n v="0.34965000000000002"/>
    <n v="3.8849999999999998"/>
    <x v="2"/>
    <x v="1"/>
  </r>
  <r>
    <s v="RDM-99811-230"/>
    <x v="258"/>
    <s v="22349-47389-GY"/>
    <s v="L-M-0.2"/>
    <n v="5"/>
    <x v="287"/>
    <s v="bchecci8h@usa.gov"/>
    <s v="+44 (237) 377-1917"/>
    <s v="88 West Avenue"/>
    <s v="Eaton"/>
    <x v="2"/>
    <s v="DN22"/>
    <x v="1"/>
    <x v="3"/>
    <s v="M"/>
    <x v="3"/>
    <n v="4.3650000000000002"/>
    <n v="2.1825000000000001"/>
    <n v="0.56745000000000001"/>
    <n v="21.825000000000003"/>
    <x v="3"/>
    <x v="0"/>
  </r>
  <r>
    <s v="JTU-55897-581"/>
    <x v="259"/>
    <s v="70290-38099-GB"/>
    <s v="R-M-0.2"/>
    <n v="5"/>
    <x v="288"/>
    <s v="jbagot8i@mac.com"/>
    <s v="+1 (402) 659-3815"/>
    <s v="8580 Autumn Leaf Trail"/>
    <s v="Lincoln"/>
    <x v="0"/>
    <n v="68505"/>
    <x v="1"/>
    <x v="0"/>
    <s v="M"/>
    <x v="3"/>
    <n v="2.9849999999999999"/>
    <n v="1.4924999999999999"/>
    <n v="0.17910000000000001"/>
    <n v="14.924999999999999"/>
    <x v="0"/>
    <x v="0"/>
  </r>
  <r>
    <s v="CRK-07584-240"/>
    <x v="260"/>
    <s v="18741-72071-PP"/>
    <s v="A-M-1"/>
    <n v="3"/>
    <x v="289"/>
    <s v="ebeeble8j@soundcloud.com"/>
    <s v="+1 (513) 141-9892"/>
    <s v="14777 Leroy Avenue"/>
    <s v="Cincinnati"/>
    <x v="0"/>
    <n v="45254"/>
    <x v="0"/>
    <x v="2"/>
    <s v="M"/>
    <x v="0"/>
    <n v="11.25"/>
    <n v="1.125"/>
    <n v="1.0125"/>
    <n v="33.75"/>
    <x v="2"/>
    <x v="0"/>
  </r>
  <r>
    <s v="MKE-75518-399"/>
    <x v="261"/>
    <s v="62588-82624-II"/>
    <s v="A-M-1"/>
    <n v="3"/>
    <x v="290"/>
    <s v="cfluin8k@flickr.com"/>
    <m/>
    <s v="88 Jenna Point"/>
    <s v="Sheffield"/>
    <x v="2"/>
    <s v="S33"/>
    <x v="1"/>
    <x v="2"/>
    <s v="M"/>
    <x v="0"/>
    <n v="11.25"/>
    <n v="1.125"/>
    <n v="1.0125"/>
    <n v="33.75"/>
    <x v="2"/>
    <x v="0"/>
  </r>
  <r>
    <s v="AEL-51169-725"/>
    <x v="262"/>
    <s v="37430-29579-HD"/>
    <s v="L-M-0.2"/>
    <n v="6"/>
    <x v="291"/>
    <s v="ebletsor8l@vinaora.com"/>
    <s v="+1 (860) 182-4246"/>
    <s v="9076 Manley Center"/>
    <s v="West Hartford"/>
    <x v="0"/>
    <n v="6127"/>
    <x v="0"/>
    <x v="3"/>
    <s v="M"/>
    <x v="3"/>
    <n v="4.3650000000000002"/>
    <n v="2.1825000000000001"/>
    <n v="0.56745000000000001"/>
    <n v="26.19"/>
    <x v="3"/>
    <x v="0"/>
  </r>
  <r>
    <s v="ZGM-83108-823"/>
    <x v="263"/>
    <s v="84132-22322-QT"/>
    <s v="E-L-1"/>
    <n v="1"/>
    <x v="292"/>
    <s v="pbrydell8m@bloglovin.com"/>
    <s v="+353 (522) 527-0155"/>
    <s v="826 Judy Alley"/>
    <s v="Listowel"/>
    <x v="1"/>
    <s v="V31"/>
    <x v="1"/>
    <x v="1"/>
    <s v="L"/>
    <x v="0"/>
    <n v="14.85"/>
    <n v="1.4850000000000001"/>
    <n v="1.6335"/>
    <n v="14.85"/>
    <x v="1"/>
    <x v="1"/>
  </r>
  <r>
    <s v="JBP-78754-392"/>
    <x v="212"/>
    <s v="74330-29286-RO"/>
    <s v="E-M-2.5"/>
    <n v="6"/>
    <x v="286"/>
    <s v="crushe8n@about.me"/>
    <s v="+1 (704) 883-8274"/>
    <s v="7 Corben Plaza"/>
    <s v="Charlotte"/>
    <x v="0"/>
    <n v="28299"/>
    <x v="0"/>
    <x v="1"/>
    <s v="M"/>
    <x v="2"/>
    <n v="31.625"/>
    <n v="1.2649999999999999"/>
    <n v="3.4787499999999998"/>
    <n v="189.75"/>
    <x v="1"/>
    <x v="0"/>
  </r>
  <r>
    <s v="RNH-54912-747"/>
    <x v="187"/>
    <s v="37445-17791-NQ"/>
    <s v="R-M-0.5"/>
    <n v="1"/>
    <x v="293"/>
    <s v="nleethem8o@mac.com"/>
    <s v="+1 (318) 839-1492"/>
    <s v="12 Stone Corner Avenue"/>
    <s v="Alexandria"/>
    <x v="0"/>
    <n v="71307"/>
    <x v="0"/>
    <x v="0"/>
    <s v="M"/>
    <x v="1"/>
    <n v="5.97"/>
    <n v="1.194"/>
    <n v="0.35820000000000002"/>
    <n v="5.97"/>
    <x v="0"/>
    <x v="0"/>
  </r>
  <r>
    <s v="JDS-33440-914"/>
    <x v="248"/>
    <s v="58511-10548-ZU"/>
    <s v="R-M-1"/>
    <n v="3"/>
    <x v="294"/>
    <s v="anesfield8p@people.com.cn"/>
    <s v="+44 (418) 372-8139"/>
    <s v="59 Rieder Lane"/>
    <s v="Belfast"/>
    <x v="2"/>
    <s v="BT2"/>
    <x v="0"/>
    <x v="0"/>
    <s v="M"/>
    <x v="0"/>
    <n v="9.9499999999999993"/>
    <n v="0.99499999999999988"/>
    <n v="0.59699999999999998"/>
    <n v="29.849999999999998"/>
    <x v="0"/>
    <x v="0"/>
  </r>
  <r>
    <s v="SYX-48878-182"/>
    <x v="264"/>
    <s v="47725-34771-FJ"/>
    <s v="R-D-1"/>
    <n v="5"/>
    <x v="295"/>
    <m/>
    <s v="+1 (702) 723-3139"/>
    <s v="81014 Delladonna Terrace"/>
    <s v="Las Vegas"/>
    <x v="0"/>
    <n v="89115"/>
    <x v="1"/>
    <x v="0"/>
    <s v="D"/>
    <x v="0"/>
    <n v="8.9499999999999993"/>
    <n v="0.89499999999999991"/>
    <n v="0.53699999999999992"/>
    <n v="44.75"/>
    <x v="0"/>
    <x v="2"/>
  </r>
  <r>
    <s v="ZGD-94763-868"/>
    <x v="265"/>
    <s v="53086-67334-KT"/>
    <s v="E-L-2.5"/>
    <n v="1"/>
    <x v="296"/>
    <s v="mbrockway8r@ibm.com"/>
    <s v="+1 (515) 216-0617"/>
    <s v="0528 Thackeray Pass"/>
    <s v="Des Moines"/>
    <x v="0"/>
    <n v="50369"/>
    <x v="0"/>
    <x v="1"/>
    <s v="L"/>
    <x v="2"/>
    <n v="34.154999999999987"/>
    <n v="1.3662000000000001"/>
    <n v="3.75705"/>
    <n v="34.154999999999987"/>
    <x v="1"/>
    <x v="1"/>
  </r>
  <r>
    <s v="CZY-70361-485"/>
    <x v="266"/>
    <s v="83308-82257-UN"/>
    <s v="E-L-2.5"/>
    <n v="6"/>
    <x v="297"/>
    <s v="nlush8s@dedecms.com"/>
    <s v="+353 (360) 805-4030"/>
    <s v="1 Annamark Drive"/>
    <s v="Ballivor"/>
    <x v="1"/>
    <s v="D17"/>
    <x v="1"/>
    <x v="1"/>
    <s v="L"/>
    <x v="2"/>
    <n v="34.154999999999987"/>
    <n v="1.3662000000000001"/>
    <n v="3.75705"/>
    <n v="204.92999999999992"/>
    <x v="1"/>
    <x v="1"/>
  </r>
  <r>
    <s v="RJR-12175-899"/>
    <x v="267"/>
    <s v="37274-08534-FM"/>
    <s v="E-D-0.5"/>
    <n v="3"/>
    <x v="298"/>
    <s v="smcmillian8t@csmonitor.com"/>
    <s v="+1 (330) 407-0631"/>
    <s v="6404 Heffernan Junction"/>
    <s v="Akron"/>
    <x v="0"/>
    <n v="44315"/>
    <x v="1"/>
    <x v="1"/>
    <s v="D"/>
    <x v="1"/>
    <n v="7.29"/>
    <n v="1.458"/>
    <n v="0.80190000000000006"/>
    <n v="21.87"/>
    <x v="1"/>
    <x v="2"/>
  </r>
  <r>
    <s v="ELB-07929-407"/>
    <x v="204"/>
    <s v="54004-04664-AA"/>
    <s v="A-M-2.5"/>
    <n v="2"/>
    <x v="299"/>
    <s v="tbennison8u@google.cn"/>
    <s v="+1 (561) 413-7904"/>
    <s v="00225 Fieldstone Center"/>
    <s v="West Palm Beach"/>
    <x v="0"/>
    <n v="33405"/>
    <x v="0"/>
    <x v="2"/>
    <s v="M"/>
    <x v="2"/>
    <n v="25.875"/>
    <n v="1.0349999999999999"/>
    <n v="2.328749999999999"/>
    <n v="51.75"/>
    <x v="2"/>
    <x v="0"/>
  </r>
  <r>
    <s v="UJQ-54441-340"/>
    <x v="268"/>
    <s v="26822-19510-SD"/>
    <s v="E-M-0.2"/>
    <n v="2"/>
    <x v="300"/>
    <s v="gtweed8v@yolasite.com"/>
    <m/>
    <s v="0 Fairview Lane"/>
    <s v="Fresno"/>
    <x v="0"/>
    <n v="93715"/>
    <x v="0"/>
    <x v="1"/>
    <s v="M"/>
    <x v="3"/>
    <n v="4.125"/>
    <n v="2.0625"/>
    <n v="0.45374999999999999"/>
    <n v="8.25"/>
    <x v="1"/>
    <x v="0"/>
  </r>
  <r>
    <s v="UJQ-54441-340"/>
    <x v="268"/>
    <s v="26822-19510-SD"/>
    <s v="A-L-0.2"/>
    <n v="5"/>
    <x v="300"/>
    <s v="gtweed8v@yolasite.com"/>
    <m/>
    <s v="0 Fairview Lane"/>
    <s v="Fresno"/>
    <x v="0"/>
    <n v="93715"/>
    <x v="0"/>
    <x v="2"/>
    <s v="L"/>
    <x v="3"/>
    <n v="3.8849999999999998"/>
    <n v="1.9424999999999999"/>
    <n v="0.34965000000000002"/>
    <n v="19.424999999999997"/>
    <x v="2"/>
    <x v="1"/>
  </r>
  <r>
    <s v="OWY-43108-475"/>
    <x v="269"/>
    <s v="06432-73165-ML"/>
    <s v="A-M-0.2"/>
    <n v="6"/>
    <x v="301"/>
    <s v="ggoggin8x@wix.com"/>
    <s v="+353 (484) 159-9549"/>
    <s v="654 Mandrake Plaza"/>
    <s v="Sandyford"/>
    <x v="1"/>
    <s v="D04"/>
    <x v="0"/>
    <x v="2"/>
    <s v="M"/>
    <x v="3"/>
    <n v="3.375"/>
    <n v="1.6875"/>
    <n v="0.30375000000000002"/>
    <n v="20.25"/>
    <x v="2"/>
    <x v="0"/>
  </r>
  <r>
    <s v="GNO-91911-159"/>
    <x v="145"/>
    <s v="96503-31833-CW"/>
    <s v="L-D-0.5"/>
    <n v="3"/>
    <x v="302"/>
    <s v="sjeyness8y@biglobe.ne.jp"/>
    <s v="+353 (460) 272-4069"/>
    <s v="43 Fremont Point"/>
    <s v="Dublin"/>
    <x v="1"/>
    <s v="D04"/>
    <x v="1"/>
    <x v="3"/>
    <s v="D"/>
    <x v="1"/>
    <n v="7.77"/>
    <n v="1.554"/>
    <n v="1.0101"/>
    <n v="23.31"/>
    <x v="3"/>
    <x v="2"/>
  </r>
  <r>
    <s v="CNY-06284-066"/>
    <x v="270"/>
    <s v="63985-64148-MG"/>
    <s v="E-D-0.2"/>
    <n v="5"/>
    <x v="303"/>
    <s v="dbonhome8z@shinystat.com"/>
    <s v="+1 (865) 238-4985"/>
    <s v="73509 Victoria Junction"/>
    <s v="Knoxville"/>
    <x v="0"/>
    <n v="37924"/>
    <x v="0"/>
    <x v="1"/>
    <s v="D"/>
    <x v="3"/>
    <n v="3.645"/>
    <n v="1.8225"/>
    <n v="0.40094999999999997"/>
    <n v="18.225000000000001"/>
    <x v="1"/>
    <x v="2"/>
  </r>
  <r>
    <s v="OQS-46321-904"/>
    <x v="271"/>
    <s v="19597-91185-CM"/>
    <s v="E-M-1"/>
    <n v="1"/>
    <x v="304"/>
    <m/>
    <s v="+1 (913) 671-7118"/>
    <s v="05926 Northfield Parkway"/>
    <s v="Shawnee Mission"/>
    <x v="0"/>
    <n v="66276"/>
    <x v="1"/>
    <x v="1"/>
    <s v="M"/>
    <x v="0"/>
    <n v="13.75"/>
    <n v="1.375"/>
    <n v="1.5125"/>
    <n v="13.75"/>
    <x v="1"/>
    <x v="0"/>
  </r>
  <r>
    <s v="IBW-87442-480"/>
    <x v="272"/>
    <s v="79814-23626-JR"/>
    <s v="A-L-2.5"/>
    <n v="1"/>
    <x v="305"/>
    <s v="tle91@epa.gov"/>
    <s v="+1 (415) 176-8216"/>
    <s v="96 Rigney Trail"/>
    <s v="San Francisco"/>
    <x v="0"/>
    <n v="94132"/>
    <x v="0"/>
    <x v="2"/>
    <s v="L"/>
    <x v="2"/>
    <n v="29.785"/>
    <n v="1.1914"/>
    <n v="2.68065"/>
    <n v="29.785"/>
    <x v="2"/>
    <x v="1"/>
  </r>
  <r>
    <s v="DGZ-82537-477"/>
    <x v="252"/>
    <s v="43439-94003-DW"/>
    <s v="R-D-1"/>
    <n v="5"/>
    <x v="306"/>
    <m/>
    <s v="+1 (205) 680-5859"/>
    <s v="5678 Doe Crossing Junction"/>
    <s v="Birmingham"/>
    <x v="0"/>
    <n v="35244"/>
    <x v="1"/>
    <x v="0"/>
    <s v="D"/>
    <x v="0"/>
    <n v="8.9499999999999993"/>
    <n v="0.89499999999999991"/>
    <n v="0.53699999999999992"/>
    <n v="44.75"/>
    <x v="0"/>
    <x v="2"/>
  </r>
  <r>
    <s v="LPS-39089-432"/>
    <x v="273"/>
    <s v="97655-45555-LI"/>
    <s v="R-D-1"/>
    <n v="5"/>
    <x v="307"/>
    <s v="balldridge93@yandex.ru"/>
    <s v="+1 (646) 561-0082"/>
    <s v="14 Oriole Hill"/>
    <s v="Brooklyn"/>
    <x v="0"/>
    <n v="11215"/>
    <x v="0"/>
    <x v="0"/>
    <s v="D"/>
    <x v="0"/>
    <n v="8.9499999999999993"/>
    <n v="0.89499999999999991"/>
    <n v="0.53699999999999992"/>
    <n v="44.75"/>
    <x v="0"/>
    <x v="2"/>
  </r>
  <r>
    <s v="MQU-86100-929"/>
    <x v="274"/>
    <s v="64418-01720-VW"/>
    <s v="L-L-0.5"/>
    <n v="4"/>
    <x v="308"/>
    <m/>
    <s v="+1 (915) 761-6081"/>
    <s v="1988 Autumn Leaf Crossing"/>
    <s v="El Paso"/>
    <x v="0"/>
    <n v="79934"/>
    <x v="0"/>
    <x v="3"/>
    <s v="L"/>
    <x v="1"/>
    <n v="9.51"/>
    <n v="1.9019999999999999"/>
    <n v="1.2363"/>
    <n v="38.04"/>
    <x v="3"/>
    <x v="1"/>
  </r>
  <r>
    <s v="XUR-14132-391"/>
    <x v="275"/>
    <s v="96836-09258-RI"/>
    <s v="R-D-0.5"/>
    <n v="4"/>
    <x v="309"/>
    <s v="lgoodger95@guardian.co.uk"/>
    <m/>
    <s v="86634 Nova Plaza"/>
    <s v="Sacramento"/>
    <x v="0"/>
    <n v="94250"/>
    <x v="0"/>
    <x v="0"/>
    <s v="D"/>
    <x v="1"/>
    <n v="5.3699999999999992"/>
    <n v="1.0740000000000001"/>
    <n v="0.32219999999999988"/>
    <n v="21.479999999999997"/>
    <x v="0"/>
    <x v="2"/>
  </r>
  <r>
    <s v="OVI-27064-381"/>
    <x v="276"/>
    <s v="37274-08534-FM"/>
    <s v="R-D-0.5"/>
    <n v="3"/>
    <x v="298"/>
    <s v="smcmillian8t@csmonitor.com"/>
    <s v="+1 (330) 407-0631"/>
    <s v="6404 Heffernan Junction"/>
    <s v="Akron"/>
    <x v="0"/>
    <n v="44315"/>
    <x v="1"/>
    <x v="0"/>
    <s v="D"/>
    <x v="1"/>
    <n v="5.3699999999999992"/>
    <n v="1.0740000000000001"/>
    <n v="0.32219999999999988"/>
    <n v="16.11"/>
    <x v="0"/>
    <x v="2"/>
  </r>
  <r>
    <s v="SHP-17012-870"/>
    <x v="277"/>
    <s v="69529-07533-CV"/>
    <s v="R-M-2.5"/>
    <n v="1"/>
    <x v="310"/>
    <s v="cdrewett97@wikipedia.org"/>
    <s v="+1 (561) 651-3098"/>
    <s v="1881 Elgar Parkway"/>
    <s v="Boynton Beach"/>
    <x v="0"/>
    <n v="33436"/>
    <x v="0"/>
    <x v="0"/>
    <s v="M"/>
    <x v="2"/>
    <n v="22.885000000000002"/>
    <n v="0.91539999999999988"/>
    <n v="1.3731"/>
    <n v="22.885000000000002"/>
    <x v="0"/>
    <x v="0"/>
  </r>
  <r>
    <s v="FDY-03414-903"/>
    <x v="278"/>
    <s v="94840-49457-UD"/>
    <s v="A-D-0.5"/>
    <n v="3"/>
    <x v="311"/>
    <s v="qparsons98@blogtalkradio.com"/>
    <s v="+1 (323) 848-5169"/>
    <s v="47 Farwell Park"/>
    <s v="Los Angeles"/>
    <x v="0"/>
    <n v="90094"/>
    <x v="0"/>
    <x v="2"/>
    <s v="D"/>
    <x v="1"/>
    <n v="5.97"/>
    <n v="1.194"/>
    <n v="0.5373"/>
    <n v="17.91"/>
    <x v="2"/>
    <x v="2"/>
  </r>
  <r>
    <s v="WXT-85291-143"/>
    <x v="279"/>
    <s v="81414-81273-DK"/>
    <s v="R-M-0.5"/>
    <n v="4"/>
    <x v="312"/>
    <s v="vceely99@auda.org.au"/>
    <s v="+1 (410) 876-8486"/>
    <s v="080 Stoughton Hill"/>
    <s v="Baltimore"/>
    <x v="0"/>
    <n v="21275"/>
    <x v="0"/>
    <x v="0"/>
    <s v="M"/>
    <x v="1"/>
    <n v="5.97"/>
    <n v="1.194"/>
    <n v="0.35820000000000002"/>
    <n v="23.88"/>
    <x v="0"/>
    <x v="0"/>
  </r>
  <r>
    <s v="QNP-18893-547"/>
    <x v="280"/>
    <s v="76930-61689-CH"/>
    <s v="R-L-1"/>
    <n v="5"/>
    <x v="313"/>
    <m/>
    <m/>
    <s v="7 Grim Point"/>
    <s v="Salt Lake City"/>
    <x v="0"/>
    <n v="84125"/>
    <x v="1"/>
    <x v="0"/>
    <s v="L"/>
    <x v="0"/>
    <n v="11.95"/>
    <n v="1.1950000000000001"/>
    <n v="0.71699999999999997"/>
    <n v="59.75"/>
    <x v="0"/>
    <x v="1"/>
  </r>
  <r>
    <s v="DOH-92927-530"/>
    <x v="281"/>
    <s v="12839-56537-TQ"/>
    <s v="L-L-0.2"/>
    <n v="6"/>
    <x v="314"/>
    <s v="cvasiliev9b@discuz.net"/>
    <s v="+1 (214) 507-8264"/>
    <s v="49 Eliot Alley"/>
    <s v="Garland"/>
    <x v="0"/>
    <n v="75049"/>
    <x v="0"/>
    <x v="3"/>
    <s v="L"/>
    <x v="3"/>
    <n v="4.7549999999999999"/>
    <n v="2.3774999999999999"/>
    <n v="0.61814999999999998"/>
    <n v="28.53"/>
    <x v="3"/>
    <x v="1"/>
  </r>
  <r>
    <s v="HGJ-82768-173"/>
    <x v="282"/>
    <s v="62741-01322-HU"/>
    <s v="A-M-1"/>
    <n v="4"/>
    <x v="315"/>
    <s v="tomoylan9c@liveinternet.ru"/>
    <s v="+44 (911) 807-7254"/>
    <s v="19 Kings Pass"/>
    <s v="Church End"/>
    <x v="2"/>
    <s v="CB4"/>
    <x v="1"/>
    <x v="2"/>
    <s v="M"/>
    <x v="0"/>
    <n v="11.25"/>
    <n v="1.125"/>
    <n v="1.0125"/>
    <n v="45"/>
    <x v="2"/>
    <x v="0"/>
  </r>
  <r>
    <s v="YPT-95383-088"/>
    <x v="283"/>
    <s v="43439-94003-DW"/>
    <s v="E-D-2.5"/>
    <n v="2"/>
    <x v="306"/>
    <m/>
    <s v="+1 (205) 680-5859"/>
    <s v="5678 Doe Crossing Junction"/>
    <s v="Birmingham"/>
    <x v="0"/>
    <n v="35244"/>
    <x v="1"/>
    <x v="1"/>
    <s v="D"/>
    <x v="2"/>
    <n v="27.945"/>
    <n v="1.1177999999999999"/>
    <n v="3.07395"/>
    <n v="55.89"/>
    <x v="1"/>
    <x v="2"/>
  </r>
  <r>
    <s v="OYH-16533-767"/>
    <x v="284"/>
    <s v="44932-34838-RM"/>
    <s v="E-L-1"/>
    <n v="4"/>
    <x v="316"/>
    <s v="wfetherston9e@constantcontact.com"/>
    <s v="+1 (212) 724-3420"/>
    <s v="74 Morning Avenue"/>
    <s v="New York City"/>
    <x v="0"/>
    <n v="10184"/>
    <x v="1"/>
    <x v="1"/>
    <s v="L"/>
    <x v="0"/>
    <n v="14.85"/>
    <n v="1.4850000000000001"/>
    <n v="1.6335"/>
    <n v="59.4"/>
    <x v="1"/>
    <x v="1"/>
  </r>
  <r>
    <s v="DWW-28642-549"/>
    <x v="285"/>
    <s v="91181-19412-RQ"/>
    <s v="E-D-0.2"/>
    <n v="2"/>
    <x v="317"/>
    <s v="erasmus9f@techcrunch.com"/>
    <s v="+1 (617) 830-9474"/>
    <s v="045 Jackson Junction"/>
    <s v="Boston"/>
    <x v="0"/>
    <n v="2216"/>
    <x v="0"/>
    <x v="1"/>
    <s v="D"/>
    <x v="3"/>
    <n v="3.645"/>
    <n v="1.8225"/>
    <n v="0.40094999999999997"/>
    <n v="7.29"/>
    <x v="1"/>
    <x v="2"/>
  </r>
  <r>
    <s v="CGO-79583-871"/>
    <x v="286"/>
    <s v="37182-54930-XC"/>
    <s v="E-D-0.5"/>
    <n v="1"/>
    <x v="318"/>
    <s v="wgiorgioni9g@wikipedia.org"/>
    <s v="+1 (415) 960-7198"/>
    <s v="45 Trailsway Avenue"/>
    <s v="San Francisco"/>
    <x v="0"/>
    <n v="94132"/>
    <x v="0"/>
    <x v="1"/>
    <s v="D"/>
    <x v="1"/>
    <n v="7.29"/>
    <n v="1.458"/>
    <n v="0.80190000000000006"/>
    <n v="7.29"/>
    <x v="1"/>
    <x v="2"/>
  </r>
  <r>
    <s v="TFY-52090-386"/>
    <x v="287"/>
    <s v="08613-17327-XT"/>
    <s v="E-L-0.5"/>
    <n v="2"/>
    <x v="319"/>
    <s v="lscargle9h@myspace.com"/>
    <s v="+1 (317) 136-7045"/>
    <s v="62 Pepper Wood Plaza"/>
    <s v="Indianapolis"/>
    <x v="0"/>
    <n v="46295"/>
    <x v="1"/>
    <x v="1"/>
    <s v="L"/>
    <x v="1"/>
    <n v="8.91"/>
    <n v="1.782"/>
    <n v="0.98009999999999997"/>
    <n v="17.82"/>
    <x v="1"/>
    <x v="1"/>
  </r>
  <r>
    <s v="TFY-52090-386"/>
    <x v="287"/>
    <s v="08613-17327-XT"/>
    <s v="L-D-0.5"/>
    <n v="5"/>
    <x v="319"/>
    <s v="lscargle9h@myspace.com"/>
    <s v="+1 (317) 136-7045"/>
    <s v="62 Pepper Wood Plaza"/>
    <s v="Indianapolis"/>
    <x v="0"/>
    <n v="46295"/>
    <x v="1"/>
    <x v="3"/>
    <s v="D"/>
    <x v="1"/>
    <n v="7.77"/>
    <n v="1.554"/>
    <n v="1.0101"/>
    <n v="38.849999999999994"/>
    <x v="3"/>
    <x v="2"/>
  </r>
  <r>
    <s v="NYY-73968-094"/>
    <x v="288"/>
    <s v="70451-38048-AH"/>
    <s v="R-D-0.5"/>
    <n v="6"/>
    <x v="320"/>
    <s v="nclimance9j@europa.eu"/>
    <m/>
    <s v="34 Orin Crossing"/>
    <s v="Seattle"/>
    <x v="0"/>
    <n v="98148"/>
    <x v="1"/>
    <x v="0"/>
    <s v="D"/>
    <x v="1"/>
    <n v="5.3699999999999992"/>
    <n v="1.0740000000000001"/>
    <n v="0.32219999999999988"/>
    <n v="32.22"/>
    <x v="0"/>
    <x v="2"/>
  </r>
  <r>
    <s v="QEY-71761-460"/>
    <x v="250"/>
    <s v="35442-75769-PL"/>
    <s v="R-M-1"/>
    <n v="2"/>
    <x v="321"/>
    <m/>
    <s v="+353 (950) 306-4776"/>
    <s v="74 Logan Avenue"/>
    <s v="Dunmanway"/>
    <x v="1"/>
    <s v="P47"/>
    <x v="0"/>
    <x v="0"/>
    <s v="M"/>
    <x v="0"/>
    <n v="9.9499999999999993"/>
    <n v="0.99499999999999988"/>
    <n v="0.59699999999999998"/>
    <n v="19.899999999999999"/>
    <x v="0"/>
    <x v="0"/>
  </r>
  <r>
    <s v="GKQ-82603-910"/>
    <x v="289"/>
    <s v="83737-56117-JE"/>
    <s v="R-L-1"/>
    <n v="5"/>
    <x v="322"/>
    <s v="asnazle9l@oracle.com"/>
    <s v="+1 (334) 193-6359"/>
    <s v="246 Katie Terrace"/>
    <s v="Montgomery"/>
    <x v="0"/>
    <n v="36109"/>
    <x v="1"/>
    <x v="0"/>
    <s v="L"/>
    <x v="0"/>
    <n v="11.95"/>
    <n v="1.1950000000000001"/>
    <n v="0.71699999999999997"/>
    <n v="59.75"/>
    <x v="0"/>
    <x v="1"/>
  </r>
  <r>
    <s v="IOB-32673-745"/>
    <x v="290"/>
    <s v="07095-81281-NJ"/>
    <s v="A-L-0.5"/>
    <n v="3"/>
    <x v="323"/>
    <s v="rworg9m@arstechnica.com"/>
    <s v="+1 (214) 985-2470"/>
    <s v="8753 Texas Court"/>
    <s v="Dallas"/>
    <x v="0"/>
    <n v="75372"/>
    <x v="0"/>
    <x v="2"/>
    <s v="L"/>
    <x v="1"/>
    <n v="7.77"/>
    <n v="1.554"/>
    <n v="0.69929999999999992"/>
    <n v="23.31"/>
    <x v="2"/>
    <x v="1"/>
  </r>
  <r>
    <s v="YAU-98893-150"/>
    <x v="291"/>
    <s v="77043-48851-HG"/>
    <s v="L-M-1"/>
    <n v="3"/>
    <x v="324"/>
    <s v="ldanes9n@umn.edu"/>
    <s v="+1 (785) 398-5129"/>
    <s v="37 Graedel Court"/>
    <s v="Topeka"/>
    <x v="0"/>
    <n v="66622"/>
    <x v="1"/>
    <x v="3"/>
    <s v="M"/>
    <x v="0"/>
    <n v="14.55"/>
    <n v="1.4550000000000001"/>
    <n v="1.8915"/>
    <n v="43.650000000000006"/>
    <x v="3"/>
    <x v="0"/>
  </r>
  <r>
    <s v="XNM-14163-951"/>
    <x v="292"/>
    <s v="78224-60622-KH"/>
    <s v="E-L-2.5"/>
    <n v="6"/>
    <x v="325"/>
    <s v="skeynd9o@narod.ru"/>
    <s v="+1 (903) 299-3053"/>
    <s v="9 Iowa Court"/>
    <s v="Tyler"/>
    <x v="0"/>
    <n v="75799"/>
    <x v="1"/>
    <x v="1"/>
    <s v="L"/>
    <x v="2"/>
    <n v="34.154999999999987"/>
    <n v="1.3662000000000001"/>
    <n v="3.75705"/>
    <n v="204.92999999999992"/>
    <x v="1"/>
    <x v="1"/>
  </r>
  <r>
    <s v="JPB-45297-000"/>
    <x v="293"/>
    <s v="83105-86631-IU"/>
    <s v="R-L-0.2"/>
    <n v="4"/>
    <x v="326"/>
    <s v="ddaveridge9p@arstechnica.com"/>
    <s v="+1 (213) 474-2139"/>
    <s v="09652 Crowley Lane"/>
    <s v="Los Angeles"/>
    <x v="0"/>
    <n v="90065"/>
    <x v="1"/>
    <x v="0"/>
    <s v="L"/>
    <x v="3"/>
    <n v="3.585"/>
    <n v="1.7925"/>
    <n v="0.21510000000000001"/>
    <n v="14.34"/>
    <x v="0"/>
    <x v="1"/>
  </r>
  <r>
    <s v="MOU-74341-266"/>
    <x v="294"/>
    <s v="99358-65399-TC"/>
    <s v="A-D-0.5"/>
    <n v="4"/>
    <x v="327"/>
    <s v="jawdry9q@utexas.edu"/>
    <s v="+1 (318) 747-7610"/>
    <s v="7961 Blackbird Road"/>
    <s v="Shreveport"/>
    <x v="0"/>
    <n v="71137"/>
    <x v="1"/>
    <x v="2"/>
    <s v="D"/>
    <x v="1"/>
    <n v="5.97"/>
    <n v="1.194"/>
    <n v="0.5373"/>
    <n v="23.88"/>
    <x v="2"/>
    <x v="2"/>
  </r>
  <r>
    <s v="DHJ-87461-571"/>
    <x v="295"/>
    <s v="94525-76037-JP"/>
    <s v="A-M-1"/>
    <n v="2"/>
    <x v="328"/>
    <s v="eryles9r@fastcompany.com"/>
    <s v="+1 (208) 760-1705"/>
    <s v="8 Schurz Place"/>
    <s v="Boise"/>
    <x v="0"/>
    <n v="83722"/>
    <x v="1"/>
    <x v="2"/>
    <s v="M"/>
    <x v="0"/>
    <n v="11.25"/>
    <n v="1.125"/>
    <n v="1.0125"/>
    <n v="22.5"/>
    <x v="2"/>
    <x v="0"/>
  </r>
  <r>
    <s v="DKM-97676-850"/>
    <x v="296"/>
    <s v="43439-94003-DW"/>
    <s v="E-D-0.5"/>
    <n v="5"/>
    <x v="306"/>
    <m/>
    <s v="+1 (205) 680-5859"/>
    <s v="5678 Doe Crossing Junction"/>
    <s v="Birmingham"/>
    <x v="0"/>
    <n v="35244"/>
    <x v="1"/>
    <x v="1"/>
    <s v="D"/>
    <x v="1"/>
    <n v="7.29"/>
    <n v="1.458"/>
    <n v="0.80190000000000006"/>
    <n v="36.450000000000003"/>
    <x v="1"/>
    <x v="2"/>
  </r>
  <r>
    <s v="UEB-09112-118"/>
    <x v="297"/>
    <s v="82718-93677-XO"/>
    <s v="A-M-0.5"/>
    <n v="4"/>
    <x v="329"/>
    <m/>
    <s v="+1 (334) 191-0127"/>
    <s v="65 Cardinal Plaza"/>
    <s v="Montgomery"/>
    <x v="0"/>
    <n v="36177"/>
    <x v="0"/>
    <x v="2"/>
    <s v="M"/>
    <x v="1"/>
    <n v="6.75"/>
    <n v="1.35"/>
    <n v="0.60749999999999993"/>
    <n v="27"/>
    <x v="2"/>
    <x v="0"/>
  </r>
  <r>
    <s v="ORZ-67699-748"/>
    <x v="298"/>
    <s v="44708-78241-DF"/>
    <s v="A-M-2.5"/>
    <n v="6"/>
    <x v="330"/>
    <s v="jcaldicott9u@usda.gov"/>
    <m/>
    <s v="2690 Oak Way"/>
    <s v="Fort Pierce"/>
    <x v="0"/>
    <n v="34981"/>
    <x v="1"/>
    <x v="2"/>
    <s v="M"/>
    <x v="2"/>
    <n v="25.875"/>
    <n v="1.0349999999999999"/>
    <n v="2.328749999999999"/>
    <n v="155.25"/>
    <x v="2"/>
    <x v="0"/>
  </r>
  <r>
    <s v="JXP-28398-485"/>
    <x v="299"/>
    <s v="23039-93032-FN"/>
    <s v="A-D-2.5"/>
    <n v="5"/>
    <x v="331"/>
    <s v="mvedmore9v@a8.net"/>
    <s v="+1 (336) 366-8873"/>
    <s v="368 Waubesa Way"/>
    <s v="Greensboro"/>
    <x v="0"/>
    <n v="27415"/>
    <x v="0"/>
    <x v="2"/>
    <s v="D"/>
    <x v="2"/>
    <n v="22.885000000000002"/>
    <n v="0.91539999999999988"/>
    <n v="2.05965"/>
    <n v="114.42500000000001"/>
    <x v="2"/>
    <x v="2"/>
  </r>
  <r>
    <s v="WWH-92259-198"/>
    <x v="300"/>
    <s v="35256-12529-FT"/>
    <s v="L-D-1"/>
    <n v="4"/>
    <x v="332"/>
    <s v="wromao9w@chronoengine.com"/>
    <s v="+1 (916) 623-2394"/>
    <s v="013 Vernon Way"/>
    <s v="Sacramento"/>
    <x v="0"/>
    <n v="94237"/>
    <x v="0"/>
    <x v="3"/>
    <s v="D"/>
    <x v="0"/>
    <n v="12.95"/>
    <n v="1.2949999999999999"/>
    <n v="1.6835"/>
    <n v="51.8"/>
    <x v="3"/>
    <x v="2"/>
  </r>
  <r>
    <s v="FLR-82914-153"/>
    <x v="301"/>
    <s v="86100-33488-WP"/>
    <s v="A-M-2.5"/>
    <n v="6"/>
    <x v="333"/>
    <m/>
    <s v="+1 (512) 200-9234"/>
    <s v="068 Meadow Ridge Lane"/>
    <s v="Round Rock"/>
    <x v="0"/>
    <n v="78682"/>
    <x v="1"/>
    <x v="2"/>
    <s v="M"/>
    <x v="2"/>
    <n v="25.875"/>
    <n v="1.0349999999999999"/>
    <n v="2.328749999999999"/>
    <n v="155.25"/>
    <x v="2"/>
    <x v="0"/>
  </r>
  <r>
    <s v="AMB-93600-000"/>
    <x v="302"/>
    <s v="64435-53100-WM"/>
    <s v="A-L-2.5"/>
    <n v="1"/>
    <x v="334"/>
    <s v="tcotmore9y@amazonaws.com"/>
    <s v="+1 (571) 250-3012"/>
    <s v="2146 Helena Court"/>
    <s v="Reston"/>
    <x v="0"/>
    <n v="22096"/>
    <x v="1"/>
    <x v="2"/>
    <s v="L"/>
    <x v="2"/>
    <n v="29.785"/>
    <n v="1.1914"/>
    <n v="2.68065"/>
    <n v="29.785"/>
    <x v="2"/>
    <x v="1"/>
  </r>
  <r>
    <s v="FEP-36895-658"/>
    <x v="303"/>
    <s v="44699-43836-UH"/>
    <s v="R-L-0.2"/>
    <n v="6"/>
    <x v="335"/>
    <s v="yskipsey9z@spotify.com"/>
    <s v="+44 (257) 759-9950"/>
    <s v="321 Killdeer Center"/>
    <s v="Charlton"/>
    <x v="2"/>
    <s v="OX12"/>
    <x v="1"/>
    <x v="0"/>
    <s v="L"/>
    <x v="3"/>
    <n v="3.585"/>
    <n v="1.7925"/>
    <n v="0.21510000000000001"/>
    <n v="21.509999999999998"/>
    <x v="0"/>
    <x v="1"/>
  </r>
  <r>
    <s v="RXW-91413-276"/>
    <x v="304"/>
    <s v="29588-35679-RG"/>
    <s v="R-D-2.5"/>
    <n v="2"/>
    <x v="336"/>
    <s v="ncorpsa0@gmpg.org"/>
    <s v="+1 (803) 730-8217"/>
    <s v="119 Iowa Plaza"/>
    <s v="Columbia"/>
    <x v="0"/>
    <n v="29220"/>
    <x v="1"/>
    <x v="0"/>
    <s v="D"/>
    <x v="2"/>
    <n v="20.585000000000001"/>
    <n v="0.82339999999999991"/>
    <n v="1.2351000000000001"/>
    <n v="41.17"/>
    <x v="0"/>
    <x v="2"/>
  </r>
  <r>
    <s v="RXW-91413-276"/>
    <x v="304"/>
    <s v="29588-35679-RG"/>
    <s v="R-M-0.5"/>
    <n v="1"/>
    <x v="336"/>
    <s v="ncorpsa0@gmpg.org"/>
    <s v="+1 (803) 730-8217"/>
    <s v="119 Iowa Plaza"/>
    <s v="Columbia"/>
    <x v="0"/>
    <n v="29220"/>
    <x v="1"/>
    <x v="0"/>
    <s v="M"/>
    <x v="1"/>
    <n v="5.97"/>
    <n v="1.194"/>
    <n v="0.35820000000000002"/>
    <n v="5.97"/>
    <x v="0"/>
    <x v="0"/>
  </r>
  <r>
    <s v="SDB-77492-188"/>
    <x v="305"/>
    <s v="64815-54078-HH"/>
    <s v="E-L-1"/>
    <n v="5"/>
    <x v="337"/>
    <s v="fbabbera2@stanford.edu"/>
    <s v="+1 (623) 550-6050"/>
    <s v="18 Helena Trail"/>
    <s v="Phoenix"/>
    <x v="0"/>
    <n v="85025"/>
    <x v="0"/>
    <x v="1"/>
    <s v="L"/>
    <x v="0"/>
    <n v="14.85"/>
    <n v="1.4850000000000001"/>
    <n v="1.6335"/>
    <n v="74.25"/>
    <x v="1"/>
    <x v="1"/>
  </r>
  <r>
    <s v="RZN-65182-395"/>
    <x v="196"/>
    <s v="59572-41990-XY"/>
    <s v="L-M-1"/>
    <n v="6"/>
    <x v="338"/>
    <s v="kloxtona3@opensource.org"/>
    <m/>
    <s v="8477 East Trail"/>
    <s v="Miami"/>
    <x v="0"/>
    <n v="33233"/>
    <x v="1"/>
    <x v="3"/>
    <s v="M"/>
    <x v="0"/>
    <n v="14.55"/>
    <n v="1.4550000000000001"/>
    <n v="1.8915"/>
    <n v="87.300000000000011"/>
    <x v="3"/>
    <x v="0"/>
  </r>
  <r>
    <s v="HDQ-86094-507"/>
    <x v="110"/>
    <s v="32481-61533-ZJ"/>
    <s v="E-D-1"/>
    <n v="6"/>
    <x v="339"/>
    <s v="ptoffula4@posterous.com"/>
    <s v="+1 (310) 210-6841"/>
    <s v="97465 Almo Alley"/>
    <s v="Fresno"/>
    <x v="0"/>
    <n v="93762"/>
    <x v="0"/>
    <x v="1"/>
    <s v="D"/>
    <x v="0"/>
    <n v="12.15"/>
    <n v="1.2150000000000001"/>
    <n v="1.3365"/>
    <n v="72.900000000000006"/>
    <x v="1"/>
    <x v="2"/>
  </r>
  <r>
    <s v="YXO-79631-417"/>
    <x v="24"/>
    <s v="31587-92570-HL"/>
    <s v="L-D-0.5"/>
    <n v="1"/>
    <x v="340"/>
    <s v="cgwinnetta5@behance.net"/>
    <m/>
    <s v="0 Elgar Parkway"/>
    <s v="Anaheim"/>
    <x v="0"/>
    <n v="92825"/>
    <x v="1"/>
    <x v="3"/>
    <s v="D"/>
    <x v="1"/>
    <n v="7.77"/>
    <n v="1.554"/>
    <n v="1.0101"/>
    <n v="7.77"/>
    <x v="3"/>
    <x v="2"/>
  </r>
  <r>
    <s v="SNF-57032-096"/>
    <x v="306"/>
    <s v="93832-04799-ID"/>
    <s v="E-D-0.5"/>
    <n v="6"/>
    <x v="341"/>
    <m/>
    <s v="+1 (757) 211-0153"/>
    <s v="715 Oxford Lane"/>
    <s v="Newport News"/>
    <x v="0"/>
    <n v="23605"/>
    <x v="1"/>
    <x v="1"/>
    <s v="D"/>
    <x v="1"/>
    <n v="7.29"/>
    <n v="1.458"/>
    <n v="0.80190000000000006"/>
    <n v="43.74"/>
    <x v="1"/>
    <x v="2"/>
  </r>
  <r>
    <s v="DGL-29648-995"/>
    <x v="307"/>
    <s v="59367-30821-ZQ"/>
    <s v="L-M-0.2"/>
    <n v="2"/>
    <x v="342"/>
    <m/>
    <m/>
    <s v="5 Dwight Plaza"/>
    <s v="Spartanburg"/>
    <x v="0"/>
    <n v="29305"/>
    <x v="0"/>
    <x v="3"/>
    <s v="M"/>
    <x v="3"/>
    <n v="4.3650000000000002"/>
    <n v="2.1825000000000001"/>
    <n v="0.56745000000000001"/>
    <n v="8.73"/>
    <x v="3"/>
    <x v="0"/>
  </r>
  <r>
    <s v="GPU-65651-504"/>
    <x v="308"/>
    <s v="83947-45528-ET"/>
    <s v="E-M-2.5"/>
    <n v="2"/>
    <x v="343"/>
    <s v="lflaoniera8@wordpress.org"/>
    <s v="+1 (718) 586-2839"/>
    <s v="25 Saint Paul Drive"/>
    <s v="Staten Island"/>
    <x v="0"/>
    <n v="10305"/>
    <x v="1"/>
    <x v="1"/>
    <s v="M"/>
    <x v="2"/>
    <n v="31.625"/>
    <n v="1.2649999999999999"/>
    <n v="3.4787499999999998"/>
    <n v="63.25"/>
    <x v="1"/>
    <x v="0"/>
  </r>
  <r>
    <s v="OJU-34452-896"/>
    <x v="309"/>
    <s v="60799-92593-CX"/>
    <s v="E-L-0.5"/>
    <n v="1"/>
    <x v="344"/>
    <m/>
    <m/>
    <s v="3 Service Pass"/>
    <s v="Las Vegas"/>
    <x v="0"/>
    <n v="89115"/>
    <x v="0"/>
    <x v="1"/>
    <s v="L"/>
    <x v="1"/>
    <n v="8.91"/>
    <n v="1.782"/>
    <n v="0.98009999999999997"/>
    <n v="8.91"/>
    <x v="1"/>
    <x v="1"/>
  </r>
  <r>
    <s v="GZS-50547-887"/>
    <x v="310"/>
    <s v="61600-55136-UM"/>
    <s v="E-D-1"/>
    <n v="2"/>
    <x v="345"/>
    <s v="ccatchesideaa@macromedia.com"/>
    <s v="+1 (801) 121-6042"/>
    <s v="8 Kim Street"/>
    <s v="Salt Lake City"/>
    <x v="0"/>
    <n v="84105"/>
    <x v="0"/>
    <x v="1"/>
    <s v="D"/>
    <x v="0"/>
    <n v="12.15"/>
    <n v="1.2150000000000001"/>
    <n v="1.3365"/>
    <n v="24.3"/>
    <x v="1"/>
    <x v="2"/>
  </r>
  <r>
    <s v="ESR-54041-053"/>
    <x v="311"/>
    <s v="59771-90302-OF"/>
    <s v="A-L-0.5"/>
    <n v="6"/>
    <x v="346"/>
    <s v="cgibbonsonab@accuweather.com"/>
    <s v="+1 (206) 848-3585"/>
    <s v="861 David Crossing"/>
    <s v="Seattle"/>
    <x v="0"/>
    <n v="98109"/>
    <x v="0"/>
    <x v="2"/>
    <s v="L"/>
    <x v="1"/>
    <n v="7.77"/>
    <n v="1.554"/>
    <n v="0.69929999999999992"/>
    <n v="46.62"/>
    <x v="2"/>
    <x v="1"/>
  </r>
  <r>
    <s v="OGD-10781-526"/>
    <x v="132"/>
    <s v="16880-78077-FB"/>
    <s v="R-L-0.5"/>
    <n v="6"/>
    <x v="347"/>
    <s v="tfarraac@behance.net"/>
    <s v="+1 (432) 648-9589"/>
    <s v="06448 Burrows Terrace"/>
    <s v="Odessa"/>
    <x v="0"/>
    <n v="79764"/>
    <x v="1"/>
    <x v="0"/>
    <s v="L"/>
    <x v="1"/>
    <n v="7.169999999999999"/>
    <n v="1.4339999999999999"/>
    <n v="0.43019999999999992"/>
    <n v="43.019999999999996"/>
    <x v="0"/>
    <x v="1"/>
  </r>
  <r>
    <s v="FVH-29271-315"/>
    <x v="312"/>
    <s v="74415-50873-FC"/>
    <s v="A-D-0.5"/>
    <n v="3"/>
    <x v="348"/>
    <m/>
    <s v="+353 (772) 127-7148"/>
    <s v="0535 Michigan Plaza"/>
    <s v="Castleknock"/>
    <x v="1"/>
    <s v="K78"/>
    <x v="0"/>
    <x v="2"/>
    <s v="D"/>
    <x v="1"/>
    <n v="5.97"/>
    <n v="1.194"/>
    <n v="0.5373"/>
    <n v="17.91"/>
    <x v="2"/>
    <x v="2"/>
  </r>
  <r>
    <s v="BNZ-20544-633"/>
    <x v="313"/>
    <s v="31798-95707-NR"/>
    <s v="L-L-0.5"/>
    <n v="4"/>
    <x v="349"/>
    <s v="gbamfieldae@yellowpages.com"/>
    <s v="+1 (214) 200-7886"/>
    <s v="41203 Vernon Street"/>
    <s v="Irving"/>
    <x v="0"/>
    <n v="75037"/>
    <x v="0"/>
    <x v="3"/>
    <s v="L"/>
    <x v="1"/>
    <n v="9.51"/>
    <n v="1.9019999999999999"/>
    <n v="1.2363"/>
    <n v="38.04"/>
    <x v="3"/>
    <x v="1"/>
  </r>
  <r>
    <s v="FUX-85791-078"/>
    <x v="156"/>
    <s v="59122-08794-WT"/>
    <s v="A-M-0.2"/>
    <n v="2"/>
    <x v="350"/>
    <s v="whollingdaleaf@about.me"/>
    <s v="+1 (937) 354-2653"/>
    <s v="3 Heath Trail"/>
    <s v="Dayton"/>
    <x v="0"/>
    <n v="45426"/>
    <x v="0"/>
    <x v="2"/>
    <s v="M"/>
    <x v="3"/>
    <n v="3.375"/>
    <n v="1.6875"/>
    <n v="0.30375000000000002"/>
    <n v="6.75"/>
    <x v="2"/>
    <x v="0"/>
  </r>
  <r>
    <s v="YXP-20078-116"/>
    <x v="314"/>
    <s v="37238-52421-JJ"/>
    <s v="R-M-0.5"/>
    <n v="1"/>
    <x v="351"/>
    <s v="jdeag@xrea.com"/>
    <s v="+1 (616) 966-1581"/>
    <s v="90 Saint Paul Plaza"/>
    <s v="Grand Rapids"/>
    <x v="0"/>
    <n v="49560"/>
    <x v="0"/>
    <x v="0"/>
    <s v="M"/>
    <x v="1"/>
    <n v="5.97"/>
    <n v="1.194"/>
    <n v="0.35820000000000002"/>
    <n v="5.97"/>
    <x v="0"/>
    <x v="0"/>
  </r>
  <r>
    <s v="VQV-59984-866"/>
    <x v="315"/>
    <s v="48854-01899-FN"/>
    <s v="R-D-0.2"/>
    <n v="3"/>
    <x v="352"/>
    <s v="vskulletah@tinyurl.com"/>
    <s v="+353 (215) 420-1467"/>
    <s v="4 Grim Road"/>
    <s v="Balally"/>
    <x v="1"/>
    <s v="D04"/>
    <x v="1"/>
    <x v="0"/>
    <s v="D"/>
    <x v="3"/>
    <n v="2.6850000000000001"/>
    <n v="1.3425"/>
    <n v="0.16109999999999999"/>
    <n v="8.0549999999999997"/>
    <x v="0"/>
    <x v="2"/>
  </r>
  <r>
    <s v="JEH-37276-048"/>
    <x v="316"/>
    <s v="80896-38819-DW"/>
    <s v="A-L-0.5"/>
    <n v="3"/>
    <x v="353"/>
    <s v="jrudeforthai@wunderground.com"/>
    <s v="+353 (232) 377-5407"/>
    <s v="614 Commercial Center"/>
    <s v="Tullyallen"/>
    <x v="1"/>
    <s v="E25"/>
    <x v="0"/>
    <x v="2"/>
    <s v="L"/>
    <x v="1"/>
    <n v="7.77"/>
    <n v="1.554"/>
    <n v="0.69929999999999992"/>
    <n v="23.31"/>
    <x v="2"/>
    <x v="1"/>
  </r>
  <r>
    <s v="VYD-28555-589"/>
    <x v="317"/>
    <s v="29814-01459-RC"/>
    <s v="R-L-0.5"/>
    <n v="6"/>
    <x v="354"/>
    <s v="atomaszewskiaj@answers.com"/>
    <m/>
    <s v="7685 Oxford Crossing"/>
    <s v="Sutton"/>
    <x v="2"/>
    <s v="CT15"/>
    <x v="0"/>
    <x v="0"/>
    <s v="L"/>
    <x v="1"/>
    <n v="7.169999999999999"/>
    <n v="1.4339999999999999"/>
    <n v="0.43019999999999992"/>
    <n v="43.019999999999996"/>
    <x v="0"/>
    <x v="1"/>
  </r>
  <r>
    <s v="WUG-76466-650"/>
    <x v="318"/>
    <s v="43439-94003-DW"/>
    <s v="L-D-0.5"/>
    <n v="3"/>
    <x v="306"/>
    <m/>
    <s v="+1 (205) 680-5859"/>
    <s v="5678 Doe Crossing Junction"/>
    <s v="Birmingham"/>
    <x v="0"/>
    <n v="35244"/>
    <x v="1"/>
    <x v="3"/>
    <s v="D"/>
    <x v="1"/>
    <n v="7.77"/>
    <n v="1.554"/>
    <n v="1.0101"/>
    <n v="23.31"/>
    <x v="3"/>
    <x v="2"/>
  </r>
  <r>
    <s v="RJV-08261-583"/>
    <x v="182"/>
    <s v="48497-29281-FE"/>
    <s v="A-D-0.2"/>
    <n v="5"/>
    <x v="355"/>
    <s v="pbessal@qq.com"/>
    <s v="+1 (949) 121-4600"/>
    <s v="36559 Sommers Parkway"/>
    <s v="Los Angeles"/>
    <x v="0"/>
    <n v="90010"/>
    <x v="0"/>
    <x v="2"/>
    <s v="D"/>
    <x v="3"/>
    <n v="2.9849999999999999"/>
    <n v="1.4924999999999999"/>
    <n v="0.26865"/>
    <n v="14.924999999999999"/>
    <x v="2"/>
    <x v="2"/>
  </r>
  <r>
    <s v="PMR-56062-609"/>
    <x v="319"/>
    <s v="43605-12616-YH"/>
    <s v="E-D-0.5"/>
    <n v="3"/>
    <x v="356"/>
    <s v="ewindressam@marketwatch.com"/>
    <s v="+1 (443) 619-7953"/>
    <s v="78 Anderson Alley"/>
    <s v="Baltimore"/>
    <x v="0"/>
    <n v="21239"/>
    <x v="1"/>
    <x v="1"/>
    <s v="D"/>
    <x v="1"/>
    <n v="7.29"/>
    <n v="1.458"/>
    <n v="0.80190000000000006"/>
    <n v="21.87"/>
    <x v="1"/>
    <x v="2"/>
  </r>
  <r>
    <s v="XLD-12920-505"/>
    <x v="320"/>
    <s v="21907-75962-VB"/>
    <s v="E-L-0.5"/>
    <n v="6"/>
    <x v="357"/>
    <m/>
    <s v="+1 (717) 990-3931"/>
    <s v="4 Sundown Circle"/>
    <s v="Harrisburg"/>
    <x v="0"/>
    <n v="17126"/>
    <x v="0"/>
    <x v="1"/>
    <s v="L"/>
    <x v="1"/>
    <n v="8.91"/>
    <n v="1.782"/>
    <n v="0.98009999999999997"/>
    <n v="53.46"/>
    <x v="1"/>
    <x v="1"/>
  </r>
  <r>
    <s v="UBW-50312-037"/>
    <x v="321"/>
    <s v="69503-12127-YD"/>
    <s v="A-L-2.5"/>
    <n v="4"/>
    <x v="358"/>
    <m/>
    <s v="+1 (469) 579-2051"/>
    <s v="525 Warner Hill"/>
    <s v="Dallas"/>
    <x v="0"/>
    <n v="75216"/>
    <x v="1"/>
    <x v="2"/>
    <s v="L"/>
    <x v="2"/>
    <n v="29.785"/>
    <n v="1.1914"/>
    <n v="2.68065"/>
    <n v="119.14"/>
    <x v="2"/>
    <x v="1"/>
  </r>
  <r>
    <s v="QAW-05889-019"/>
    <x v="322"/>
    <s v="68810-07329-EU"/>
    <s v="L-M-0.5"/>
    <n v="5"/>
    <x v="359"/>
    <s v="vbaumadierap@google.cn"/>
    <s v="+1 (816) 987-4857"/>
    <s v="89508 Atwood Way"/>
    <s v="Kansas City"/>
    <x v="0"/>
    <n v="64125"/>
    <x v="0"/>
    <x v="3"/>
    <s v="M"/>
    <x v="1"/>
    <n v="8.73"/>
    <n v="1.746"/>
    <n v="1.1349"/>
    <n v="43.650000000000006"/>
    <x v="3"/>
    <x v="0"/>
  </r>
  <r>
    <s v="EPT-12715-397"/>
    <x v="128"/>
    <s v="08478-75251-OG"/>
    <s v="A-D-0.2"/>
    <n v="6"/>
    <x v="360"/>
    <m/>
    <s v="+1 (217) 713-5108"/>
    <s v="7881 Dahle Center"/>
    <s v="Springfield"/>
    <x v="0"/>
    <n v="62723"/>
    <x v="0"/>
    <x v="2"/>
    <s v="D"/>
    <x v="3"/>
    <n v="2.9849999999999999"/>
    <n v="1.4924999999999999"/>
    <n v="0.26865"/>
    <n v="17.91"/>
    <x v="2"/>
    <x v="2"/>
  </r>
  <r>
    <s v="DHT-93810-053"/>
    <x v="323"/>
    <s v="17005-82030-EA"/>
    <s v="E-L-1"/>
    <n v="5"/>
    <x v="361"/>
    <s v="sweldsar@wired.com"/>
    <s v="+1 (203) 568-7058"/>
    <s v="002 Summer Ridge Terrace"/>
    <s v="New Haven"/>
    <x v="0"/>
    <n v="6510"/>
    <x v="0"/>
    <x v="1"/>
    <s v="L"/>
    <x v="0"/>
    <n v="14.85"/>
    <n v="1.4850000000000001"/>
    <n v="1.6335"/>
    <n v="74.25"/>
    <x v="1"/>
    <x v="1"/>
  </r>
  <r>
    <s v="DMY-96037-963"/>
    <x v="324"/>
    <s v="42179-95059-DO"/>
    <s v="L-D-0.2"/>
    <n v="3"/>
    <x v="362"/>
    <s v="msarvaras@artisteer.com"/>
    <s v="+1 (404) 401-6865"/>
    <s v="83 Saint Paul Drive"/>
    <s v="Lawrenceville"/>
    <x v="0"/>
    <n v="30045"/>
    <x v="0"/>
    <x v="3"/>
    <s v="D"/>
    <x v="3"/>
    <n v="3.8849999999999998"/>
    <n v="1.9424999999999999"/>
    <n v="0.50505"/>
    <n v="11.654999999999999"/>
    <x v="3"/>
    <x v="2"/>
  </r>
  <r>
    <s v="MBM-55936-917"/>
    <x v="325"/>
    <s v="55989-39849-WO"/>
    <s v="L-D-0.5"/>
    <n v="3"/>
    <x v="363"/>
    <s v="ahavickat@nsw.gov.au"/>
    <s v="+1 (828) 769-0743"/>
    <s v="720 Pennsylvania Pass"/>
    <s v="Asheville"/>
    <x v="0"/>
    <n v="28805"/>
    <x v="0"/>
    <x v="3"/>
    <s v="D"/>
    <x v="1"/>
    <n v="7.77"/>
    <n v="1.554"/>
    <n v="1.0101"/>
    <n v="23.31"/>
    <x v="3"/>
    <x v="2"/>
  </r>
  <r>
    <s v="TPA-93614-840"/>
    <x v="326"/>
    <s v="28932-49296-TM"/>
    <s v="E-D-0.5"/>
    <n v="2"/>
    <x v="364"/>
    <s v="sdivinyau@ask.com"/>
    <m/>
    <s v="3904 Birchwood Terrace"/>
    <s v="Saint Paul"/>
    <x v="0"/>
    <n v="55123"/>
    <x v="0"/>
    <x v="1"/>
    <s v="D"/>
    <x v="1"/>
    <n v="7.29"/>
    <n v="1.458"/>
    <n v="0.80190000000000006"/>
    <n v="14.58"/>
    <x v="1"/>
    <x v="2"/>
  </r>
  <r>
    <s v="WDM-77521-710"/>
    <x v="327"/>
    <s v="86144-10144-CB"/>
    <s v="A-M-0.5"/>
    <n v="2"/>
    <x v="365"/>
    <s v="inorquoyav@businessweek.com"/>
    <m/>
    <s v="1 Welch Court"/>
    <s v="Minneapolis"/>
    <x v="0"/>
    <n v="55458"/>
    <x v="1"/>
    <x v="2"/>
    <s v="M"/>
    <x v="1"/>
    <n v="6.75"/>
    <n v="1.35"/>
    <n v="0.60749999999999993"/>
    <n v="13.5"/>
    <x v="2"/>
    <x v="0"/>
  </r>
  <r>
    <s v="EIP-19142-462"/>
    <x v="328"/>
    <s v="60973-72562-DQ"/>
    <s v="E-L-1"/>
    <n v="6"/>
    <x v="366"/>
    <s v="aiddisonaw@usa.gov"/>
    <s v="+1 (714) 658-0310"/>
    <s v="8 Steensland Junction"/>
    <s v="Santa Ana"/>
    <x v="0"/>
    <n v="92725"/>
    <x v="1"/>
    <x v="1"/>
    <s v="L"/>
    <x v="0"/>
    <n v="14.85"/>
    <n v="1.4850000000000001"/>
    <n v="1.6335"/>
    <n v="89.1"/>
    <x v="1"/>
    <x v="1"/>
  </r>
  <r>
    <s v="EIP-19142-462"/>
    <x v="328"/>
    <s v="60973-72562-DQ"/>
    <s v="A-L-0.2"/>
    <n v="1"/>
    <x v="366"/>
    <s v="aiddisonaw@usa.gov"/>
    <s v="+1 (714) 658-0310"/>
    <s v="8 Steensland Junction"/>
    <s v="Santa Ana"/>
    <x v="0"/>
    <n v="92725"/>
    <x v="1"/>
    <x v="2"/>
    <s v="L"/>
    <x v="3"/>
    <n v="3.8849999999999998"/>
    <n v="1.9424999999999999"/>
    <n v="0.34965000000000002"/>
    <n v="3.8849999999999998"/>
    <x v="2"/>
    <x v="1"/>
  </r>
  <r>
    <s v="ZZL-76364-387"/>
    <x v="128"/>
    <s v="11263-86515-VU"/>
    <s v="R-L-2.5"/>
    <n v="4"/>
    <x v="367"/>
    <s v="rlongfielday@bluehost.com"/>
    <s v="+1 (612) 210-6966"/>
    <s v="513 Commercial Avenue"/>
    <s v="Minneapolis"/>
    <x v="0"/>
    <n v="55458"/>
    <x v="1"/>
    <x v="0"/>
    <s v="L"/>
    <x v="2"/>
    <n v="27.484999999999999"/>
    <n v="1.0993999999999999"/>
    <n v="1.6491"/>
    <n v="109.94"/>
    <x v="0"/>
    <x v="1"/>
  </r>
  <r>
    <s v="GMF-18638-786"/>
    <x v="329"/>
    <s v="60004-62976-NI"/>
    <s v="L-D-0.5"/>
    <n v="6"/>
    <x v="368"/>
    <s v="gkislingburyaz@samsung.com"/>
    <m/>
    <s v="4 Jenifer Street"/>
    <s v="Washington"/>
    <x v="0"/>
    <n v="20420"/>
    <x v="0"/>
    <x v="3"/>
    <s v="D"/>
    <x v="1"/>
    <n v="7.77"/>
    <n v="1.554"/>
    <n v="1.0101"/>
    <n v="46.62"/>
    <x v="3"/>
    <x v="2"/>
  </r>
  <r>
    <s v="TDJ-20844-787"/>
    <x v="330"/>
    <s v="77876-28498-HI"/>
    <s v="A-L-0.5"/>
    <n v="5"/>
    <x v="369"/>
    <s v="xgibbonsb0@artisteer.com"/>
    <s v="+1 (909) 614-0008"/>
    <s v="002 7th Junction"/>
    <s v="San Bernardino"/>
    <x v="0"/>
    <n v="92415"/>
    <x v="1"/>
    <x v="2"/>
    <s v="L"/>
    <x v="1"/>
    <n v="7.77"/>
    <n v="1.554"/>
    <n v="0.69929999999999992"/>
    <n v="38.849999999999994"/>
    <x v="2"/>
    <x v="1"/>
  </r>
  <r>
    <s v="BWK-39400-446"/>
    <x v="331"/>
    <s v="61302-06948-EH"/>
    <s v="L-D-0.5"/>
    <n v="4"/>
    <x v="370"/>
    <s v="fparresb1@imageshack.us"/>
    <s v="+1 (585) 672-4256"/>
    <s v="641 Steensland Pass"/>
    <s v="Rochester"/>
    <x v="0"/>
    <n v="14609"/>
    <x v="0"/>
    <x v="3"/>
    <s v="D"/>
    <x v="1"/>
    <n v="7.77"/>
    <n v="1.554"/>
    <n v="1.0101"/>
    <n v="31.08"/>
    <x v="3"/>
    <x v="2"/>
  </r>
  <r>
    <s v="LCB-02099-995"/>
    <x v="332"/>
    <s v="06757-96251-UH"/>
    <s v="A-D-0.2"/>
    <n v="6"/>
    <x v="371"/>
    <s v="gsibrayb2@wsj.com"/>
    <s v="+1 (360) 389-5295"/>
    <s v="5018 Iowa Pass"/>
    <s v="Vancouver"/>
    <x v="0"/>
    <n v="98664"/>
    <x v="0"/>
    <x v="2"/>
    <s v="D"/>
    <x v="3"/>
    <n v="2.9849999999999999"/>
    <n v="1.4924999999999999"/>
    <n v="0.26865"/>
    <n v="17.91"/>
    <x v="2"/>
    <x v="2"/>
  </r>
  <r>
    <s v="UBA-43678-174"/>
    <x v="333"/>
    <s v="44530-75983-OD"/>
    <s v="E-D-2.5"/>
    <n v="6"/>
    <x v="372"/>
    <s v="ihotchkinb3@mit.edu"/>
    <s v="+44 (387) 464-9544"/>
    <s v="322 Basil Pass"/>
    <s v="Preston"/>
    <x v="2"/>
    <s v="PR1"/>
    <x v="1"/>
    <x v="1"/>
    <s v="D"/>
    <x v="2"/>
    <n v="27.945"/>
    <n v="1.1177999999999999"/>
    <n v="3.07395"/>
    <n v="167.67000000000002"/>
    <x v="1"/>
    <x v="2"/>
  </r>
  <r>
    <s v="UDH-24280-432"/>
    <x v="334"/>
    <s v="44865-58249-RY"/>
    <s v="L-L-1"/>
    <n v="4"/>
    <x v="373"/>
    <s v="nbroadberrieb4@gnu.org"/>
    <s v="+1 (202) 327-2217"/>
    <s v="8571 Buena Vista Junction"/>
    <s v="Washington"/>
    <x v="0"/>
    <n v="20057"/>
    <x v="1"/>
    <x v="3"/>
    <s v="L"/>
    <x v="0"/>
    <n v="15.85"/>
    <n v="1.585"/>
    <n v="2.0605000000000002"/>
    <n v="63.4"/>
    <x v="3"/>
    <x v="1"/>
  </r>
  <r>
    <s v="IDQ-20193-502"/>
    <x v="335"/>
    <s v="36021-61205-DF"/>
    <s v="L-M-0.2"/>
    <n v="2"/>
    <x v="374"/>
    <s v="rpithcockb5@yellowbook.com"/>
    <s v="+1 (865) 655-9540"/>
    <s v="2425 Corben Street"/>
    <s v="Knoxville"/>
    <x v="0"/>
    <n v="37924"/>
    <x v="0"/>
    <x v="3"/>
    <s v="M"/>
    <x v="3"/>
    <n v="4.3650000000000002"/>
    <n v="2.1825000000000001"/>
    <n v="0.56745000000000001"/>
    <n v="8.73"/>
    <x v="3"/>
    <x v="0"/>
  </r>
  <r>
    <s v="DJG-14442-608"/>
    <x v="336"/>
    <s v="75716-12782-SS"/>
    <s v="R-D-1"/>
    <n v="3"/>
    <x v="375"/>
    <s v="gcroysdaleb6@nih.gov"/>
    <s v="+1 (304) 384-2939"/>
    <s v="1657 Delladonna Hill"/>
    <s v="Charleston"/>
    <x v="0"/>
    <n v="25336"/>
    <x v="0"/>
    <x v="0"/>
    <s v="D"/>
    <x v="0"/>
    <n v="8.9499999999999993"/>
    <n v="0.89499999999999991"/>
    <n v="0.53699999999999992"/>
    <n v="26.849999999999998"/>
    <x v="0"/>
    <x v="2"/>
  </r>
  <r>
    <s v="DWB-61381-370"/>
    <x v="337"/>
    <s v="11812-00461-KH"/>
    <s v="L-L-0.2"/>
    <n v="2"/>
    <x v="376"/>
    <s v="bgozzettb7@github.com"/>
    <s v="+1 (214) 700-0229"/>
    <s v="0389 Hintze Pass"/>
    <s v="Dallas"/>
    <x v="0"/>
    <n v="75372"/>
    <x v="1"/>
    <x v="3"/>
    <s v="L"/>
    <x v="3"/>
    <n v="4.7549999999999999"/>
    <n v="2.3774999999999999"/>
    <n v="0.61814999999999998"/>
    <n v="9.51"/>
    <x v="3"/>
    <x v="1"/>
  </r>
  <r>
    <s v="FRD-17347-990"/>
    <x v="80"/>
    <s v="46681-78850-ZW"/>
    <s v="A-D-1"/>
    <n v="4"/>
    <x v="377"/>
    <s v="tcraggsb8@house.gov"/>
    <s v="+353 (239) 197-6142"/>
    <s v="0 Eagan Parkway"/>
    <s v="Whitegate"/>
    <x v="1"/>
    <s v="D15"/>
    <x v="1"/>
    <x v="2"/>
    <s v="D"/>
    <x v="0"/>
    <n v="9.9499999999999993"/>
    <n v="0.99499999999999988"/>
    <n v="0.89549999999999985"/>
    <n v="39.799999999999997"/>
    <x v="2"/>
    <x v="2"/>
  </r>
  <r>
    <s v="YPP-27450-525"/>
    <x v="338"/>
    <s v="01932-87052-KO"/>
    <s v="E-M-0.5"/>
    <n v="3"/>
    <x v="378"/>
    <s v="lcullrfordb9@xing.com"/>
    <s v="+1 (530) 998-9789"/>
    <s v="71 Sycamore Crossing"/>
    <s v="Chico"/>
    <x v="0"/>
    <n v="95973"/>
    <x v="0"/>
    <x v="1"/>
    <s v="M"/>
    <x v="1"/>
    <n v="8.25"/>
    <n v="1.65"/>
    <n v="0.90749999999999997"/>
    <n v="24.75"/>
    <x v="1"/>
    <x v="0"/>
  </r>
  <r>
    <s v="EFC-39577-424"/>
    <x v="339"/>
    <s v="16046-34805-ZF"/>
    <s v="E-M-1"/>
    <n v="5"/>
    <x v="379"/>
    <s v="arizonba@xing.com"/>
    <s v="+1 (501) 732-3644"/>
    <s v="19 Merrick Pass"/>
    <s v="Little Rock"/>
    <x v="0"/>
    <n v="72215"/>
    <x v="0"/>
    <x v="1"/>
    <s v="M"/>
    <x v="0"/>
    <n v="13.75"/>
    <n v="1.375"/>
    <n v="1.5125"/>
    <n v="68.75"/>
    <x v="1"/>
    <x v="0"/>
  </r>
  <r>
    <s v="LAW-80062-016"/>
    <x v="340"/>
    <s v="34546-70516-LR"/>
    <s v="E-M-0.5"/>
    <n v="6"/>
    <x v="380"/>
    <m/>
    <s v="+353 (764) 294-5957"/>
    <s v="8244 La Follette Street"/>
    <s v="Balrothery"/>
    <x v="1"/>
    <s v="K32"/>
    <x v="1"/>
    <x v="1"/>
    <s v="M"/>
    <x v="1"/>
    <n v="8.25"/>
    <n v="1.65"/>
    <n v="0.90749999999999997"/>
    <n v="49.5"/>
    <x v="1"/>
    <x v="0"/>
  </r>
  <r>
    <s v="WKL-27981-758"/>
    <x v="177"/>
    <s v="73699-93557-FZ"/>
    <s v="A-M-2.5"/>
    <n v="2"/>
    <x v="381"/>
    <s v="fmiellbc@spiegel.de"/>
    <s v="+1 (732) 770-5368"/>
    <s v="35 Hoepker Pass"/>
    <s v="New Brunswick"/>
    <x v="0"/>
    <n v="8922"/>
    <x v="0"/>
    <x v="2"/>
    <s v="M"/>
    <x v="2"/>
    <n v="25.875"/>
    <n v="1.0349999999999999"/>
    <n v="2.328749999999999"/>
    <n v="51.75"/>
    <x v="2"/>
    <x v="0"/>
  </r>
  <r>
    <s v="VRT-39834-265"/>
    <x v="341"/>
    <s v="86686-37462-CK"/>
    <s v="L-L-1"/>
    <n v="3"/>
    <x v="382"/>
    <m/>
    <s v="+353 (677) 415-3920"/>
    <s v="5662 Messerschmidt Lane"/>
    <s v="Valleymount"/>
    <x v="1"/>
    <s v="A83"/>
    <x v="0"/>
    <x v="3"/>
    <s v="L"/>
    <x v="0"/>
    <n v="15.85"/>
    <n v="1.585"/>
    <n v="2.0605000000000002"/>
    <n v="47.55"/>
    <x v="3"/>
    <x v="1"/>
  </r>
  <r>
    <s v="QTC-71005-730"/>
    <x v="342"/>
    <s v="14298-02150-KH"/>
    <s v="A-L-0.2"/>
    <n v="4"/>
    <x v="383"/>
    <m/>
    <s v="+1 (415) 414-0382"/>
    <s v="577 Roth Pass"/>
    <s v="San Francisco"/>
    <x v="0"/>
    <n v="94132"/>
    <x v="1"/>
    <x v="2"/>
    <s v="L"/>
    <x v="3"/>
    <n v="3.8849999999999998"/>
    <n v="1.9424999999999999"/>
    <n v="0.34965000000000002"/>
    <n v="15.54"/>
    <x v="2"/>
    <x v="1"/>
  </r>
  <r>
    <s v="TNX-09857-717"/>
    <x v="343"/>
    <s v="48675-07824-HJ"/>
    <s v="L-M-1"/>
    <n v="6"/>
    <x v="384"/>
    <m/>
    <s v="+1 (337) 322-9762"/>
    <s v="7960 Roth Center"/>
    <s v="Lafayette"/>
    <x v="0"/>
    <n v="70505"/>
    <x v="0"/>
    <x v="3"/>
    <s v="M"/>
    <x v="0"/>
    <n v="14.55"/>
    <n v="1.4550000000000001"/>
    <n v="1.8915"/>
    <n v="87.300000000000011"/>
    <x v="3"/>
    <x v="0"/>
  </r>
  <r>
    <s v="JZV-43874-185"/>
    <x v="344"/>
    <s v="18551-80943-YQ"/>
    <s v="A-M-1"/>
    <n v="5"/>
    <x v="385"/>
    <m/>
    <s v="+1 (619) 481-1493"/>
    <s v="1 Randy Place"/>
    <s v="San Diego"/>
    <x v="0"/>
    <n v="92191"/>
    <x v="0"/>
    <x v="2"/>
    <s v="M"/>
    <x v="0"/>
    <n v="11.25"/>
    <n v="1.125"/>
    <n v="1.0125"/>
    <n v="56.25"/>
    <x v="2"/>
    <x v="0"/>
  </r>
  <r>
    <s v="ICF-17486-106"/>
    <x v="47"/>
    <s v="19196-09748-DB"/>
    <s v="L-L-2.5"/>
    <n v="1"/>
    <x v="386"/>
    <s v="wspringallbh@jugem.jp"/>
    <s v="+1 (626) 495-9253"/>
    <s v="99 Schurz Pass"/>
    <s v="Alhambra"/>
    <x v="0"/>
    <n v="91841"/>
    <x v="0"/>
    <x v="3"/>
    <s v="L"/>
    <x v="2"/>
    <n v="36.454999999999998"/>
    <n v="1.4581999999999999"/>
    <n v="4.7391500000000004"/>
    <n v="36.454999999999998"/>
    <x v="3"/>
    <x v="1"/>
  </r>
  <r>
    <s v="BMK-49520-383"/>
    <x v="345"/>
    <s v="72233-08665-IP"/>
    <s v="R-L-0.2"/>
    <n v="3"/>
    <x v="387"/>
    <m/>
    <s v="+1 (903) 801-9492"/>
    <s v="2443 Bluejay Alley"/>
    <s v="Tyler"/>
    <x v="0"/>
    <n v="75799"/>
    <x v="0"/>
    <x v="0"/>
    <s v="L"/>
    <x v="3"/>
    <n v="3.585"/>
    <n v="1.7925"/>
    <n v="0.21510000000000001"/>
    <n v="10.754999999999999"/>
    <x v="0"/>
    <x v="1"/>
  </r>
  <r>
    <s v="HTS-15020-632"/>
    <x v="169"/>
    <s v="53817-13148-RK"/>
    <s v="R-M-0.2"/>
    <n v="3"/>
    <x v="388"/>
    <s v="ghawkyensbj@census.gov"/>
    <m/>
    <s v="48 Vidon Street"/>
    <s v="Lafayette"/>
    <x v="0"/>
    <n v="70593"/>
    <x v="1"/>
    <x v="0"/>
    <s v="M"/>
    <x v="3"/>
    <n v="2.9849999999999999"/>
    <n v="1.4924999999999999"/>
    <n v="0.17910000000000001"/>
    <n v="8.9550000000000001"/>
    <x v="0"/>
    <x v="0"/>
  </r>
  <r>
    <s v="YLE-18247-749"/>
    <x v="346"/>
    <s v="92227-49331-QR"/>
    <s v="A-L-0.5"/>
    <n v="3"/>
    <x v="389"/>
    <m/>
    <s v="+1 (937) 683-0925"/>
    <s v="33211 Pleasure Circle"/>
    <s v="Dayton"/>
    <x v="0"/>
    <n v="45426"/>
    <x v="0"/>
    <x v="2"/>
    <s v="L"/>
    <x v="1"/>
    <n v="7.77"/>
    <n v="1.554"/>
    <n v="0.69929999999999992"/>
    <n v="23.31"/>
    <x v="2"/>
    <x v="1"/>
  </r>
  <r>
    <s v="KJJ-12573-591"/>
    <x v="347"/>
    <s v="12997-41076-FQ"/>
    <s v="A-L-2.5"/>
    <n v="1"/>
    <x v="390"/>
    <m/>
    <s v="+1 (602) 598-9823"/>
    <s v="74 Texas Road"/>
    <s v="Phoenix"/>
    <x v="0"/>
    <n v="85072"/>
    <x v="0"/>
    <x v="2"/>
    <s v="L"/>
    <x v="2"/>
    <n v="29.785"/>
    <n v="1.1914"/>
    <n v="2.68065"/>
    <n v="29.785"/>
    <x v="2"/>
    <x v="1"/>
  </r>
  <r>
    <s v="RGU-43561-950"/>
    <x v="348"/>
    <s v="44220-00348-MB"/>
    <s v="A-L-2.5"/>
    <n v="5"/>
    <x v="391"/>
    <s v="bmcgilvrabm@so-net.ne.jp"/>
    <m/>
    <s v="880 Mockingbird Plaza"/>
    <s v="Sacramento"/>
    <x v="0"/>
    <n v="94263"/>
    <x v="0"/>
    <x v="2"/>
    <s v="L"/>
    <x v="2"/>
    <n v="29.785"/>
    <n v="1.1914"/>
    <n v="2.68065"/>
    <n v="148.92500000000001"/>
    <x v="2"/>
    <x v="1"/>
  </r>
  <r>
    <s v="JSN-73975-443"/>
    <x v="349"/>
    <s v="93047-98331-DD"/>
    <s v="L-M-0.5"/>
    <n v="1"/>
    <x v="392"/>
    <s v="adanzeybn@github.com"/>
    <s v="+1 (402) 633-9913"/>
    <s v="5692 Eastwood Hill"/>
    <s v="Lincoln"/>
    <x v="0"/>
    <n v="68505"/>
    <x v="0"/>
    <x v="3"/>
    <s v="M"/>
    <x v="1"/>
    <n v="8.73"/>
    <n v="1.746"/>
    <n v="1.1349"/>
    <n v="8.73"/>
    <x v="3"/>
    <x v="0"/>
  </r>
  <r>
    <s v="WNR-71736-993"/>
    <x v="350"/>
    <s v="16880-78077-FB"/>
    <s v="L-D-0.5"/>
    <n v="4"/>
    <x v="347"/>
    <s v="tfarraac@behance.net"/>
    <s v="+1 (432) 648-9589"/>
    <s v="06448 Burrows Terrace"/>
    <s v="Odessa"/>
    <x v="0"/>
    <n v="79764"/>
    <x v="1"/>
    <x v="3"/>
    <s v="D"/>
    <x v="1"/>
    <n v="7.77"/>
    <n v="1.554"/>
    <n v="1.0101"/>
    <n v="31.08"/>
    <x v="3"/>
    <x v="2"/>
  </r>
  <r>
    <s v="WNR-71736-993"/>
    <x v="350"/>
    <s v="16880-78077-FB"/>
    <s v="A-D-2.5"/>
    <n v="6"/>
    <x v="347"/>
    <s v="tfarraac@behance.net"/>
    <s v="+1 (432) 648-9589"/>
    <s v="06448 Burrows Terrace"/>
    <s v="Odessa"/>
    <x v="0"/>
    <n v="79764"/>
    <x v="1"/>
    <x v="2"/>
    <s v="D"/>
    <x v="2"/>
    <n v="22.885000000000002"/>
    <n v="0.91539999999999988"/>
    <n v="2.05965"/>
    <n v="137.31"/>
    <x v="2"/>
    <x v="2"/>
  </r>
  <r>
    <s v="HNI-91338-546"/>
    <x v="54"/>
    <s v="67285-75317-XI"/>
    <s v="A-D-0.5"/>
    <n v="5"/>
    <x v="393"/>
    <m/>
    <s v="+1 (608) 617-1365"/>
    <s v="8103 Maywood Center"/>
    <s v="Madison"/>
    <x v="0"/>
    <n v="53726"/>
    <x v="1"/>
    <x v="2"/>
    <s v="D"/>
    <x v="1"/>
    <n v="5.97"/>
    <n v="1.194"/>
    <n v="0.5373"/>
    <n v="29.849999999999998"/>
    <x v="2"/>
    <x v="2"/>
  </r>
  <r>
    <s v="CYH-53243-218"/>
    <x v="237"/>
    <s v="88167-57964-PH"/>
    <s v="R-M-0.5"/>
    <n v="3"/>
    <x v="394"/>
    <m/>
    <s v="+1 (304) 604-2131"/>
    <s v="93 Hintze Point"/>
    <s v="Charleston"/>
    <x v="0"/>
    <n v="25336"/>
    <x v="1"/>
    <x v="0"/>
    <s v="M"/>
    <x v="1"/>
    <n v="5.97"/>
    <n v="1.194"/>
    <n v="0.35820000000000002"/>
    <n v="17.91"/>
    <x v="0"/>
    <x v="0"/>
  </r>
  <r>
    <s v="SVD-75407-177"/>
    <x v="351"/>
    <s v="16106-36039-QS"/>
    <s v="E-L-0.5"/>
    <n v="3"/>
    <x v="395"/>
    <s v="ydombrellbs@dedecms.com"/>
    <s v="+1 (501) 136-0040"/>
    <s v="83 Sunbrook Lane"/>
    <s v="Little Rock"/>
    <x v="0"/>
    <n v="72204"/>
    <x v="0"/>
    <x v="1"/>
    <s v="L"/>
    <x v="1"/>
    <n v="8.91"/>
    <n v="1.782"/>
    <n v="0.98009999999999997"/>
    <n v="26.73"/>
    <x v="1"/>
    <x v="1"/>
  </r>
  <r>
    <s v="NVN-66443-451"/>
    <x v="352"/>
    <s v="98921-82417-GN"/>
    <s v="R-D-1"/>
    <n v="2"/>
    <x v="396"/>
    <s v="adarthbt@t.co"/>
    <s v="+1 (907) 557-6903"/>
    <s v="86 Pawling Court"/>
    <s v="Anchorage"/>
    <x v="0"/>
    <n v="99507"/>
    <x v="1"/>
    <x v="0"/>
    <s v="D"/>
    <x v="0"/>
    <n v="8.9499999999999993"/>
    <n v="0.89499999999999991"/>
    <n v="0.53699999999999992"/>
    <n v="17.899999999999999"/>
    <x v="0"/>
    <x v="2"/>
  </r>
  <r>
    <s v="JUA-13580-095"/>
    <x v="102"/>
    <s v="55265-75151-AK"/>
    <s v="R-L-0.2"/>
    <n v="4"/>
    <x v="397"/>
    <s v="mdarrigoebu@hud.gov"/>
    <s v="+353 (973) 320-9537"/>
    <s v="744 Prairie Rose Court"/>
    <s v="Longwood"/>
    <x v="1"/>
    <s v="D02"/>
    <x v="0"/>
    <x v="0"/>
    <s v="L"/>
    <x v="3"/>
    <n v="3.585"/>
    <n v="1.7925"/>
    <n v="0.21510000000000001"/>
    <n v="14.34"/>
    <x v="0"/>
    <x v="1"/>
  </r>
  <r>
    <s v="ACY-56225-839"/>
    <x v="353"/>
    <s v="47386-50743-FG"/>
    <s v="A-M-2.5"/>
    <n v="3"/>
    <x v="398"/>
    <m/>
    <s v="+1 (562) 331-4713"/>
    <s v="1678 Armistice Alley"/>
    <s v="San Francisco"/>
    <x v="0"/>
    <n v="94110"/>
    <x v="0"/>
    <x v="2"/>
    <s v="M"/>
    <x v="2"/>
    <n v="25.875"/>
    <n v="1.0349999999999999"/>
    <n v="2.328749999999999"/>
    <n v="77.625"/>
    <x v="2"/>
    <x v="0"/>
  </r>
  <r>
    <s v="QBB-07903-622"/>
    <x v="354"/>
    <s v="32622-54551-UC"/>
    <s v="R-L-1"/>
    <n v="5"/>
    <x v="399"/>
    <s v="mackrillbw@bandcamp.com"/>
    <s v="+1 (330) 603-2373"/>
    <s v="4 Arizona Road"/>
    <s v="Warren"/>
    <x v="0"/>
    <n v="44485"/>
    <x v="1"/>
    <x v="0"/>
    <s v="L"/>
    <x v="0"/>
    <n v="11.95"/>
    <n v="1.1950000000000001"/>
    <n v="0.71699999999999997"/>
    <n v="59.75"/>
    <x v="0"/>
    <x v="1"/>
  </r>
  <r>
    <s v="JLJ-81802-619"/>
    <x v="135"/>
    <s v="16880-78077-FB"/>
    <s v="A-L-1"/>
    <n v="6"/>
    <x v="347"/>
    <s v="tfarraac@behance.net"/>
    <s v="+1 (432) 648-9589"/>
    <s v="06448 Burrows Terrace"/>
    <s v="Odessa"/>
    <x v="0"/>
    <n v="79764"/>
    <x v="1"/>
    <x v="2"/>
    <s v="L"/>
    <x v="0"/>
    <n v="12.95"/>
    <n v="1.2949999999999999"/>
    <n v="1.1655"/>
    <n v="77.699999999999989"/>
    <x v="2"/>
    <x v="1"/>
  </r>
  <r>
    <s v="HFT-77191-168"/>
    <x v="343"/>
    <s v="48419-02347-XP"/>
    <s v="R-D-0.2"/>
    <n v="2"/>
    <x v="400"/>
    <s v="mkippenby@dion.ne.jp"/>
    <s v="+1 (601) 262-2557"/>
    <s v="87 Brentwood Hill"/>
    <s v="Jackson"/>
    <x v="0"/>
    <n v="39236"/>
    <x v="0"/>
    <x v="0"/>
    <s v="D"/>
    <x v="3"/>
    <n v="2.6850000000000001"/>
    <n v="1.3425"/>
    <n v="0.16109999999999999"/>
    <n v="5.37"/>
    <x v="0"/>
    <x v="2"/>
  </r>
  <r>
    <s v="SZR-35951-530"/>
    <x v="89"/>
    <s v="14121-20527-OJ"/>
    <s v="E-D-2.5"/>
    <n v="3"/>
    <x v="401"/>
    <s v="wransonbz@ted.com"/>
    <s v="+353 (376) 165-2897"/>
    <s v="012 Debra Center"/>
    <s v="Kildare"/>
    <x v="1"/>
    <s v="R51"/>
    <x v="0"/>
    <x v="1"/>
    <s v="D"/>
    <x v="2"/>
    <n v="27.945"/>
    <n v="1.1177999999999999"/>
    <n v="3.07395"/>
    <n v="83.835000000000008"/>
    <x v="1"/>
    <x v="2"/>
  </r>
  <r>
    <s v="IKL-95976-565"/>
    <x v="355"/>
    <s v="53486-73919-BQ"/>
    <s v="A-M-1"/>
    <n v="2"/>
    <x v="402"/>
    <m/>
    <s v="+1 (360) 347-6756"/>
    <s v="7 Hansons Trail"/>
    <s v="Milwaukee"/>
    <x v="0"/>
    <n v="53277"/>
    <x v="1"/>
    <x v="2"/>
    <s v="M"/>
    <x v="0"/>
    <n v="11.25"/>
    <n v="1.125"/>
    <n v="1.0125"/>
    <n v="22.5"/>
    <x v="2"/>
    <x v="0"/>
  </r>
  <r>
    <s v="XEY-48929-474"/>
    <x v="204"/>
    <s v="21889-94615-WT"/>
    <s v="L-M-2.5"/>
    <n v="6"/>
    <x v="403"/>
    <s v="lrignoldc1@miibeian.gov.cn"/>
    <s v="+1 (916) 472-7804"/>
    <s v="15027 Mcbride Pass"/>
    <s v="Sacramento"/>
    <x v="0"/>
    <n v="94250"/>
    <x v="0"/>
    <x v="3"/>
    <s v="M"/>
    <x v="2"/>
    <n v="33.465000000000003"/>
    <n v="1.3386"/>
    <n v="4.3504499999999986"/>
    <n v="200.79000000000002"/>
    <x v="3"/>
    <x v="0"/>
  </r>
  <r>
    <s v="SQT-07286-736"/>
    <x v="356"/>
    <s v="87726-16941-QW"/>
    <s v="A-M-1"/>
    <n v="6"/>
    <x v="404"/>
    <m/>
    <s v="+1 (617) 535-7583"/>
    <s v="09 Lotheville Place"/>
    <s v="Boston"/>
    <x v="0"/>
    <n v="2298"/>
    <x v="1"/>
    <x v="2"/>
    <s v="M"/>
    <x v="0"/>
    <n v="11.25"/>
    <n v="1.125"/>
    <n v="1.0125"/>
    <n v="67.5"/>
    <x v="2"/>
    <x v="0"/>
  </r>
  <r>
    <s v="QDU-45390-361"/>
    <x v="357"/>
    <s v="03677-09134-BC"/>
    <s v="E-M-0.5"/>
    <n v="1"/>
    <x v="405"/>
    <s v="crowthornc3@msn.com"/>
    <s v="+1 (785) 380-3311"/>
    <s v="320 Rockefeller Alley"/>
    <s v="Topeka"/>
    <x v="0"/>
    <n v="66622"/>
    <x v="1"/>
    <x v="1"/>
    <s v="M"/>
    <x v="1"/>
    <n v="8.25"/>
    <n v="1.65"/>
    <n v="0.90749999999999997"/>
    <n v="8.25"/>
    <x v="1"/>
    <x v="0"/>
  </r>
  <r>
    <s v="RUJ-30649-712"/>
    <x v="300"/>
    <s v="93224-71517-WV"/>
    <s v="L-L-0.2"/>
    <n v="2"/>
    <x v="406"/>
    <s v="orylandc4@deviantart.com"/>
    <s v="+1 (701) 417-3513"/>
    <s v="3513 Burning Wood Way"/>
    <s v="Fargo"/>
    <x v="0"/>
    <n v="58122"/>
    <x v="0"/>
    <x v="3"/>
    <s v="L"/>
    <x v="3"/>
    <n v="4.7549999999999999"/>
    <n v="2.3774999999999999"/>
    <n v="0.61814999999999998"/>
    <n v="9.51"/>
    <x v="3"/>
    <x v="1"/>
  </r>
  <r>
    <s v="WSV-49732-075"/>
    <x v="358"/>
    <s v="76263-95145-GJ"/>
    <s v="L-D-2.5"/>
    <n v="1"/>
    <x v="407"/>
    <m/>
    <s v="+1 (832) 263-0050"/>
    <s v="40 Jenifer Alley"/>
    <s v="Houston"/>
    <x v="0"/>
    <n v="77095"/>
    <x v="1"/>
    <x v="3"/>
    <s v="D"/>
    <x v="2"/>
    <n v="29.785"/>
    <n v="1.1914"/>
    <n v="3.8720500000000002"/>
    <n v="29.785"/>
    <x v="3"/>
    <x v="2"/>
  </r>
  <r>
    <s v="VJF-46305-323"/>
    <x v="161"/>
    <s v="68555-89840-GZ"/>
    <s v="L-D-0.5"/>
    <n v="2"/>
    <x v="408"/>
    <s v="msesonck@census.gov"/>
    <s v="+1 (206) 642-0902"/>
    <s v="92847 Schlimgen Road"/>
    <s v="Seattle"/>
    <x v="0"/>
    <n v="98109"/>
    <x v="1"/>
    <x v="3"/>
    <s v="D"/>
    <x v="1"/>
    <n v="7.77"/>
    <n v="1.554"/>
    <n v="1.0101"/>
    <n v="15.54"/>
    <x v="3"/>
    <x v="2"/>
  </r>
  <r>
    <s v="CXD-74176-600"/>
    <x v="129"/>
    <s v="70624-19112-AO"/>
    <s v="E-L-0.5"/>
    <n v="4"/>
    <x v="409"/>
    <s v="craglessc7@webmd.com"/>
    <s v="+353 (736) 602-8469"/>
    <s v="98053 Elmside Drive"/>
    <s v="Caherconlish"/>
    <x v="1"/>
    <s v="F45"/>
    <x v="1"/>
    <x v="1"/>
    <s v="L"/>
    <x v="1"/>
    <n v="8.91"/>
    <n v="1.782"/>
    <n v="0.98009999999999997"/>
    <n v="35.64"/>
    <x v="1"/>
    <x v="1"/>
  </r>
  <r>
    <s v="ADX-50674-975"/>
    <x v="359"/>
    <s v="58916-61837-QH"/>
    <s v="A-M-2.5"/>
    <n v="4"/>
    <x v="410"/>
    <s v="fhollowsc8@blogtalkradio.com"/>
    <s v="+1 (716) 632-6865"/>
    <s v="353 Portage Center"/>
    <s v="Buffalo"/>
    <x v="0"/>
    <n v="14205"/>
    <x v="0"/>
    <x v="2"/>
    <s v="M"/>
    <x v="2"/>
    <n v="25.875"/>
    <n v="1.0349999999999999"/>
    <n v="2.328749999999999"/>
    <n v="103.5"/>
    <x v="2"/>
    <x v="0"/>
  </r>
  <r>
    <s v="RRP-51647-420"/>
    <x v="360"/>
    <s v="89292-52335-YZ"/>
    <s v="E-D-1"/>
    <n v="3"/>
    <x v="411"/>
    <s v="llathleiffc9@nationalgeographic.com"/>
    <s v="+353 (895) 566-0110"/>
    <s v="0671 Scoville Way"/>
    <s v="Shankill"/>
    <x v="1"/>
    <s v="A98"/>
    <x v="0"/>
    <x v="1"/>
    <s v="D"/>
    <x v="0"/>
    <n v="12.15"/>
    <n v="1.2150000000000001"/>
    <n v="1.3365"/>
    <n v="36.450000000000003"/>
    <x v="1"/>
    <x v="2"/>
  </r>
  <r>
    <s v="PKJ-99134-523"/>
    <x v="361"/>
    <s v="77284-34297-YY"/>
    <s v="R-L-0.5"/>
    <n v="5"/>
    <x v="412"/>
    <s v="kheadsca@jalbum.net"/>
    <s v="+1 (484) 131-2636"/>
    <s v="2 Cherokee Hill"/>
    <s v="Bethlehem"/>
    <x v="0"/>
    <n v="18018"/>
    <x v="1"/>
    <x v="0"/>
    <s v="L"/>
    <x v="1"/>
    <n v="7.169999999999999"/>
    <n v="1.4339999999999999"/>
    <n v="0.43019999999999992"/>
    <n v="35.849999999999994"/>
    <x v="0"/>
    <x v="1"/>
  </r>
  <r>
    <s v="FZQ-29439-457"/>
    <x v="362"/>
    <s v="50449-80974-BZ"/>
    <s v="E-L-0.2"/>
    <n v="5"/>
    <x v="413"/>
    <s v="tbownecb@unicef.org"/>
    <s v="+353 (540) 432-8009"/>
    <s v="79 Prairieview Point"/>
    <s v="Watergrasshill"/>
    <x v="1"/>
    <s v="T56"/>
    <x v="0"/>
    <x v="1"/>
    <s v="L"/>
    <x v="3"/>
    <n v="4.4550000000000001"/>
    <n v="2.2275"/>
    <n v="0.49004999999999999"/>
    <n v="22.274999999999999"/>
    <x v="1"/>
    <x v="1"/>
  </r>
  <r>
    <s v="USN-68115-161"/>
    <x v="363"/>
    <s v="08120-16183-AW"/>
    <s v="E-M-0.2"/>
    <n v="6"/>
    <x v="414"/>
    <s v="rjacquemardcc@acquirethisname.com"/>
    <s v="+353 (959) 389-1521"/>
    <s v="415 Fremont Junction"/>
    <s v="Monasterevin"/>
    <x v="1"/>
    <s v="W34"/>
    <x v="1"/>
    <x v="1"/>
    <s v="M"/>
    <x v="3"/>
    <n v="4.125"/>
    <n v="2.0625"/>
    <n v="0.45374999999999999"/>
    <n v="24.75"/>
    <x v="1"/>
    <x v="0"/>
  </r>
  <r>
    <s v="IXU-20263-532"/>
    <x v="364"/>
    <s v="68044-89277-ML"/>
    <s v="L-M-2.5"/>
    <n v="2"/>
    <x v="415"/>
    <s v="kwarmancd@printfriendly.com"/>
    <m/>
    <s v="67365 Homewood Center"/>
    <s v="Sandyford"/>
    <x v="1"/>
    <s v="D04"/>
    <x v="0"/>
    <x v="3"/>
    <s v="M"/>
    <x v="2"/>
    <n v="33.465000000000003"/>
    <n v="1.3386"/>
    <n v="4.3504499999999986"/>
    <n v="66.930000000000007"/>
    <x v="3"/>
    <x v="0"/>
  </r>
  <r>
    <s v="CBT-15092-420"/>
    <x v="85"/>
    <s v="71364-35210-HS"/>
    <s v="L-M-0.5"/>
    <n v="1"/>
    <x v="416"/>
    <s v="wcholomince@about.com"/>
    <s v="+44 (512) 340-9049"/>
    <s v="566 Arrowood Way"/>
    <s v="Birmingham"/>
    <x v="2"/>
    <s v="B12"/>
    <x v="0"/>
    <x v="3"/>
    <s v="M"/>
    <x v="1"/>
    <n v="8.73"/>
    <n v="1.746"/>
    <n v="1.1349"/>
    <n v="8.73"/>
    <x v="3"/>
    <x v="0"/>
  </r>
  <r>
    <s v="PKQ-46841-696"/>
    <x v="365"/>
    <s v="37177-68797-ON"/>
    <s v="R-M-0.5"/>
    <n v="3"/>
    <x v="417"/>
    <s v="abraidmancf@census.gov"/>
    <m/>
    <s v="4 Golf View Hill"/>
    <s v="Phoenix"/>
    <x v="0"/>
    <n v="85099"/>
    <x v="1"/>
    <x v="0"/>
    <s v="M"/>
    <x v="1"/>
    <n v="5.97"/>
    <n v="1.194"/>
    <n v="0.35820000000000002"/>
    <n v="17.91"/>
    <x v="0"/>
    <x v="0"/>
  </r>
  <r>
    <s v="XDU-05471-219"/>
    <x v="366"/>
    <s v="60308-06944-GS"/>
    <s v="R-L-0.5"/>
    <n v="1"/>
    <x v="418"/>
    <s v="pdurbancg@symantec.com"/>
    <s v="+353 (709) 884-1892"/>
    <s v="2 Forest Street"/>
    <s v="Longford"/>
    <x v="1"/>
    <s v="N39"/>
    <x v="1"/>
    <x v="0"/>
    <s v="L"/>
    <x v="1"/>
    <n v="7.169999999999999"/>
    <n v="1.4339999999999999"/>
    <n v="0.43019999999999992"/>
    <n v="7.169999999999999"/>
    <x v="0"/>
    <x v="1"/>
  </r>
  <r>
    <s v="NID-20149-329"/>
    <x v="367"/>
    <s v="49888-39458-PF"/>
    <s v="R-D-0.2"/>
    <n v="2"/>
    <x v="419"/>
    <s v="aharroldch@miibeian.gov.cn"/>
    <s v="+1 (419) 153-2104"/>
    <s v="90 Kensington Road"/>
    <s v="Toledo"/>
    <x v="0"/>
    <n v="43610"/>
    <x v="1"/>
    <x v="0"/>
    <s v="D"/>
    <x v="3"/>
    <n v="2.6850000000000001"/>
    <n v="1.3425"/>
    <n v="0.16109999999999999"/>
    <n v="5.37"/>
    <x v="0"/>
    <x v="2"/>
  </r>
  <r>
    <s v="SVU-27222-213"/>
    <x v="142"/>
    <s v="60748-46813-DZ"/>
    <s v="L-L-0.2"/>
    <n v="5"/>
    <x v="420"/>
    <s v="spamphilonci@mlb.com"/>
    <s v="+353 (456) 630-8490"/>
    <s v="36194 Susan Street"/>
    <s v="Ballylinan"/>
    <x v="1"/>
    <s v="P56"/>
    <x v="1"/>
    <x v="3"/>
    <s v="L"/>
    <x v="3"/>
    <n v="4.7549999999999999"/>
    <n v="2.3774999999999999"/>
    <n v="0.61814999999999998"/>
    <n v="23.774999999999999"/>
    <x v="3"/>
    <x v="1"/>
  </r>
  <r>
    <s v="RWI-84131-848"/>
    <x v="368"/>
    <s v="16385-11286-NX"/>
    <s v="R-D-2.5"/>
    <n v="2"/>
    <x v="421"/>
    <s v="mspurdencj@exblog.jp"/>
    <s v="+1 (704) 256-1371"/>
    <s v="55290 Manufacturers Lane"/>
    <s v="Charlotte"/>
    <x v="0"/>
    <n v="28210"/>
    <x v="0"/>
    <x v="0"/>
    <s v="D"/>
    <x v="2"/>
    <n v="20.585000000000001"/>
    <n v="0.82339999999999991"/>
    <n v="1.2351000000000001"/>
    <n v="41.17"/>
    <x v="0"/>
    <x v="2"/>
  </r>
  <r>
    <s v="GUU-40666-525"/>
    <x v="31"/>
    <s v="68555-89840-GZ"/>
    <s v="A-L-0.2"/>
    <n v="3"/>
    <x v="408"/>
    <s v="msesonck@census.gov"/>
    <s v="+1 (206) 642-0902"/>
    <s v="92847 Schlimgen Road"/>
    <s v="Seattle"/>
    <x v="0"/>
    <n v="98109"/>
    <x v="1"/>
    <x v="2"/>
    <s v="L"/>
    <x v="3"/>
    <n v="3.8849999999999998"/>
    <n v="1.9424999999999999"/>
    <n v="0.34965000000000002"/>
    <n v="11.654999999999999"/>
    <x v="2"/>
    <x v="1"/>
  </r>
  <r>
    <s v="SCN-51395-066"/>
    <x v="369"/>
    <s v="72164-90254-EJ"/>
    <s v="L-L-0.5"/>
    <n v="4"/>
    <x v="422"/>
    <s v="npirronecl@weibo.com"/>
    <s v="+1 (570) 223-3194"/>
    <s v="1585 Bashford Center"/>
    <s v="Wilkes Barre"/>
    <x v="0"/>
    <n v="18706"/>
    <x v="1"/>
    <x v="3"/>
    <s v="L"/>
    <x v="1"/>
    <n v="9.51"/>
    <n v="1.9019999999999999"/>
    <n v="1.2363"/>
    <n v="38.04"/>
    <x v="3"/>
    <x v="1"/>
  </r>
  <r>
    <s v="ULA-24644-321"/>
    <x v="370"/>
    <s v="67010-92988-CT"/>
    <s v="R-D-2.5"/>
    <n v="4"/>
    <x v="423"/>
    <s v="rcawleycm@yellowbook.com"/>
    <m/>
    <s v="54210 Eagan Avenue"/>
    <s v="Ballyboden"/>
    <x v="1"/>
    <s v="D6W"/>
    <x v="0"/>
    <x v="0"/>
    <s v="D"/>
    <x v="2"/>
    <n v="20.585000000000001"/>
    <n v="0.82339999999999991"/>
    <n v="1.2351000000000001"/>
    <n v="82.34"/>
    <x v="0"/>
    <x v="2"/>
  </r>
  <r>
    <s v="EOL-92666-762"/>
    <x v="371"/>
    <s v="15776-91507-GT"/>
    <s v="L-L-0.2"/>
    <n v="2"/>
    <x v="424"/>
    <s v="sbarribalcn@microsoft.com"/>
    <s v="+353 (310) 256-3698"/>
    <s v="6743 Cascade Drive"/>
    <s v="Bagenalstown"/>
    <x v="1"/>
    <s v="R21"/>
    <x v="0"/>
    <x v="3"/>
    <s v="L"/>
    <x v="3"/>
    <n v="4.7549999999999999"/>
    <n v="2.3774999999999999"/>
    <n v="0.61814999999999998"/>
    <n v="9.51"/>
    <x v="3"/>
    <x v="1"/>
  </r>
  <r>
    <s v="AJV-18231-334"/>
    <x v="372"/>
    <s v="23473-41001-CD"/>
    <s v="R-D-2.5"/>
    <n v="2"/>
    <x v="425"/>
    <s v="aadamidesco@bizjournals.com"/>
    <s v="+44 (131) 485-2183"/>
    <s v="6338 Arkansas Drive"/>
    <s v="Liverpool"/>
    <x v="2"/>
    <s v="L74"/>
    <x v="1"/>
    <x v="0"/>
    <s v="D"/>
    <x v="2"/>
    <n v="20.585000000000001"/>
    <n v="0.82339999999999991"/>
    <n v="1.2351000000000001"/>
    <n v="41.17"/>
    <x v="0"/>
    <x v="2"/>
  </r>
  <r>
    <s v="ZQI-47236-301"/>
    <x v="373"/>
    <s v="23446-47798-ID"/>
    <s v="L-L-0.5"/>
    <n v="5"/>
    <x v="426"/>
    <s v="cthowescp@craigslist.org"/>
    <s v="+1 (585) 785-2424"/>
    <s v="33398 Hallows Circle"/>
    <s v="Rochester"/>
    <x v="0"/>
    <n v="14652"/>
    <x v="1"/>
    <x v="3"/>
    <s v="L"/>
    <x v="1"/>
    <n v="9.51"/>
    <n v="1.9019999999999999"/>
    <n v="1.2363"/>
    <n v="47.55"/>
    <x v="3"/>
    <x v="1"/>
  </r>
  <r>
    <s v="ZCR-15721-658"/>
    <x v="374"/>
    <s v="28327-84469-ND"/>
    <s v="A-M-1"/>
    <n v="4"/>
    <x v="427"/>
    <s v="rwillowaycq@admin.ch"/>
    <s v="+1 (520) 126-8439"/>
    <s v="58 Schlimgen Parkway"/>
    <s v="Tucson"/>
    <x v="0"/>
    <n v="85754"/>
    <x v="1"/>
    <x v="2"/>
    <s v="M"/>
    <x v="0"/>
    <n v="11.25"/>
    <n v="1.125"/>
    <n v="1.0125"/>
    <n v="45"/>
    <x v="2"/>
    <x v="0"/>
  </r>
  <r>
    <s v="QEW-47945-682"/>
    <x v="319"/>
    <s v="42466-87067-DT"/>
    <s v="L-L-0.2"/>
    <n v="5"/>
    <x v="428"/>
    <s v="aelwincr@privacy.gov.au"/>
    <s v="+1 (612) 244-0885"/>
    <s v="26 Everett Hill"/>
    <s v="Minneapolis"/>
    <x v="0"/>
    <n v="55480"/>
    <x v="1"/>
    <x v="3"/>
    <s v="L"/>
    <x v="3"/>
    <n v="4.7549999999999999"/>
    <n v="2.3774999999999999"/>
    <n v="0.61814999999999998"/>
    <n v="23.774999999999999"/>
    <x v="3"/>
    <x v="1"/>
  </r>
  <r>
    <s v="PSY-45485-542"/>
    <x v="375"/>
    <s v="62246-99443-HF"/>
    <s v="R-D-0.5"/>
    <n v="3"/>
    <x v="429"/>
    <s v="abilbrookcs@booking.com"/>
    <s v="+353 (138) 323-3320"/>
    <s v="4 Raven Alley"/>
    <s v="Ashbourne"/>
    <x v="1"/>
    <s v="A84"/>
    <x v="0"/>
    <x v="0"/>
    <s v="D"/>
    <x v="1"/>
    <n v="5.3699999999999992"/>
    <n v="1.0740000000000001"/>
    <n v="0.32219999999999988"/>
    <n v="16.11"/>
    <x v="0"/>
    <x v="2"/>
  </r>
  <r>
    <s v="BAQ-74241-156"/>
    <x v="376"/>
    <s v="99869-55718-UU"/>
    <s v="R-D-0.2"/>
    <n v="4"/>
    <x v="430"/>
    <s v="rmckallct@sakura.ne.jp"/>
    <s v="+44 (841) 988-2775"/>
    <s v="451 Nevada Terrace"/>
    <s v="Bristol"/>
    <x v="2"/>
    <s v="BS41"/>
    <x v="0"/>
    <x v="0"/>
    <s v="D"/>
    <x v="3"/>
    <n v="2.6850000000000001"/>
    <n v="1.3425"/>
    <n v="0.16109999999999999"/>
    <n v="10.74"/>
    <x v="0"/>
    <x v="2"/>
  </r>
  <r>
    <s v="BVU-77367-451"/>
    <x v="377"/>
    <s v="77421-46059-RY"/>
    <s v="A-D-1"/>
    <n v="5"/>
    <x v="431"/>
    <s v="bdailecu@vistaprint.com"/>
    <s v="+1 (770) 330-7785"/>
    <s v="385 Corben Parkway"/>
    <s v="Atlanta"/>
    <x v="0"/>
    <n v="31119"/>
    <x v="0"/>
    <x v="2"/>
    <s v="D"/>
    <x v="0"/>
    <n v="9.9499999999999993"/>
    <n v="0.99499999999999988"/>
    <n v="0.89549999999999985"/>
    <n v="49.75"/>
    <x v="2"/>
    <x v="2"/>
  </r>
  <r>
    <s v="TJE-91516-344"/>
    <x v="378"/>
    <s v="49894-06550-OQ"/>
    <s v="E-M-1"/>
    <n v="2"/>
    <x v="432"/>
    <s v="atrehernecv@state.tx.us"/>
    <s v="+353 (860) 359-7907"/>
    <s v="66 Sundown Place"/>
    <s v="Farranacoush"/>
    <x v="1"/>
    <s v="P81"/>
    <x v="1"/>
    <x v="1"/>
    <s v="M"/>
    <x v="0"/>
    <n v="13.75"/>
    <n v="1.375"/>
    <n v="1.5125"/>
    <n v="27.5"/>
    <x v="1"/>
    <x v="0"/>
  </r>
  <r>
    <s v="LIS-96202-702"/>
    <x v="277"/>
    <s v="72028-63343-SU"/>
    <s v="L-D-2.5"/>
    <n v="4"/>
    <x v="433"/>
    <s v="abrentnallcw@biglobe.ne.jp"/>
    <s v="+44 (373) 897-1797"/>
    <s v="00 Ludington Pass"/>
    <s v="East End"/>
    <x v="2"/>
    <s v="BH21"/>
    <x v="1"/>
    <x v="3"/>
    <s v="D"/>
    <x v="2"/>
    <n v="29.785"/>
    <n v="1.1914"/>
    <n v="3.8720500000000002"/>
    <n v="119.14"/>
    <x v="3"/>
    <x v="2"/>
  </r>
  <r>
    <s v="VIO-27668-766"/>
    <x v="379"/>
    <s v="10074-20104-NN"/>
    <s v="R-D-2.5"/>
    <n v="1"/>
    <x v="434"/>
    <s v="ddrinkallcx@psu.edu"/>
    <s v="+1 (865) 407-3871"/>
    <s v="82460 Grover Parkway"/>
    <s v="Knoxville"/>
    <x v="0"/>
    <n v="37939"/>
    <x v="0"/>
    <x v="0"/>
    <s v="D"/>
    <x v="2"/>
    <n v="20.585000000000001"/>
    <n v="0.82339999999999991"/>
    <n v="1.2351000000000001"/>
    <n v="20.585000000000001"/>
    <x v="0"/>
    <x v="2"/>
  </r>
  <r>
    <s v="ZVG-20473-043"/>
    <x v="86"/>
    <s v="71769-10219-IM"/>
    <s v="A-D-0.2"/>
    <n v="3"/>
    <x v="435"/>
    <s v="dkornelcy@cyberchimps.com"/>
    <s v="+1 (989) 565-9120"/>
    <s v="60360 Killdeer Alley"/>
    <s v="Saginaw"/>
    <x v="0"/>
    <n v="48604"/>
    <x v="0"/>
    <x v="2"/>
    <s v="D"/>
    <x v="3"/>
    <n v="2.9849999999999999"/>
    <n v="1.4924999999999999"/>
    <n v="0.26865"/>
    <n v="8.9550000000000001"/>
    <x v="2"/>
    <x v="2"/>
  </r>
  <r>
    <s v="KGZ-56395-231"/>
    <x v="380"/>
    <s v="22221-71106-JD"/>
    <s v="A-D-0.5"/>
    <n v="1"/>
    <x v="436"/>
    <s v="rlequeuxcz@newyorker.com"/>
    <s v="+1 (904) 161-6088"/>
    <s v="093 Mayfield Place"/>
    <s v="Saint Augustine"/>
    <x v="0"/>
    <n v="32092"/>
    <x v="1"/>
    <x v="2"/>
    <s v="D"/>
    <x v="1"/>
    <n v="5.97"/>
    <n v="1.194"/>
    <n v="0.5373"/>
    <n v="5.97"/>
    <x v="2"/>
    <x v="2"/>
  </r>
  <r>
    <s v="CUU-92244-729"/>
    <x v="381"/>
    <s v="99735-44927-OL"/>
    <s v="E-M-1"/>
    <n v="3"/>
    <x v="437"/>
    <s v="jmccaulld0@parallels.com"/>
    <m/>
    <s v="89 Gulseth Circle"/>
    <s v="San Rafael"/>
    <x v="0"/>
    <n v="94913"/>
    <x v="0"/>
    <x v="1"/>
    <s v="M"/>
    <x v="0"/>
    <n v="13.75"/>
    <n v="1.375"/>
    <n v="1.5125"/>
    <n v="41.25"/>
    <x v="1"/>
    <x v="0"/>
  </r>
  <r>
    <s v="EHE-94714-312"/>
    <x v="382"/>
    <s v="27132-68907-RC"/>
    <s v="E-L-0.2"/>
    <n v="5"/>
    <x v="438"/>
    <s v="abrashda@plala.or.jp"/>
    <s v="+1 (917) 544-7136"/>
    <s v="64700 Eagan Crossing"/>
    <s v="Flushing"/>
    <x v="0"/>
    <n v="11388"/>
    <x v="0"/>
    <x v="1"/>
    <s v="L"/>
    <x v="3"/>
    <n v="4.4550000000000001"/>
    <n v="2.2275"/>
    <n v="0.49004999999999999"/>
    <n v="22.274999999999999"/>
    <x v="1"/>
    <x v="1"/>
  </r>
  <r>
    <s v="RTL-16205-161"/>
    <x v="11"/>
    <s v="90440-62727-HI"/>
    <s v="A-M-0.5"/>
    <n v="1"/>
    <x v="439"/>
    <s v="ahutchinsond2@imgur.com"/>
    <s v="+1 (404) 775-3251"/>
    <s v="327 Erie Way"/>
    <s v="Lawrenceville"/>
    <x v="0"/>
    <n v="30045"/>
    <x v="0"/>
    <x v="2"/>
    <s v="M"/>
    <x v="1"/>
    <n v="6.75"/>
    <n v="1.35"/>
    <n v="0.60749999999999993"/>
    <n v="6.75"/>
    <x v="2"/>
    <x v="0"/>
  </r>
  <r>
    <s v="GTS-22482-014"/>
    <x v="167"/>
    <s v="36769-16558-SX"/>
    <s v="L-M-2.5"/>
    <n v="4"/>
    <x v="440"/>
    <m/>
    <s v="+1 (785) 654-9564"/>
    <s v="02354 Melvin Parkway"/>
    <s v="Topeka"/>
    <x v="0"/>
    <n v="66622"/>
    <x v="0"/>
    <x v="3"/>
    <s v="M"/>
    <x v="2"/>
    <n v="33.465000000000003"/>
    <n v="1.3386"/>
    <n v="4.3504499999999986"/>
    <n v="133.86000000000001"/>
    <x v="3"/>
    <x v="0"/>
  </r>
  <r>
    <s v="DYG-25473-881"/>
    <x v="383"/>
    <s v="10138-31681-SD"/>
    <s v="A-D-0.2"/>
    <n v="2"/>
    <x v="441"/>
    <s v="rdriversd4@hexun.com"/>
    <s v="+1 (913) 127-4257"/>
    <s v="842 Cardinal Court"/>
    <s v="Shawnee Mission"/>
    <x v="0"/>
    <n v="66276"/>
    <x v="1"/>
    <x v="2"/>
    <s v="D"/>
    <x v="3"/>
    <n v="2.9849999999999999"/>
    <n v="1.4924999999999999"/>
    <n v="0.26865"/>
    <n v="5.97"/>
    <x v="2"/>
    <x v="2"/>
  </r>
  <r>
    <s v="HTR-21838-286"/>
    <x v="18"/>
    <s v="24669-76297-SF"/>
    <s v="A-L-1"/>
    <n v="2"/>
    <x v="442"/>
    <s v="hzeald5@google.de"/>
    <s v="+1 (206) 775-4468"/>
    <s v="0420 Schurz Parkway"/>
    <s v="Seattle"/>
    <x v="0"/>
    <n v="98148"/>
    <x v="1"/>
    <x v="2"/>
    <s v="L"/>
    <x v="0"/>
    <n v="12.95"/>
    <n v="1.2949999999999999"/>
    <n v="1.1655"/>
    <n v="25.9"/>
    <x v="2"/>
    <x v="1"/>
  </r>
  <r>
    <s v="KYG-28296-920"/>
    <x v="84"/>
    <s v="78050-20355-DI"/>
    <s v="E-M-2.5"/>
    <n v="1"/>
    <x v="443"/>
    <s v="gsmallcombed6@ucla.edu"/>
    <s v="+353 (374) 810-4528"/>
    <s v="8448 Oxford Trail"/>
    <s v="Kilkenny"/>
    <x v="1"/>
    <s v="R95"/>
    <x v="0"/>
    <x v="1"/>
    <s v="M"/>
    <x v="2"/>
    <n v="31.625"/>
    <n v="1.2649999999999999"/>
    <n v="3.4787499999999998"/>
    <n v="31.625"/>
    <x v="1"/>
    <x v="0"/>
  </r>
  <r>
    <s v="NNB-20459-430"/>
    <x v="384"/>
    <s v="79825-17822-UH"/>
    <s v="L-M-0.2"/>
    <n v="2"/>
    <x v="444"/>
    <s v="ddibleyd7@feedburner.com"/>
    <m/>
    <s v="5676 Southridge Street"/>
    <s v="Kissimmee"/>
    <x v="0"/>
    <n v="34745"/>
    <x v="1"/>
    <x v="3"/>
    <s v="M"/>
    <x v="3"/>
    <n v="4.3650000000000002"/>
    <n v="2.1825000000000001"/>
    <n v="0.56745000000000001"/>
    <n v="8.73"/>
    <x v="3"/>
    <x v="0"/>
  </r>
  <r>
    <s v="FEK-14025-351"/>
    <x v="385"/>
    <s v="03990-21586-MQ"/>
    <s v="E-L-0.2"/>
    <n v="6"/>
    <x v="445"/>
    <s v="gdimitrioud8@chronoengine.com"/>
    <s v="+1 (585) 303-7337"/>
    <s v="0 Gale Pass"/>
    <s v="Rochester"/>
    <x v="0"/>
    <n v="14683"/>
    <x v="0"/>
    <x v="1"/>
    <s v="L"/>
    <x v="3"/>
    <n v="4.4550000000000001"/>
    <n v="2.2275"/>
    <n v="0.49004999999999999"/>
    <n v="26.73"/>
    <x v="1"/>
    <x v="1"/>
  </r>
  <r>
    <s v="AWH-16980-469"/>
    <x v="386"/>
    <s v="27493-46921-TZ"/>
    <s v="L-M-0.2"/>
    <n v="6"/>
    <x v="446"/>
    <s v="fflanagand9@woothemes.com"/>
    <s v="+1 (903) 455-7155"/>
    <s v="268 Northport Drive"/>
    <s v="Tyler"/>
    <x v="0"/>
    <n v="75799"/>
    <x v="1"/>
    <x v="3"/>
    <s v="M"/>
    <x v="3"/>
    <n v="4.3650000000000002"/>
    <n v="2.1825000000000001"/>
    <n v="0.56745000000000001"/>
    <n v="26.19"/>
    <x v="3"/>
    <x v="0"/>
  </r>
  <r>
    <s v="ZPW-31329-741"/>
    <x v="387"/>
    <s v="27132-68907-RC"/>
    <s v="R-D-1"/>
    <n v="6"/>
    <x v="438"/>
    <s v="abrashda@plala.or.jp"/>
    <s v="+1 (917) 544-7136"/>
    <s v="64700 Eagan Crossing"/>
    <s v="Flushing"/>
    <x v="0"/>
    <n v="11388"/>
    <x v="0"/>
    <x v="0"/>
    <s v="D"/>
    <x v="0"/>
    <n v="8.9499999999999993"/>
    <n v="0.89499999999999991"/>
    <n v="0.53699999999999992"/>
    <n v="53.699999999999996"/>
    <x v="0"/>
    <x v="2"/>
  </r>
  <r>
    <s v="ZPW-31329-741"/>
    <x v="387"/>
    <s v="27132-68907-RC"/>
    <s v="E-M-2.5"/>
    <n v="4"/>
    <x v="438"/>
    <s v="abrashda@plala.or.jp"/>
    <s v="+1 (917) 544-7136"/>
    <s v="64700 Eagan Crossing"/>
    <s v="Flushing"/>
    <x v="0"/>
    <n v="11388"/>
    <x v="0"/>
    <x v="1"/>
    <s v="M"/>
    <x v="2"/>
    <n v="31.625"/>
    <n v="1.2649999999999999"/>
    <n v="3.4787499999999998"/>
    <n v="126.5"/>
    <x v="1"/>
    <x v="0"/>
  </r>
  <r>
    <s v="ZPW-31329-741"/>
    <x v="387"/>
    <s v="27132-68907-RC"/>
    <s v="E-M-0.2"/>
    <n v="1"/>
    <x v="438"/>
    <s v="abrashda@plala.or.jp"/>
    <s v="+1 (917) 544-7136"/>
    <s v="64700 Eagan Crossing"/>
    <s v="Flushing"/>
    <x v="0"/>
    <n v="11388"/>
    <x v="0"/>
    <x v="1"/>
    <s v="M"/>
    <x v="3"/>
    <n v="4.125"/>
    <n v="2.0625"/>
    <n v="0.45374999999999999"/>
    <n v="4.125"/>
    <x v="1"/>
    <x v="0"/>
  </r>
  <r>
    <s v="UBI-83843-396"/>
    <x v="388"/>
    <s v="58816-74064-TF"/>
    <s v="R-L-1"/>
    <n v="2"/>
    <x v="447"/>
    <s v="nizhakovdd@aol.com"/>
    <s v="+44 (570) 683-9517"/>
    <s v="013 Tennyson Terrace"/>
    <s v="Seaton"/>
    <x v="2"/>
    <s v="LE15"/>
    <x v="1"/>
    <x v="0"/>
    <s v="L"/>
    <x v="0"/>
    <n v="11.95"/>
    <n v="1.1950000000000001"/>
    <n v="0.71699999999999997"/>
    <n v="23.9"/>
    <x v="0"/>
    <x v="1"/>
  </r>
  <r>
    <s v="VID-40587-569"/>
    <x v="389"/>
    <s v="09818-59895-EH"/>
    <s v="E-D-2.5"/>
    <n v="5"/>
    <x v="448"/>
    <s v="skeetsde@answers.com"/>
    <s v="+1 (703) 230-2979"/>
    <s v="2500 Crest Line Plaza"/>
    <s v="Alexandria"/>
    <x v="0"/>
    <n v="22309"/>
    <x v="0"/>
    <x v="1"/>
    <s v="D"/>
    <x v="2"/>
    <n v="27.945"/>
    <n v="1.1177999999999999"/>
    <n v="3.07395"/>
    <n v="139.72499999999999"/>
    <x v="1"/>
    <x v="2"/>
  </r>
  <r>
    <s v="KBB-52530-416"/>
    <x v="229"/>
    <s v="06488-46303-IZ"/>
    <s v="L-D-2.5"/>
    <n v="2"/>
    <x v="449"/>
    <m/>
    <s v="+1 (801) 322-2923"/>
    <s v="26 Londonderry Court"/>
    <s v="Salt Lake City"/>
    <x v="0"/>
    <n v="84115"/>
    <x v="0"/>
    <x v="3"/>
    <s v="D"/>
    <x v="2"/>
    <n v="29.785"/>
    <n v="1.1914"/>
    <n v="3.8720500000000002"/>
    <n v="59.57"/>
    <x v="3"/>
    <x v="2"/>
  </r>
  <r>
    <s v="ISJ-48676-420"/>
    <x v="390"/>
    <s v="93046-67561-AY"/>
    <s v="L-L-0.5"/>
    <n v="6"/>
    <x v="450"/>
    <s v="kcakedg@huffingtonpost.com"/>
    <m/>
    <s v="1 Crowley Crossing"/>
    <s v="San Jose"/>
    <x v="0"/>
    <n v="95108"/>
    <x v="1"/>
    <x v="3"/>
    <s v="L"/>
    <x v="1"/>
    <n v="9.51"/>
    <n v="1.9019999999999999"/>
    <n v="1.2363"/>
    <n v="57.06"/>
    <x v="3"/>
    <x v="1"/>
  </r>
  <r>
    <s v="MIF-17920-768"/>
    <x v="391"/>
    <s v="68946-40750-LK"/>
    <s v="R-L-0.2"/>
    <n v="6"/>
    <x v="451"/>
    <s v="mhanseddh@instagram.com"/>
    <s v="+353 (997) 520-7802"/>
    <s v="1 Dwight Point"/>
    <s v="Tr谩 Mh贸r"/>
    <x v="1"/>
    <s v="R93"/>
    <x v="0"/>
    <x v="0"/>
    <s v="L"/>
    <x v="3"/>
    <n v="3.585"/>
    <n v="1.7925"/>
    <n v="0.21510000000000001"/>
    <n v="21.509999999999998"/>
    <x v="0"/>
    <x v="1"/>
  </r>
  <r>
    <s v="CPX-19312-088"/>
    <x v="117"/>
    <s v="38387-64959-WW"/>
    <s v="L-M-0.5"/>
    <n v="6"/>
    <x v="452"/>
    <s v="fkienleindi@trellian.com"/>
    <s v="+353 (972) 241-3434"/>
    <s v="1 Manitowish Pass"/>
    <s v="Coolock"/>
    <x v="1"/>
    <s v="D17"/>
    <x v="0"/>
    <x v="3"/>
    <s v="M"/>
    <x v="1"/>
    <n v="8.73"/>
    <n v="1.746"/>
    <n v="1.1349"/>
    <n v="52.38"/>
    <x v="3"/>
    <x v="0"/>
  </r>
  <r>
    <s v="RXI-67978-260"/>
    <x v="392"/>
    <s v="48418-60841-CC"/>
    <s v="E-D-1"/>
    <n v="6"/>
    <x v="453"/>
    <s v="kegglestonedj@sphinn.com"/>
    <s v="+353 (452) 975-6438"/>
    <s v="2765 Sunfield Terrace"/>
    <s v="Coolock"/>
    <x v="1"/>
    <s v="D17"/>
    <x v="1"/>
    <x v="1"/>
    <s v="D"/>
    <x v="0"/>
    <n v="12.15"/>
    <n v="1.2150000000000001"/>
    <n v="1.3365"/>
    <n v="72.900000000000006"/>
    <x v="1"/>
    <x v="2"/>
  </r>
  <r>
    <s v="LKE-14821-285"/>
    <x v="393"/>
    <s v="13736-92418-JS"/>
    <s v="R-M-0.2"/>
    <n v="5"/>
    <x v="454"/>
    <s v="bsemkinsdk@unc.edu"/>
    <s v="+353 (209) 764-2690"/>
    <s v="7219 Clemons Place"/>
    <s v="Kinnegad"/>
    <x v="1"/>
    <s v="R32"/>
    <x v="0"/>
    <x v="0"/>
    <s v="M"/>
    <x v="3"/>
    <n v="2.9849999999999999"/>
    <n v="1.4924999999999999"/>
    <n v="0.17910000000000001"/>
    <n v="14.924999999999999"/>
    <x v="0"/>
    <x v="0"/>
  </r>
  <r>
    <s v="LRK-97117-150"/>
    <x v="394"/>
    <s v="33000-22405-LO"/>
    <s v="L-L-1"/>
    <n v="6"/>
    <x v="455"/>
    <s v="slorenzettidl@is.gd"/>
    <s v="+1 (915) 581-0694"/>
    <s v="1104 Paget Lane"/>
    <s v="El Paso"/>
    <x v="0"/>
    <n v="79945"/>
    <x v="1"/>
    <x v="3"/>
    <s v="L"/>
    <x v="0"/>
    <n v="15.85"/>
    <n v="1.585"/>
    <n v="2.0605000000000002"/>
    <n v="95.1"/>
    <x v="3"/>
    <x v="1"/>
  </r>
  <r>
    <s v="IGK-51227-573"/>
    <x v="137"/>
    <s v="46959-60474-LT"/>
    <s v="L-D-0.5"/>
    <n v="2"/>
    <x v="456"/>
    <s v="bgiannazzidm@apple.com"/>
    <s v="+1 (754) 827-8970"/>
    <s v="57 Division Plaza"/>
    <s v="Fort Lauderdale"/>
    <x v="0"/>
    <n v="33355"/>
    <x v="1"/>
    <x v="3"/>
    <s v="D"/>
    <x v="1"/>
    <n v="7.77"/>
    <n v="1.554"/>
    <n v="1.0101"/>
    <n v="15.54"/>
    <x v="3"/>
    <x v="2"/>
  </r>
  <r>
    <s v="ZAY-43009-775"/>
    <x v="395"/>
    <s v="73431-39823-UP"/>
    <s v="L-D-0.2"/>
    <n v="6"/>
    <x v="457"/>
    <m/>
    <s v="+1 (317) 595-9406"/>
    <s v="47101 Northfield Lane"/>
    <s v="Indianapolis"/>
    <x v="0"/>
    <n v="46295"/>
    <x v="1"/>
    <x v="3"/>
    <s v="D"/>
    <x v="3"/>
    <n v="3.8849999999999998"/>
    <n v="1.9424999999999999"/>
    <n v="0.50505"/>
    <n v="23.31"/>
    <x v="3"/>
    <x v="2"/>
  </r>
  <r>
    <s v="EMA-63190-618"/>
    <x v="396"/>
    <s v="90993-98984-JK"/>
    <s v="E-M-0.2"/>
    <n v="1"/>
    <x v="458"/>
    <s v="ulethbrigdo@hc360.com"/>
    <s v="+1 (414) 580-9714"/>
    <s v="38 Carioca Center"/>
    <s v="Milwaukee"/>
    <x v="0"/>
    <n v="53234"/>
    <x v="0"/>
    <x v="1"/>
    <s v="M"/>
    <x v="3"/>
    <n v="4.125"/>
    <n v="2.0625"/>
    <n v="0.45374999999999999"/>
    <n v="4.125"/>
    <x v="1"/>
    <x v="0"/>
  </r>
  <r>
    <s v="FBI-35855-418"/>
    <x v="189"/>
    <s v="06552-04430-AG"/>
    <s v="R-M-0.5"/>
    <n v="6"/>
    <x v="459"/>
    <s v="sfarnishdp@dmoz.org"/>
    <s v="+44 (847) 377-8172"/>
    <s v="170 Prentice Center"/>
    <s v="Eaton"/>
    <x v="2"/>
    <s v="DN22"/>
    <x v="1"/>
    <x v="0"/>
    <s v="M"/>
    <x v="1"/>
    <n v="5.97"/>
    <n v="1.194"/>
    <n v="0.35820000000000002"/>
    <n v="35.82"/>
    <x v="0"/>
    <x v="0"/>
  </r>
  <r>
    <s v="TXB-80533-417"/>
    <x v="8"/>
    <s v="54597-57004-QM"/>
    <s v="L-L-1"/>
    <n v="2"/>
    <x v="460"/>
    <s v="fjecockdq@unicef.org"/>
    <s v="+1 (225) 116-2959"/>
    <s v="403 Vahlen Junction"/>
    <s v="Baton Rouge"/>
    <x v="0"/>
    <n v="70836"/>
    <x v="1"/>
    <x v="3"/>
    <s v="L"/>
    <x v="0"/>
    <n v="15.85"/>
    <n v="1.585"/>
    <n v="2.0605000000000002"/>
    <n v="31.7"/>
    <x v="3"/>
    <x v="1"/>
  </r>
  <r>
    <s v="MBM-00112-248"/>
    <x v="397"/>
    <s v="50238-24377-ZS"/>
    <s v="L-L-1"/>
    <n v="5"/>
    <x v="461"/>
    <m/>
    <s v="+1 (203) 490-3839"/>
    <s v="07300 Walton Point"/>
    <s v="Danbury"/>
    <x v="0"/>
    <n v="6816"/>
    <x v="0"/>
    <x v="3"/>
    <s v="L"/>
    <x v="0"/>
    <n v="15.85"/>
    <n v="1.585"/>
    <n v="2.0605000000000002"/>
    <n v="79.25"/>
    <x v="3"/>
    <x v="1"/>
  </r>
  <r>
    <s v="EUO-69145-988"/>
    <x v="398"/>
    <s v="60370-41934-IF"/>
    <s v="E-D-0.2"/>
    <n v="3"/>
    <x v="462"/>
    <s v="hpallisterds@ning.com"/>
    <s v="+1 (850) 517-1353"/>
    <s v="19513 Golf Course Junction"/>
    <s v="Pensacola"/>
    <x v="0"/>
    <n v="32590"/>
    <x v="1"/>
    <x v="1"/>
    <s v="D"/>
    <x v="3"/>
    <n v="3.645"/>
    <n v="1.8225"/>
    <n v="0.40094999999999997"/>
    <n v="10.935"/>
    <x v="1"/>
    <x v="2"/>
  </r>
  <r>
    <s v="GYA-80327-368"/>
    <x v="399"/>
    <s v="06899-54551-EH"/>
    <s v="A-D-1"/>
    <n v="4"/>
    <x v="463"/>
    <s v="cmershdt@drupal.org"/>
    <s v="+353 (343) 889-4565"/>
    <s v="52843 Longview Street"/>
    <s v="Milltown"/>
    <x v="1"/>
    <s v="D04"/>
    <x v="1"/>
    <x v="2"/>
    <s v="D"/>
    <x v="0"/>
    <n v="9.9499999999999993"/>
    <n v="0.99499999999999988"/>
    <n v="0.89549999999999985"/>
    <n v="39.799999999999997"/>
    <x v="2"/>
    <x v="2"/>
  </r>
  <r>
    <s v="TNW-41601-420"/>
    <x v="400"/>
    <s v="66458-91190-YC"/>
    <s v="R-M-1"/>
    <n v="5"/>
    <x v="464"/>
    <s v="murione5@alexa.com"/>
    <s v="+353 (715) 989-0283"/>
    <s v="2 Sycamore Avenue"/>
    <s v="Virginia"/>
    <x v="1"/>
    <s v="D18"/>
    <x v="0"/>
    <x v="0"/>
    <s v="M"/>
    <x v="0"/>
    <n v="9.9499999999999993"/>
    <n v="0.99499999999999988"/>
    <n v="0.59699999999999998"/>
    <n v="49.75"/>
    <x v="0"/>
    <x v="0"/>
  </r>
  <r>
    <s v="ALR-62963-723"/>
    <x v="401"/>
    <s v="80463-43913-WZ"/>
    <s v="R-D-0.2"/>
    <n v="3"/>
    <x v="465"/>
    <m/>
    <s v="+353 (160) 183-4278"/>
    <s v="9233 3rd Avenue"/>
    <s v="Balally"/>
    <x v="1"/>
    <s v="D04"/>
    <x v="0"/>
    <x v="0"/>
    <s v="D"/>
    <x v="3"/>
    <n v="2.6850000000000001"/>
    <n v="1.3425"/>
    <n v="0.16109999999999999"/>
    <n v="8.0549999999999997"/>
    <x v="0"/>
    <x v="2"/>
  </r>
  <r>
    <s v="JIG-27636-870"/>
    <x v="402"/>
    <s v="67204-04870-LG"/>
    <s v="R-L-1"/>
    <n v="4"/>
    <x v="466"/>
    <m/>
    <s v="+1 (616) 511-3898"/>
    <s v="8581 Mcguire Road"/>
    <s v="Grand Rapids"/>
    <x v="0"/>
    <n v="49518"/>
    <x v="1"/>
    <x v="0"/>
    <s v="L"/>
    <x v="0"/>
    <n v="11.95"/>
    <n v="1.1950000000000001"/>
    <n v="0.71699999999999997"/>
    <n v="47.8"/>
    <x v="0"/>
    <x v="1"/>
  </r>
  <r>
    <s v="CTE-31437-326"/>
    <x v="6"/>
    <s v="22721-63196-UJ"/>
    <s v="R-M-0.2"/>
    <n v="4"/>
    <x v="467"/>
    <s v="gduckerdx@patch.com"/>
    <s v="+44 (749) 987-9016"/>
    <s v="5069 Boyd Parkway"/>
    <s v="Belfast"/>
    <x v="2"/>
    <s v="BT2"/>
    <x v="1"/>
    <x v="0"/>
    <s v="M"/>
    <x v="3"/>
    <n v="2.9849999999999999"/>
    <n v="1.4924999999999999"/>
    <n v="0.17910000000000001"/>
    <n v="11.94"/>
    <x v="0"/>
    <x v="0"/>
  </r>
  <r>
    <s v="CTE-31437-326"/>
    <x v="6"/>
    <s v="22721-63196-UJ"/>
    <s v="E-M-0.2"/>
    <n v="4"/>
    <x v="467"/>
    <s v="gduckerdx@patch.com"/>
    <s v="+44 (749) 987-9016"/>
    <s v="5069 Boyd Parkway"/>
    <s v="Belfast"/>
    <x v="2"/>
    <s v="BT2"/>
    <x v="1"/>
    <x v="1"/>
    <s v="M"/>
    <x v="3"/>
    <n v="4.125"/>
    <n v="2.0625"/>
    <n v="0.45374999999999999"/>
    <n v="16.5"/>
    <x v="1"/>
    <x v="0"/>
  </r>
  <r>
    <s v="CTE-31437-326"/>
    <x v="6"/>
    <s v="22721-63196-UJ"/>
    <s v="L-D-1"/>
    <n v="4"/>
    <x v="467"/>
    <s v="gduckerdx@patch.com"/>
    <s v="+44 (749) 987-9016"/>
    <s v="5069 Boyd Parkway"/>
    <s v="Belfast"/>
    <x v="2"/>
    <s v="BT2"/>
    <x v="1"/>
    <x v="3"/>
    <s v="D"/>
    <x v="0"/>
    <n v="12.95"/>
    <n v="1.2949999999999999"/>
    <n v="1.6835"/>
    <n v="51.8"/>
    <x v="3"/>
    <x v="2"/>
  </r>
  <r>
    <s v="CTE-31437-326"/>
    <x v="6"/>
    <s v="22721-63196-UJ"/>
    <s v="L-L-0.2"/>
    <n v="3"/>
    <x v="467"/>
    <s v="gduckerdx@patch.com"/>
    <s v="+44 (749) 987-9016"/>
    <s v="5069 Boyd Parkway"/>
    <s v="Belfast"/>
    <x v="2"/>
    <s v="BT2"/>
    <x v="1"/>
    <x v="3"/>
    <s v="L"/>
    <x v="3"/>
    <n v="4.7549999999999999"/>
    <n v="2.3774999999999999"/>
    <n v="0.61814999999999998"/>
    <n v="14.265000000000001"/>
    <x v="3"/>
    <x v="1"/>
  </r>
  <r>
    <s v="SLD-63003-334"/>
    <x v="403"/>
    <s v="55515-37571-RS"/>
    <s v="L-M-0.2"/>
    <n v="6"/>
    <x v="468"/>
    <s v="wstearleye1@census.gov"/>
    <s v="+1 (336) 213-3687"/>
    <s v="7 La Follette Road"/>
    <s v="High Point"/>
    <x v="0"/>
    <n v="27264"/>
    <x v="1"/>
    <x v="3"/>
    <s v="M"/>
    <x v="3"/>
    <n v="4.3650000000000002"/>
    <n v="2.1825000000000001"/>
    <n v="0.56745000000000001"/>
    <n v="26.19"/>
    <x v="3"/>
    <x v="0"/>
  </r>
  <r>
    <s v="BXN-64230-789"/>
    <x v="404"/>
    <s v="25598-77476-CB"/>
    <s v="A-L-1"/>
    <n v="2"/>
    <x v="469"/>
    <s v="dwincere2@marriott.com"/>
    <s v="+1 (915) 676-6367"/>
    <s v="04 Stuart Way"/>
    <s v="El Paso"/>
    <x v="0"/>
    <n v="88546"/>
    <x v="0"/>
    <x v="2"/>
    <s v="L"/>
    <x v="0"/>
    <n v="12.95"/>
    <n v="1.2949999999999999"/>
    <n v="1.1655"/>
    <n v="25.9"/>
    <x v="2"/>
    <x v="1"/>
  </r>
  <r>
    <s v="XEE-37895-169"/>
    <x v="21"/>
    <s v="14888-85625-TM"/>
    <s v="A-L-2.5"/>
    <n v="3"/>
    <x v="470"/>
    <s v="plyfielde3@baidu.com"/>
    <s v="+1 (216) 614-9325"/>
    <s v="1263 Thackeray Parkway"/>
    <s v="Cleveland"/>
    <x v="0"/>
    <n v="44185"/>
    <x v="0"/>
    <x v="2"/>
    <s v="L"/>
    <x v="2"/>
    <n v="29.785"/>
    <n v="1.1914"/>
    <n v="2.68065"/>
    <n v="89.355000000000004"/>
    <x v="2"/>
    <x v="1"/>
  </r>
  <r>
    <s v="ZTX-80764-911"/>
    <x v="239"/>
    <s v="92793-68332-NR"/>
    <s v="L-D-0.5"/>
    <n v="6"/>
    <x v="471"/>
    <s v="hperrise4@studiopress.com"/>
    <s v="+353 (954) 293-8675"/>
    <s v="043 Bashford Point"/>
    <s v="Ballymahon"/>
    <x v="1"/>
    <s v="F52"/>
    <x v="1"/>
    <x v="3"/>
    <s v="D"/>
    <x v="1"/>
    <n v="7.77"/>
    <n v="1.554"/>
    <n v="1.0101"/>
    <n v="46.62"/>
    <x v="3"/>
    <x v="2"/>
  </r>
  <r>
    <s v="WVT-88135-549"/>
    <x v="405"/>
    <s v="66458-91190-YC"/>
    <s v="A-D-1"/>
    <n v="3"/>
    <x v="464"/>
    <s v="murione5@alexa.com"/>
    <s v="+353 (715) 989-0283"/>
    <s v="2 Sycamore Avenue"/>
    <s v="Virginia"/>
    <x v="1"/>
    <s v="D18"/>
    <x v="0"/>
    <x v="2"/>
    <s v="D"/>
    <x v="0"/>
    <n v="9.9499999999999993"/>
    <n v="0.99499999999999988"/>
    <n v="0.89549999999999985"/>
    <n v="29.849999999999998"/>
    <x v="2"/>
    <x v="2"/>
  </r>
  <r>
    <s v="IPA-94170-889"/>
    <x v="292"/>
    <s v="64439-27325-LG"/>
    <s v="R-L-0.2"/>
    <n v="3"/>
    <x v="472"/>
    <s v="ckide6@narod.ru"/>
    <s v="+353 (866) 707-2603"/>
    <s v="37515 Wayridge Lane"/>
    <s v="Whitegate"/>
    <x v="1"/>
    <s v="D15"/>
    <x v="0"/>
    <x v="0"/>
    <s v="L"/>
    <x v="3"/>
    <n v="3.585"/>
    <n v="1.7925"/>
    <n v="0.21510000000000001"/>
    <n v="10.754999999999999"/>
    <x v="0"/>
    <x v="1"/>
  </r>
  <r>
    <s v="YQL-63755-365"/>
    <x v="117"/>
    <s v="78570-76770-LB"/>
    <s v="A-M-0.2"/>
    <n v="4"/>
    <x v="473"/>
    <s v="cbeinee7@xinhuanet.com"/>
    <s v="+1 (205) 468-0236"/>
    <s v="81 West Plaza"/>
    <s v="Birmingham"/>
    <x v="0"/>
    <n v="35244"/>
    <x v="0"/>
    <x v="2"/>
    <s v="M"/>
    <x v="3"/>
    <n v="3.375"/>
    <n v="1.6875"/>
    <n v="0.30375000000000002"/>
    <n v="13.5"/>
    <x v="2"/>
    <x v="0"/>
  </r>
  <r>
    <s v="RKW-81145-984"/>
    <x v="406"/>
    <s v="98661-69719-VI"/>
    <s v="L-L-1"/>
    <n v="3"/>
    <x v="474"/>
    <s v="cbakeupe8@globo.com"/>
    <s v="+1 (320) 375-8504"/>
    <s v="73 Bellgrove Circle"/>
    <s v="Saint Cloud"/>
    <x v="0"/>
    <n v="56372"/>
    <x v="1"/>
    <x v="3"/>
    <s v="L"/>
    <x v="0"/>
    <n v="15.85"/>
    <n v="1.585"/>
    <n v="2.0605000000000002"/>
    <n v="47.55"/>
    <x v="3"/>
    <x v="1"/>
  </r>
  <r>
    <s v="MBT-23379-866"/>
    <x v="407"/>
    <s v="82990-92703-IX"/>
    <s v="L-L-1"/>
    <n v="5"/>
    <x v="475"/>
    <s v="nhelkine9@example.com"/>
    <m/>
    <s v="9 Loftsgordon Pass"/>
    <s v="Philadelphia"/>
    <x v="0"/>
    <n v="19191"/>
    <x v="1"/>
    <x v="3"/>
    <s v="L"/>
    <x v="0"/>
    <n v="15.85"/>
    <n v="1.585"/>
    <n v="2.0605000000000002"/>
    <n v="79.25"/>
    <x v="3"/>
    <x v="1"/>
  </r>
  <r>
    <s v="GEJ-39834-935"/>
    <x v="408"/>
    <s v="49412-86877-VY"/>
    <s v="L-M-0.2"/>
    <n v="6"/>
    <x v="476"/>
    <s v="pwitheringtonea@networkadvertising.org"/>
    <s v="+1 (810) 202-8870"/>
    <s v="63 School Crossing"/>
    <s v="Detroit"/>
    <x v="0"/>
    <n v="48211"/>
    <x v="0"/>
    <x v="3"/>
    <s v="M"/>
    <x v="3"/>
    <n v="4.3650000000000002"/>
    <n v="2.1825000000000001"/>
    <n v="0.56745000000000001"/>
    <n v="26.19"/>
    <x v="3"/>
    <x v="0"/>
  </r>
  <r>
    <s v="KRW-91640-596"/>
    <x v="409"/>
    <s v="70879-00984-FJ"/>
    <s v="R-L-0.5"/>
    <n v="3"/>
    <x v="477"/>
    <s v="ttilzeyeb@hostgator.com"/>
    <s v="+1 (314) 876-7205"/>
    <s v="2812 Westend Hill"/>
    <s v="Saint Louis"/>
    <x v="0"/>
    <n v="63180"/>
    <x v="1"/>
    <x v="0"/>
    <s v="L"/>
    <x v="1"/>
    <n v="7.169999999999999"/>
    <n v="1.4339999999999999"/>
    <n v="0.43019999999999992"/>
    <n v="21.509999999999998"/>
    <x v="0"/>
    <x v="1"/>
  </r>
  <r>
    <s v="AOT-70449-651"/>
    <x v="410"/>
    <s v="53414-73391-CR"/>
    <s v="R-D-2.5"/>
    <n v="5"/>
    <x v="478"/>
    <m/>
    <s v="+1 (518) 562-5402"/>
    <s v="5461 Anniversary Crossing"/>
    <s v="Schenectady"/>
    <x v="0"/>
    <n v="12305"/>
    <x v="0"/>
    <x v="0"/>
    <s v="D"/>
    <x v="2"/>
    <n v="20.585000000000001"/>
    <n v="0.82339999999999991"/>
    <n v="1.2351000000000001"/>
    <n v="102.92500000000001"/>
    <x v="0"/>
    <x v="2"/>
  </r>
  <r>
    <s v="DGC-21813-731"/>
    <x v="127"/>
    <s v="43606-83072-OA"/>
    <s v="L-D-0.2"/>
    <n v="2"/>
    <x v="479"/>
    <m/>
    <s v="+1 (863) 303-5561"/>
    <s v="14 American Ash Parkway"/>
    <s v="Lakeland"/>
    <x v="0"/>
    <n v="33805"/>
    <x v="1"/>
    <x v="3"/>
    <s v="D"/>
    <x v="3"/>
    <n v="3.8849999999999998"/>
    <n v="1.9424999999999999"/>
    <n v="0.50505"/>
    <n v="7.77"/>
    <x v="3"/>
    <x v="2"/>
  </r>
  <r>
    <s v="JBE-92943-643"/>
    <x v="411"/>
    <s v="84466-22864-CE"/>
    <s v="E-D-2.5"/>
    <n v="5"/>
    <x v="480"/>
    <s v="kimortsee@alexa.com"/>
    <s v="+1 (321) 156-1160"/>
    <s v="250 Elmside Junction"/>
    <s v="Melbourne"/>
    <x v="0"/>
    <n v="32941"/>
    <x v="1"/>
    <x v="1"/>
    <s v="D"/>
    <x v="2"/>
    <n v="27.945"/>
    <n v="1.1177999999999999"/>
    <n v="3.07395"/>
    <n v="139.72499999999999"/>
    <x v="1"/>
    <x v="2"/>
  </r>
  <r>
    <s v="ZIL-34948-499"/>
    <x v="112"/>
    <s v="66458-91190-YC"/>
    <s v="A-D-0.5"/>
    <n v="2"/>
    <x v="464"/>
    <s v="murione5@alexa.com"/>
    <s v="+353 (715) 989-0283"/>
    <s v="2 Sycamore Avenue"/>
    <s v="Virginia"/>
    <x v="1"/>
    <s v="D18"/>
    <x v="0"/>
    <x v="2"/>
    <s v="D"/>
    <x v="1"/>
    <n v="5.97"/>
    <n v="1.194"/>
    <n v="0.5373"/>
    <n v="11.94"/>
    <x v="2"/>
    <x v="2"/>
  </r>
  <r>
    <s v="JSU-23781-256"/>
    <x v="412"/>
    <s v="76499-89100-JQ"/>
    <s v="L-D-0.2"/>
    <n v="1"/>
    <x v="481"/>
    <s v="marmisteadeg@blogtalkradio.com"/>
    <s v="+1 (504) 611-3400"/>
    <s v="805 Kenwood Plaza"/>
    <s v="New Orleans"/>
    <x v="0"/>
    <n v="70179"/>
    <x v="1"/>
    <x v="3"/>
    <s v="D"/>
    <x v="3"/>
    <n v="3.8849999999999998"/>
    <n v="1.9424999999999999"/>
    <n v="0.50505"/>
    <n v="3.8849999999999998"/>
    <x v="3"/>
    <x v="2"/>
  </r>
  <r>
    <s v="JSU-23781-256"/>
    <x v="412"/>
    <s v="76499-89100-JQ"/>
    <s v="R-M-1"/>
    <n v="4"/>
    <x v="481"/>
    <s v="marmisteadeg@blogtalkradio.com"/>
    <s v="+1 (504) 611-3400"/>
    <s v="805 Kenwood Plaza"/>
    <s v="New Orleans"/>
    <x v="0"/>
    <n v="70179"/>
    <x v="1"/>
    <x v="0"/>
    <s v="M"/>
    <x v="0"/>
    <n v="9.9499999999999993"/>
    <n v="0.99499999999999988"/>
    <n v="0.59699999999999998"/>
    <n v="39.799999999999997"/>
    <x v="0"/>
    <x v="0"/>
  </r>
  <r>
    <s v="VPX-44956-367"/>
    <x v="413"/>
    <s v="39582-35773-ZJ"/>
    <s v="R-M-0.5"/>
    <n v="5"/>
    <x v="482"/>
    <s v="vupstoneei@google.pl"/>
    <s v="+1 (785) 366-9983"/>
    <s v="7 Dunning Trail"/>
    <s v="Topeka"/>
    <x v="0"/>
    <n v="66617"/>
    <x v="1"/>
    <x v="0"/>
    <s v="M"/>
    <x v="1"/>
    <n v="5.97"/>
    <n v="1.194"/>
    <n v="0.35820000000000002"/>
    <n v="29.849999999999998"/>
    <x v="0"/>
    <x v="0"/>
  </r>
  <r>
    <s v="VTB-46451-959"/>
    <x v="414"/>
    <s v="66240-46962-IO"/>
    <s v="L-D-2.5"/>
    <n v="1"/>
    <x v="483"/>
    <s v="bbeelbyej@rediff.com"/>
    <s v="+353 (537) 360-4393"/>
    <s v="844 Sachs Avenue"/>
    <s v="Lucan"/>
    <x v="1"/>
    <s v="K78"/>
    <x v="1"/>
    <x v="3"/>
    <s v="D"/>
    <x v="2"/>
    <n v="29.785"/>
    <n v="1.1914"/>
    <n v="3.8720500000000002"/>
    <n v="29.785"/>
    <x v="3"/>
    <x v="2"/>
  </r>
  <r>
    <s v="DNZ-11665-950"/>
    <x v="415"/>
    <s v="10637-45522-ID"/>
    <s v="L-L-2.5"/>
    <n v="2"/>
    <x v="484"/>
    <m/>
    <s v="+1 (217) 450-8384"/>
    <s v="8 Pond Parkway"/>
    <s v="Springfield"/>
    <x v="0"/>
    <n v="62723"/>
    <x v="1"/>
    <x v="3"/>
    <s v="L"/>
    <x v="2"/>
    <n v="36.454999999999998"/>
    <n v="1.4581999999999999"/>
    <n v="4.7391500000000004"/>
    <n v="72.91"/>
    <x v="3"/>
    <x v="1"/>
  </r>
  <r>
    <s v="ITR-54735-364"/>
    <x v="416"/>
    <s v="92599-58687-CS"/>
    <s v="R-D-0.2"/>
    <n v="5"/>
    <x v="485"/>
    <m/>
    <s v="+1 (856) 793-3491"/>
    <s v="208 Main Park"/>
    <s v="Camden"/>
    <x v="0"/>
    <n v="8104"/>
    <x v="0"/>
    <x v="0"/>
    <s v="D"/>
    <x v="3"/>
    <n v="2.6850000000000001"/>
    <n v="1.3425"/>
    <n v="0.16109999999999999"/>
    <n v="13.425000000000001"/>
    <x v="0"/>
    <x v="2"/>
  </r>
  <r>
    <s v="YDS-02797-307"/>
    <x v="417"/>
    <s v="06058-48844-PI"/>
    <s v="E-M-2.5"/>
    <n v="4"/>
    <x v="486"/>
    <s v="wspeechlyem@amazon.com"/>
    <s v="+1 (206) 440-5750"/>
    <s v="5 Helena Center"/>
    <s v="Seattle"/>
    <x v="0"/>
    <n v="98185"/>
    <x v="0"/>
    <x v="1"/>
    <s v="M"/>
    <x v="2"/>
    <n v="31.625"/>
    <n v="1.2649999999999999"/>
    <n v="3.4787499999999998"/>
    <n v="126.5"/>
    <x v="1"/>
    <x v="0"/>
  </r>
  <r>
    <s v="BPG-68988-842"/>
    <x v="418"/>
    <s v="53631-24432-SY"/>
    <s v="E-M-0.5"/>
    <n v="5"/>
    <x v="487"/>
    <s v="iphillpoten@buzzfeed.com"/>
    <s v="+44 (610) 826-3107"/>
    <s v="07208 Eastlawn Drive"/>
    <s v="Wootton"/>
    <x v="2"/>
    <s v="NN4"/>
    <x v="1"/>
    <x v="1"/>
    <s v="M"/>
    <x v="1"/>
    <n v="8.25"/>
    <n v="1.65"/>
    <n v="0.90749999999999997"/>
    <n v="41.25"/>
    <x v="1"/>
    <x v="0"/>
  </r>
  <r>
    <s v="XZG-51938-658"/>
    <x v="419"/>
    <s v="18275-73980-KL"/>
    <s v="E-L-0.5"/>
    <n v="6"/>
    <x v="488"/>
    <s v="lpennaccieo@statcounter.com"/>
    <s v="+1 (254) 597-0519"/>
    <s v="23 Kinsman Way"/>
    <s v="Waco"/>
    <x v="0"/>
    <n v="76711"/>
    <x v="1"/>
    <x v="1"/>
    <s v="L"/>
    <x v="1"/>
    <n v="8.91"/>
    <n v="1.782"/>
    <n v="0.98009999999999997"/>
    <n v="53.46"/>
    <x v="1"/>
    <x v="1"/>
  </r>
  <r>
    <s v="KAR-24978-271"/>
    <x v="420"/>
    <s v="23187-65750-HZ"/>
    <s v="R-M-1"/>
    <n v="6"/>
    <x v="489"/>
    <s v="sarpinep@moonfruit.com"/>
    <s v="+1 (804) 588-4160"/>
    <s v="12 Bobwhite Road"/>
    <s v="Richmond"/>
    <x v="0"/>
    <n v="23242"/>
    <x v="1"/>
    <x v="0"/>
    <s v="M"/>
    <x v="0"/>
    <n v="9.9499999999999993"/>
    <n v="0.99499999999999988"/>
    <n v="0.59699999999999998"/>
    <n v="59.699999999999996"/>
    <x v="0"/>
    <x v="0"/>
  </r>
  <r>
    <s v="FQK-28730-361"/>
    <x v="421"/>
    <s v="22725-79522-GP"/>
    <s v="R-M-1"/>
    <n v="6"/>
    <x v="490"/>
    <s v="dfrieseq@cargocollective.com"/>
    <s v="+1 (419) 138-9171"/>
    <s v="404 Granby Trail"/>
    <s v="Toledo"/>
    <x v="0"/>
    <n v="43610"/>
    <x v="1"/>
    <x v="0"/>
    <s v="M"/>
    <x v="0"/>
    <n v="9.9499999999999993"/>
    <n v="0.99499999999999988"/>
    <n v="0.59699999999999998"/>
    <n v="59.699999999999996"/>
    <x v="0"/>
    <x v="0"/>
  </r>
  <r>
    <s v="BGB-67996-089"/>
    <x v="422"/>
    <s v="06279-72603-JE"/>
    <s v="R-D-1"/>
    <n v="5"/>
    <x v="491"/>
    <s v="rsharerer@flavors.me"/>
    <s v="+1 (304) 632-1951"/>
    <s v="0 Granby Parkway"/>
    <s v="Huntington"/>
    <x v="0"/>
    <n v="25705"/>
    <x v="1"/>
    <x v="0"/>
    <s v="D"/>
    <x v="0"/>
    <n v="8.9499999999999993"/>
    <n v="0.89499999999999991"/>
    <n v="0.53699999999999992"/>
    <n v="44.75"/>
    <x v="0"/>
    <x v="2"/>
  </r>
  <r>
    <s v="XMC-20620-809"/>
    <x v="423"/>
    <s v="83543-79246-ON"/>
    <s v="E-M-0.5"/>
    <n v="2"/>
    <x v="492"/>
    <s v="nnasebyes@umich.edu"/>
    <s v="+1 (407) 225-7234"/>
    <s v="84666 Melvin Street"/>
    <s v="Winter Haven"/>
    <x v="0"/>
    <n v="33884"/>
    <x v="0"/>
    <x v="1"/>
    <s v="M"/>
    <x v="1"/>
    <n v="8.25"/>
    <n v="1.65"/>
    <n v="0.90749999999999997"/>
    <n v="16.5"/>
    <x v="1"/>
    <x v="0"/>
  </r>
  <r>
    <s v="ZSO-58292-191"/>
    <x v="109"/>
    <s v="66794-66795-VW"/>
    <s v="R-D-0.5"/>
    <n v="4"/>
    <x v="493"/>
    <m/>
    <s v="+1 (214) 171-1701"/>
    <s v="3356 Ruskin Way"/>
    <s v="Dallas"/>
    <x v="0"/>
    <n v="75323"/>
    <x v="1"/>
    <x v="0"/>
    <s v="D"/>
    <x v="1"/>
    <n v="5.3699999999999992"/>
    <n v="1.0740000000000001"/>
    <n v="0.32219999999999988"/>
    <n v="21.479999999999997"/>
    <x v="0"/>
    <x v="2"/>
  </r>
  <r>
    <s v="LWJ-06793-303"/>
    <x v="204"/>
    <s v="95424-67020-AP"/>
    <s v="R-M-2.5"/>
    <n v="2"/>
    <x v="494"/>
    <s v="koculleneu@ca.gov"/>
    <s v="+353 (284) 183-7528"/>
    <s v="39 Chinook Crossing"/>
    <s v="Adare"/>
    <x v="1"/>
    <s v="H54"/>
    <x v="0"/>
    <x v="0"/>
    <s v="M"/>
    <x v="2"/>
    <n v="22.885000000000002"/>
    <n v="0.91539999999999988"/>
    <n v="1.3731"/>
    <n v="45.77"/>
    <x v="0"/>
    <x v="0"/>
  </r>
  <r>
    <s v="FLM-82229-989"/>
    <x v="424"/>
    <s v="73017-69644-MS"/>
    <s v="L-L-0.2"/>
    <n v="2"/>
    <x v="495"/>
    <m/>
    <s v="+353 (316) 279-4429"/>
    <s v="2 Coolidge Crossing"/>
    <s v="Ballivor"/>
    <x v="1"/>
    <s v="D17"/>
    <x v="1"/>
    <x v="3"/>
    <s v="L"/>
    <x v="3"/>
    <n v="4.7549999999999999"/>
    <n v="2.3774999999999999"/>
    <n v="0.61814999999999998"/>
    <n v="9.51"/>
    <x v="3"/>
    <x v="1"/>
  </r>
  <r>
    <s v="CPV-90280-133"/>
    <x v="13"/>
    <s v="66458-91190-YC"/>
    <s v="R-D-0.2"/>
    <n v="3"/>
    <x v="464"/>
    <s v="murione5@alexa.com"/>
    <s v="+353 (715) 989-0283"/>
    <s v="2 Sycamore Avenue"/>
    <s v="Virginia"/>
    <x v="1"/>
    <s v="D18"/>
    <x v="0"/>
    <x v="0"/>
    <s v="D"/>
    <x v="3"/>
    <n v="2.6850000000000001"/>
    <n v="1.3425"/>
    <n v="0.16109999999999999"/>
    <n v="8.0549999999999997"/>
    <x v="0"/>
    <x v="2"/>
  </r>
  <r>
    <s v="OGW-60685-912"/>
    <x v="224"/>
    <s v="67423-10113-LM"/>
    <s v="E-D-2.5"/>
    <n v="4"/>
    <x v="496"/>
    <s v="hbranganex@woothemes.com"/>
    <m/>
    <s v="5 Pleasure Junction"/>
    <s v="Evansville"/>
    <x v="0"/>
    <n v="47747"/>
    <x v="0"/>
    <x v="1"/>
    <s v="D"/>
    <x v="2"/>
    <n v="27.945"/>
    <n v="1.1177999999999999"/>
    <n v="3.07395"/>
    <n v="111.78"/>
    <x v="1"/>
    <x v="2"/>
  </r>
  <r>
    <s v="DEC-11160-362"/>
    <x v="220"/>
    <s v="48582-05061-RY"/>
    <s v="R-D-0.2"/>
    <n v="4"/>
    <x v="497"/>
    <s v="agallyoney@engadget.com"/>
    <m/>
    <s v="229 Spohn Center"/>
    <s v="Naperville"/>
    <x v="0"/>
    <n v="60567"/>
    <x v="0"/>
    <x v="0"/>
    <s v="D"/>
    <x v="3"/>
    <n v="2.6850000000000001"/>
    <n v="1.3425"/>
    <n v="0.16109999999999999"/>
    <n v="10.74"/>
    <x v="0"/>
    <x v="2"/>
  </r>
  <r>
    <s v="WCT-07869-499"/>
    <x v="91"/>
    <s v="32031-49093-KE"/>
    <s v="R-D-0.5"/>
    <n v="5"/>
    <x v="498"/>
    <s v="bdomangeez@yahoo.co.jp"/>
    <m/>
    <s v="5 Sherman Drive"/>
    <s v="Charleston"/>
    <x v="0"/>
    <n v="29424"/>
    <x v="1"/>
    <x v="0"/>
    <s v="D"/>
    <x v="1"/>
    <n v="5.3699999999999992"/>
    <n v="1.0740000000000001"/>
    <n v="0.32219999999999988"/>
    <n v="26.849999999999994"/>
    <x v="0"/>
    <x v="2"/>
  </r>
  <r>
    <s v="FHD-89872-325"/>
    <x v="425"/>
    <s v="31715-98714-OO"/>
    <s v="L-L-1"/>
    <n v="4"/>
    <x v="499"/>
    <s v="koslerf0@gmpg.org"/>
    <s v="+1 (517) 647-5356"/>
    <s v="81 Stuart Street"/>
    <s v="Lansing"/>
    <x v="0"/>
    <n v="48930"/>
    <x v="0"/>
    <x v="3"/>
    <s v="L"/>
    <x v="0"/>
    <n v="15.85"/>
    <n v="1.585"/>
    <n v="2.0605000000000002"/>
    <n v="63.4"/>
    <x v="3"/>
    <x v="1"/>
  </r>
  <r>
    <s v="AZF-45991-584"/>
    <x v="426"/>
    <s v="73759-17258-KA"/>
    <s v="A-D-2.5"/>
    <n v="1"/>
    <x v="500"/>
    <m/>
    <s v="+353 (963) 987-6580"/>
    <s v="4 Lakewood Gardens Lane"/>
    <s v="Boyle"/>
    <x v="1"/>
    <s v="F52"/>
    <x v="0"/>
    <x v="2"/>
    <s v="D"/>
    <x v="2"/>
    <n v="22.885000000000002"/>
    <n v="0.91539999999999988"/>
    <n v="2.05965"/>
    <n v="22.885000000000002"/>
    <x v="2"/>
    <x v="2"/>
  </r>
  <r>
    <s v="MDG-14481-513"/>
    <x v="427"/>
    <s v="64897-79178-MH"/>
    <s v="A-M-2.5"/>
    <n v="4"/>
    <x v="501"/>
    <s v="zpellettf2@dailymotion.com"/>
    <s v="+1 (318) 218-5955"/>
    <s v="0 Lukken Court"/>
    <s v="Shreveport"/>
    <x v="0"/>
    <n v="71115"/>
    <x v="1"/>
    <x v="2"/>
    <s v="M"/>
    <x v="2"/>
    <n v="25.875"/>
    <n v="1.0349999999999999"/>
    <n v="2.328749999999999"/>
    <n v="103.5"/>
    <x v="2"/>
    <x v="0"/>
  </r>
  <r>
    <s v="OFN-49424-848"/>
    <x v="428"/>
    <s v="73346-85564-JB"/>
    <s v="R-L-2.5"/>
    <n v="2"/>
    <x v="502"/>
    <s v="isprakesf3@spiegel.de"/>
    <s v="+1 (408) 319-9787"/>
    <s v="1969 Lakeland Avenue"/>
    <s v="San Jose"/>
    <x v="0"/>
    <n v="95194"/>
    <x v="1"/>
    <x v="0"/>
    <s v="L"/>
    <x v="2"/>
    <n v="27.484999999999999"/>
    <n v="1.0993999999999999"/>
    <n v="1.6491"/>
    <n v="54.97"/>
    <x v="0"/>
    <x v="1"/>
  </r>
  <r>
    <s v="NFA-03411-746"/>
    <x v="383"/>
    <s v="07476-13102-NJ"/>
    <s v="A-L-0.5"/>
    <n v="2"/>
    <x v="503"/>
    <s v="hfromantf4@ucsd.edu"/>
    <s v="+1 (610) 156-1700"/>
    <s v="3341 Cascade Park"/>
    <s v="Philadelphia"/>
    <x v="0"/>
    <n v="19104"/>
    <x v="1"/>
    <x v="2"/>
    <s v="L"/>
    <x v="1"/>
    <n v="7.77"/>
    <n v="1.554"/>
    <n v="0.69929999999999992"/>
    <n v="15.54"/>
    <x v="2"/>
    <x v="1"/>
  </r>
  <r>
    <s v="CYM-74988-450"/>
    <x v="156"/>
    <s v="87223-37422-SK"/>
    <s v="L-D-0.2"/>
    <n v="4"/>
    <x v="504"/>
    <s v="rflearf5@artisteer.com"/>
    <s v="+44 (271) 881-4912"/>
    <s v="30 Mayer Terrace"/>
    <s v="Sheffield"/>
    <x v="2"/>
    <s v="S33"/>
    <x v="1"/>
    <x v="3"/>
    <s v="D"/>
    <x v="3"/>
    <n v="3.8849999999999998"/>
    <n v="1.9424999999999999"/>
    <n v="0.50505"/>
    <n v="15.54"/>
    <x v="3"/>
    <x v="2"/>
  </r>
  <r>
    <s v="WTV-24996-658"/>
    <x v="429"/>
    <s v="57837-15577-YK"/>
    <s v="E-D-2.5"/>
    <n v="3"/>
    <x v="505"/>
    <m/>
    <s v="+353 (361) 732-3444"/>
    <s v="87 Cascade Crossing"/>
    <s v="Manorhamilton"/>
    <x v="1"/>
    <s v="H16"/>
    <x v="1"/>
    <x v="1"/>
    <s v="D"/>
    <x v="2"/>
    <n v="27.945"/>
    <n v="1.1177999999999999"/>
    <n v="3.07395"/>
    <n v="83.835000000000008"/>
    <x v="1"/>
    <x v="2"/>
  </r>
  <r>
    <s v="DSL-69915-544"/>
    <x v="103"/>
    <s v="10142-55267-YO"/>
    <s v="R-L-0.2"/>
    <n v="3"/>
    <x v="506"/>
    <s v="wlightollersf9@baidu.com"/>
    <s v="+1 (646) 793-8756"/>
    <s v="8 Sunnyside Lane"/>
    <s v="New York City"/>
    <x v="0"/>
    <n v="10060"/>
    <x v="0"/>
    <x v="0"/>
    <s v="L"/>
    <x v="3"/>
    <n v="3.585"/>
    <n v="1.7925"/>
    <n v="0.21510000000000001"/>
    <n v="10.754999999999999"/>
    <x v="0"/>
    <x v="1"/>
  </r>
  <r>
    <s v="NBT-35757-542"/>
    <x v="361"/>
    <s v="73647-66148-VM"/>
    <s v="E-L-0.2"/>
    <n v="3"/>
    <x v="507"/>
    <s v="bmundenf8@elpais.com"/>
    <s v="+1 (405) 290-3207"/>
    <s v="465 Oxford Street"/>
    <s v="Oklahoma City"/>
    <x v="0"/>
    <n v="73119"/>
    <x v="0"/>
    <x v="1"/>
    <s v="L"/>
    <x v="3"/>
    <n v="4.4550000000000001"/>
    <n v="2.2275"/>
    <n v="0.49004999999999999"/>
    <n v="13.365"/>
    <x v="1"/>
    <x v="1"/>
  </r>
  <r>
    <s v="OYU-25085-528"/>
    <x v="120"/>
    <s v="10142-55267-YO"/>
    <s v="E-L-0.2"/>
    <n v="4"/>
    <x v="506"/>
    <s v="wlightollersf9@baidu.com"/>
    <s v="+1 (646) 793-8756"/>
    <s v="8 Sunnyside Lane"/>
    <s v="New York City"/>
    <x v="0"/>
    <n v="10060"/>
    <x v="0"/>
    <x v="1"/>
    <s v="L"/>
    <x v="3"/>
    <n v="4.4550000000000001"/>
    <n v="2.2275"/>
    <n v="0.49004999999999999"/>
    <n v="17.82"/>
    <x v="1"/>
    <x v="1"/>
  </r>
  <r>
    <s v="XCG-07109-195"/>
    <x v="430"/>
    <s v="92976-19453-DT"/>
    <s v="L-D-0.2"/>
    <n v="6"/>
    <x v="508"/>
    <s v="nbrakespearfa@rediff.com"/>
    <s v="+1 (973) 380-3976"/>
    <s v="2 Jenna Hill"/>
    <s v="Newark"/>
    <x v="0"/>
    <n v="7112"/>
    <x v="0"/>
    <x v="3"/>
    <s v="D"/>
    <x v="3"/>
    <n v="3.8849999999999998"/>
    <n v="1.9424999999999999"/>
    <n v="0.50505"/>
    <n v="23.31"/>
    <x v="3"/>
    <x v="2"/>
  </r>
  <r>
    <s v="YZA-25234-630"/>
    <x v="125"/>
    <s v="89757-51438-HX"/>
    <s v="E-D-0.2"/>
    <n v="2"/>
    <x v="509"/>
    <s v="mglawsopfb@reverbnation.com"/>
    <s v="+1 (203) 608-9937"/>
    <s v="682 Express Court"/>
    <s v="New Haven"/>
    <x v="0"/>
    <n v="6510"/>
    <x v="1"/>
    <x v="1"/>
    <s v="D"/>
    <x v="3"/>
    <n v="3.645"/>
    <n v="1.8225"/>
    <n v="0.40094999999999997"/>
    <n v="7.29"/>
    <x v="1"/>
    <x v="2"/>
  </r>
  <r>
    <s v="OKU-29966-417"/>
    <x v="431"/>
    <s v="76192-13390-HZ"/>
    <s v="E-L-0.2"/>
    <n v="4"/>
    <x v="510"/>
    <s v="galbertsfc@etsy.com"/>
    <s v="+44 (788) 686-0408"/>
    <s v="0 Pierstorff Center"/>
    <s v="Belfast"/>
    <x v="2"/>
    <s v="BT2"/>
    <x v="0"/>
    <x v="1"/>
    <s v="L"/>
    <x v="3"/>
    <n v="4.4550000000000001"/>
    <n v="2.2275"/>
    <n v="0.49004999999999999"/>
    <n v="17.82"/>
    <x v="1"/>
    <x v="1"/>
  </r>
  <r>
    <s v="MEX-29350-659"/>
    <x v="40"/>
    <s v="02009-87294-SY"/>
    <s v="E-M-1"/>
    <n v="5"/>
    <x v="511"/>
    <s v="vpolglasefd@about.me"/>
    <m/>
    <s v="63 Maryland Trail"/>
    <s v="Toledo"/>
    <x v="0"/>
    <n v="43610"/>
    <x v="1"/>
    <x v="1"/>
    <s v="M"/>
    <x v="0"/>
    <n v="13.75"/>
    <n v="1.375"/>
    <n v="1.5125"/>
    <n v="68.75"/>
    <x v="1"/>
    <x v="0"/>
  </r>
  <r>
    <s v="NOY-99738-977"/>
    <x v="432"/>
    <s v="82872-34456-LJ"/>
    <s v="R-L-2.5"/>
    <n v="2"/>
    <x v="512"/>
    <m/>
    <s v="+44 (572) 727-1868"/>
    <s v="0 Mayfield Avenue"/>
    <s v="Newton"/>
    <x v="2"/>
    <s v="IV1"/>
    <x v="0"/>
    <x v="0"/>
    <s v="L"/>
    <x v="2"/>
    <n v="27.484999999999999"/>
    <n v="1.0993999999999999"/>
    <n v="1.6491"/>
    <n v="54.97"/>
    <x v="0"/>
    <x v="1"/>
  </r>
  <r>
    <s v="TCR-01064-030"/>
    <x v="254"/>
    <s v="13181-04387-LI"/>
    <s v="E-M-1"/>
    <n v="6"/>
    <x v="513"/>
    <s v="sbuschff@so-net.ne.jp"/>
    <s v="+353 (953) 333-8754"/>
    <s v="6666 Express Pass"/>
    <s v="Bantry"/>
    <x v="1"/>
    <s v="P75"/>
    <x v="1"/>
    <x v="1"/>
    <s v="M"/>
    <x v="0"/>
    <n v="13.75"/>
    <n v="1.375"/>
    <n v="1.5125"/>
    <n v="82.5"/>
    <x v="1"/>
    <x v="0"/>
  </r>
  <r>
    <s v="YUL-42750-776"/>
    <x v="219"/>
    <s v="24845-36117-TI"/>
    <s v="L-M-0.2"/>
    <n v="2"/>
    <x v="514"/>
    <s v="craisbeckfg@webnode.com"/>
    <m/>
    <s v="8026 Nobel Parkway"/>
    <s v="Shreveport"/>
    <x v="0"/>
    <n v="71161"/>
    <x v="0"/>
    <x v="3"/>
    <s v="M"/>
    <x v="3"/>
    <n v="4.3650000000000002"/>
    <n v="2.1825000000000001"/>
    <n v="0.56745000000000001"/>
    <n v="8.73"/>
    <x v="3"/>
    <x v="0"/>
  </r>
  <r>
    <s v="XQJ-86887-506"/>
    <x v="433"/>
    <s v="66458-91190-YC"/>
    <s v="E-L-1"/>
    <n v="4"/>
    <x v="464"/>
    <s v="murione5@alexa.com"/>
    <s v="+353 (715) 989-0283"/>
    <s v="2 Sycamore Avenue"/>
    <s v="Virginia"/>
    <x v="1"/>
    <s v="D18"/>
    <x v="0"/>
    <x v="1"/>
    <s v="L"/>
    <x v="0"/>
    <n v="14.85"/>
    <n v="1.4850000000000001"/>
    <n v="1.6335"/>
    <n v="59.4"/>
    <x v="1"/>
    <x v="1"/>
  </r>
  <r>
    <s v="CUN-90044-279"/>
    <x v="434"/>
    <s v="86646-65810-TD"/>
    <s v="L-D-0.2"/>
    <n v="4"/>
    <x v="515"/>
    <m/>
    <s v="+1 (859) 628-7241"/>
    <s v="6976 Knutson Lane"/>
    <s v="Lexington"/>
    <x v="0"/>
    <n v="40515"/>
    <x v="0"/>
    <x v="3"/>
    <s v="D"/>
    <x v="3"/>
    <n v="3.8849999999999998"/>
    <n v="1.9424999999999999"/>
    <n v="0.50505"/>
    <n v="15.54"/>
    <x v="3"/>
    <x v="2"/>
  </r>
  <r>
    <s v="ICC-73030-502"/>
    <x v="435"/>
    <s v="59480-02795-IU"/>
    <s v="A-L-1"/>
    <n v="3"/>
    <x v="516"/>
    <s v="raynoldfj@ustream.tv"/>
    <s v="+1 (414) 429-0919"/>
    <s v="0380 Orin Road"/>
    <s v="Milwaukee"/>
    <x v="0"/>
    <n v="53263"/>
    <x v="0"/>
    <x v="2"/>
    <s v="L"/>
    <x v="0"/>
    <n v="12.95"/>
    <n v="1.2949999999999999"/>
    <n v="1.1655"/>
    <n v="38.849999999999994"/>
    <x v="2"/>
    <x v="1"/>
  </r>
  <r>
    <s v="ADP-04506-084"/>
    <x v="436"/>
    <s v="61809-87758-LJ"/>
    <s v="E-M-2.5"/>
    <n v="6"/>
    <x v="517"/>
    <m/>
    <s v="+1 (281) 416-9557"/>
    <s v="227 Huxley Hill"/>
    <s v="Amarillo"/>
    <x v="0"/>
    <n v="79176"/>
    <x v="0"/>
    <x v="1"/>
    <s v="M"/>
    <x v="2"/>
    <n v="31.625"/>
    <n v="1.2649999999999999"/>
    <n v="3.4787499999999998"/>
    <n v="189.75"/>
    <x v="1"/>
    <x v="0"/>
  </r>
  <r>
    <s v="PNU-22150-408"/>
    <x v="437"/>
    <s v="77408-43873-RS"/>
    <s v="A-D-0.2"/>
    <n v="6"/>
    <x v="518"/>
    <m/>
    <s v="+353 (652) 208-7526"/>
    <s v="04385 Tony Alley"/>
    <s v="Daingean"/>
    <x v="1"/>
    <s v="E91"/>
    <x v="0"/>
    <x v="2"/>
    <s v="D"/>
    <x v="3"/>
    <n v="2.9849999999999999"/>
    <n v="1.4924999999999999"/>
    <n v="0.26865"/>
    <n v="17.91"/>
    <x v="2"/>
    <x v="2"/>
  </r>
  <r>
    <s v="VSQ-07182-513"/>
    <x v="438"/>
    <s v="18366-65239-WF"/>
    <s v="L-L-0.2"/>
    <n v="6"/>
    <x v="519"/>
    <s v="bgrecefm@naver.com"/>
    <s v="+44 (933) 508-3795"/>
    <s v="5 Butterfield Plaza"/>
    <s v="Halton"/>
    <x v="2"/>
    <s v="LS9"/>
    <x v="1"/>
    <x v="3"/>
    <s v="L"/>
    <x v="3"/>
    <n v="4.7549999999999999"/>
    <n v="2.3774999999999999"/>
    <n v="0.61814999999999998"/>
    <n v="28.53"/>
    <x v="3"/>
    <x v="1"/>
  </r>
  <r>
    <s v="SPF-31673-217"/>
    <x v="439"/>
    <s v="19485-98072-PS"/>
    <s v="E-M-1"/>
    <n v="6"/>
    <x v="520"/>
    <s v="dflintiffg1@e-recht24.de"/>
    <m/>
    <s v="7 Helena Junction"/>
    <s v="London"/>
    <x v="2"/>
    <s v="WC1B"/>
    <x v="1"/>
    <x v="1"/>
    <s v="M"/>
    <x v="0"/>
    <n v="13.75"/>
    <n v="1.375"/>
    <n v="1.5125"/>
    <n v="82.5"/>
    <x v="1"/>
    <x v="0"/>
  </r>
  <r>
    <s v="NEX-63825-598"/>
    <x v="175"/>
    <s v="72072-33025-SD"/>
    <s v="R-L-0.5"/>
    <n v="2"/>
    <x v="521"/>
    <s v="athysfo@cdc.gov"/>
    <s v="+1 (865) 217-6208"/>
    <s v="847 Sloan Parkway"/>
    <s v="Knoxville"/>
    <x v="0"/>
    <n v="37924"/>
    <x v="1"/>
    <x v="0"/>
    <s v="L"/>
    <x v="1"/>
    <n v="7.169999999999999"/>
    <n v="1.4339999999999999"/>
    <n v="0.43019999999999992"/>
    <n v="14.339999999999998"/>
    <x v="0"/>
    <x v="1"/>
  </r>
  <r>
    <s v="XPG-66112-335"/>
    <x v="440"/>
    <s v="58118-22461-GC"/>
    <s v="R-D-2.5"/>
    <n v="4"/>
    <x v="522"/>
    <s v="jchuggfp@about.me"/>
    <s v="+1 (913) 466-8319"/>
    <s v="973 Kings Hill"/>
    <s v="Shawnee Mission"/>
    <x v="0"/>
    <n v="66225"/>
    <x v="1"/>
    <x v="0"/>
    <s v="D"/>
    <x v="2"/>
    <n v="20.585000000000001"/>
    <n v="0.82339999999999991"/>
    <n v="1.2351000000000001"/>
    <n v="82.34"/>
    <x v="0"/>
    <x v="2"/>
  </r>
  <r>
    <s v="NSQ-72210-345"/>
    <x v="441"/>
    <s v="90940-63327-DJ"/>
    <s v="A-M-0.2"/>
    <n v="6"/>
    <x v="523"/>
    <s v="akelstonfq@sakura.ne.jp"/>
    <s v="+1 (954) 981-8804"/>
    <s v="9522 Oak Valley Way"/>
    <s v="Fort Lauderdale"/>
    <x v="0"/>
    <n v="33330"/>
    <x v="0"/>
    <x v="2"/>
    <s v="M"/>
    <x v="3"/>
    <n v="3.375"/>
    <n v="1.6875"/>
    <n v="0.30375000000000002"/>
    <n v="20.25"/>
    <x v="2"/>
    <x v="0"/>
  </r>
  <r>
    <s v="XRR-28376-277"/>
    <x v="442"/>
    <s v="64481-42546-II"/>
    <s v="R-L-2.5"/>
    <n v="6"/>
    <x v="524"/>
    <m/>
    <s v="+353 (921) 742-1111"/>
    <s v="4 Hanson Parkway"/>
    <s v="Tralee"/>
    <x v="1"/>
    <s v="V92"/>
    <x v="1"/>
    <x v="0"/>
    <s v="L"/>
    <x v="2"/>
    <n v="27.484999999999999"/>
    <n v="1.0993999999999999"/>
    <n v="1.6491"/>
    <n v="164.91"/>
    <x v="0"/>
    <x v="1"/>
  </r>
  <r>
    <s v="WHQ-25197-475"/>
    <x v="443"/>
    <s v="27536-28463-NJ"/>
    <s v="L-L-0.2"/>
    <n v="4"/>
    <x v="525"/>
    <s v="cmottramfs@harvard.edu"/>
    <s v="+1 (512) 333-9861"/>
    <s v="5 Monument Point"/>
    <s v="Austin"/>
    <x v="0"/>
    <n v="78715"/>
    <x v="0"/>
    <x v="3"/>
    <s v="L"/>
    <x v="3"/>
    <n v="4.7549999999999999"/>
    <n v="2.3774999999999999"/>
    <n v="0.61814999999999998"/>
    <n v="19.02"/>
    <x v="3"/>
    <x v="1"/>
  </r>
  <r>
    <s v="HMB-30634-745"/>
    <x v="216"/>
    <s v="19485-98072-PS"/>
    <s v="A-D-2.5"/>
    <n v="6"/>
    <x v="520"/>
    <s v="dflintiffg1@e-recht24.de"/>
    <m/>
    <s v="7 Helena Junction"/>
    <s v="London"/>
    <x v="2"/>
    <s v="WC1B"/>
    <x v="1"/>
    <x v="2"/>
    <s v="D"/>
    <x v="2"/>
    <n v="22.885000000000002"/>
    <n v="0.91539999999999988"/>
    <n v="2.05965"/>
    <n v="137.31"/>
    <x v="2"/>
    <x v="2"/>
  </r>
  <r>
    <s v="XTL-68000-371"/>
    <x v="444"/>
    <s v="70140-82812-KD"/>
    <s v="A-M-0.5"/>
    <n v="4"/>
    <x v="526"/>
    <s v="dsangwinfu@weebly.com"/>
    <s v="+1 (301) 879-4079"/>
    <s v="47 Granby Junction"/>
    <s v="Hyattsville"/>
    <x v="0"/>
    <n v="20784"/>
    <x v="1"/>
    <x v="2"/>
    <s v="M"/>
    <x v="1"/>
    <n v="6.75"/>
    <n v="1.35"/>
    <n v="0.60749999999999993"/>
    <n v="27"/>
    <x v="2"/>
    <x v="0"/>
  </r>
  <r>
    <s v="YES-51109-625"/>
    <x v="37"/>
    <s v="91895-55605-LS"/>
    <s v="E-L-0.5"/>
    <n v="4"/>
    <x v="527"/>
    <s v="eaizikowitzfv@virginia.edu"/>
    <s v="+44 (148) 635-3706"/>
    <s v="7835 Namekagon Alley"/>
    <s v="Ashley"/>
    <x v="2"/>
    <s v="SN13"/>
    <x v="1"/>
    <x v="1"/>
    <s v="L"/>
    <x v="1"/>
    <n v="8.91"/>
    <n v="1.782"/>
    <n v="0.98009999999999997"/>
    <n v="35.64"/>
    <x v="1"/>
    <x v="1"/>
  </r>
  <r>
    <s v="EAY-89850-211"/>
    <x v="445"/>
    <s v="43155-71724-XP"/>
    <s v="A-D-0.2"/>
    <n v="2"/>
    <x v="528"/>
    <m/>
    <m/>
    <s v="2 International Lane"/>
    <s v="Pasadena"/>
    <x v="0"/>
    <n v="91103"/>
    <x v="0"/>
    <x v="2"/>
    <s v="D"/>
    <x v="3"/>
    <n v="2.9849999999999999"/>
    <n v="1.4924999999999999"/>
    <n v="0.26865"/>
    <n v="5.97"/>
    <x v="2"/>
    <x v="2"/>
  </r>
  <r>
    <s v="IOQ-84840-827"/>
    <x v="446"/>
    <s v="32038-81174-JF"/>
    <s v="A-M-1"/>
    <n v="6"/>
    <x v="529"/>
    <s v="cvenourfx@ask.com"/>
    <s v="+1 (318) 578-8039"/>
    <s v="90 Commercial Pass"/>
    <s v="Shreveport"/>
    <x v="0"/>
    <n v="71161"/>
    <x v="1"/>
    <x v="2"/>
    <s v="M"/>
    <x v="0"/>
    <n v="11.25"/>
    <n v="1.125"/>
    <n v="1.0125"/>
    <n v="67.5"/>
    <x v="2"/>
    <x v="0"/>
  </r>
  <r>
    <s v="FBD-56220-430"/>
    <x v="245"/>
    <s v="59205-20324-NB"/>
    <s v="R-L-0.2"/>
    <n v="6"/>
    <x v="530"/>
    <s v="mharbyfy@163.com"/>
    <m/>
    <s v="69 Jackson Junction"/>
    <s v="Pensacola"/>
    <x v="0"/>
    <n v="32590"/>
    <x v="0"/>
    <x v="0"/>
    <s v="L"/>
    <x v="3"/>
    <n v="3.585"/>
    <n v="1.7925"/>
    <n v="0.21510000000000001"/>
    <n v="21.509999999999998"/>
    <x v="0"/>
    <x v="1"/>
  </r>
  <r>
    <s v="COV-52659-202"/>
    <x v="447"/>
    <s v="99899-54612-NX"/>
    <s v="L-M-2.5"/>
    <n v="2"/>
    <x v="531"/>
    <s v="rthickpennyfz@cafepress.com"/>
    <s v="+1 (213) 234-9242"/>
    <s v="791 School Center"/>
    <s v="Los Angeles"/>
    <x v="0"/>
    <n v="90035"/>
    <x v="1"/>
    <x v="3"/>
    <s v="M"/>
    <x v="2"/>
    <n v="33.465000000000003"/>
    <n v="1.3386"/>
    <n v="4.3504499999999986"/>
    <n v="66.930000000000007"/>
    <x v="3"/>
    <x v="0"/>
  </r>
  <r>
    <s v="YUO-76652-814"/>
    <x v="448"/>
    <s v="26248-84194-FI"/>
    <s v="A-D-0.2"/>
    <n v="6"/>
    <x v="532"/>
    <s v="pormerodg0@redcross.org"/>
    <s v="+1 (919) 491-2772"/>
    <s v="04 Arrowood Court"/>
    <s v="Durham"/>
    <x v="0"/>
    <n v="27705"/>
    <x v="1"/>
    <x v="2"/>
    <s v="D"/>
    <x v="3"/>
    <n v="2.9849999999999999"/>
    <n v="1.4924999999999999"/>
    <n v="0.26865"/>
    <n v="17.91"/>
    <x v="2"/>
    <x v="2"/>
  </r>
  <r>
    <s v="PBT-36926-102"/>
    <x v="344"/>
    <s v="19485-98072-PS"/>
    <s v="L-M-1"/>
    <n v="4"/>
    <x v="520"/>
    <s v="dflintiffg1@e-recht24.de"/>
    <m/>
    <s v="7 Helena Junction"/>
    <s v="London"/>
    <x v="2"/>
    <s v="WC1B"/>
    <x v="1"/>
    <x v="3"/>
    <s v="M"/>
    <x v="0"/>
    <n v="14.55"/>
    <n v="1.4550000000000001"/>
    <n v="1.8915"/>
    <n v="58.2"/>
    <x v="3"/>
    <x v="0"/>
  </r>
  <r>
    <s v="BLV-60087-454"/>
    <x v="152"/>
    <s v="84493-71314-WX"/>
    <s v="E-L-0.2"/>
    <n v="3"/>
    <x v="533"/>
    <s v="tzanettig2@gravatar.com"/>
    <s v="+353 (351) 897-2630"/>
    <s v="561 Cherokee Trail"/>
    <s v="Loughrea"/>
    <x v="1"/>
    <s v="H62"/>
    <x v="1"/>
    <x v="1"/>
    <s v="L"/>
    <x v="3"/>
    <n v="4.4550000000000001"/>
    <n v="2.2275"/>
    <n v="0.49004999999999999"/>
    <n v="13.365"/>
    <x v="1"/>
    <x v="1"/>
  </r>
  <r>
    <s v="BLV-60087-454"/>
    <x v="152"/>
    <s v="84493-71314-WX"/>
    <s v="A-M-0.5"/>
    <n v="5"/>
    <x v="533"/>
    <s v="tzanettig2@gravatar.com"/>
    <s v="+353 (351) 897-2630"/>
    <s v="561 Cherokee Trail"/>
    <s v="Loughrea"/>
    <x v="1"/>
    <s v="H62"/>
    <x v="1"/>
    <x v="2"/>
    <s v="M"/>
    <x v="1"/>
    <n v="6.75"/>
    <n v="1.35"/>
    <n v="0.60749999999999993"/>
    <n v="33.75"/>
    <x v="2"/>
    <x v="0"/>
  </r>
  <r>
    <s v="QYC-63914-195"/>
    <x v="449"/>
    <s v="39789-43945-IV"/>
    <s v="E-L-1"/>
    <n v="3"/>
    <x v="534"/>
    <s v="rkirtleyg4@hatena.ne.jp"/>
    <s v="+1 (626) 635-6367"/>
    <s v="6356 Di Loreto Road"/>
    <s v="Whittier"/>
    <x v="0"/>
    <n v="90605"/>
    <x v="0"/>
    <x v="1"/>
    <s v="L"/>
    <x v="0"/>
    <n v="14.85"/>
    <n v="1.4850000000000001"/>
    <n v="1.6335"/>
    <n v="44.55"/>
    <x v="1"/>
    <x v="1"/>
  </r>
  <r>
    <s v="OIB-77163-890"/>
    <x v="450"/>
    <s v="38972-89678-ZM"/>
    <s v="E-L-0.5"/>
    <n v="5"/>
    <x v="535"/>
    <s v="cclemencetg5@weather.com"/>
    <m/>
    <s v="09240 Arkansas Point"/>
    <s v="Birmingham"/>
    <x v="2"/>
    <s v="B40"/>
    <x v="0"/>
    <x v="1"/>
    <s v="L"/>
    <x v="1"/>
    <n v="8.91"/>
    <n v="1.782"/>
    <n v="0.98009999999999997"/>
    <n v="44.55"/>
    <x v="1"/>
    <x v="1"/>
  </r>
  <r>
    <s v="SGS-87525-238"/>
    <x v="451"/>
    <s v="91465-84526-IJ"/>
    <s v="E-D-1"/>
    <n v="5"/>
    <x v="536"/>
    <s v="rdonetg6@oakley.com"/>
    <s v="+1 (804) 583-2067"/>
    <s v="1 Petterle Terrace"/>
    <s v="Richmond"/>
    <x v="0"/>
    <n v="23237"/>
    <x v="1"/>
    <x v="1"/>
    <s v="D"/>
    <x v="0"/>
    <n v="12.15"/>
    <n v="1.2150000000000001"/>
    <n v="1.3365"/>
    <n v="60.75"/>
    <x v="1"/>
    <x v="2"/>
  </r>
  <r>
    <s v="GQR-12490-152"/>
    <x v="83"/>
    <s v="22832-98538-RB"/>
    <s v="R-L-0.2"/>
    <n v="1"/>
    <x v="537"/>
    <s v="sgaweng7@creativecommons.org"/>
    <s v="+1 (571) 317-3089"/>
    <s v="9231 Stang Drive"/>
    <s v="Sterling"/>
    <x v="0"/>
    <n v="20167"/>
    <x v="0"/>
    <x v="0"/>
    <s v="L"/>
    <x v="3"/>
    <n v="3.585"/>
    <n v="1.7925"/>
    <n v="0.21510000000000001"/>
    <n v="3.585"/>
    <x v="0"/>
    <x v="1"/>
  </r>
  <r>
    <s v="UOJ-28238-299"/>
    <x v="452"/>
    <s v="30844-91890-ZA"/>
    <s v="R-L-0.2"/>
    <n v="6"/>
    <x v="538"/>
    <s v="rreadieg8@guardian.co.uk"/>
    <s v="+1 (775) 993-8273"/>
    <s v="8 Everett Court"/>
    <s v="Carson City"/>
    <x v="0"/>
    <n v="89706"/>
    <x v="1"/>
    <x v="0"/>
    <s v="L"/>
    <x v="3"/>
    <n v="3.585"/>
    <n v="1.7925"/>
    <n v="0.21510000000000001"/>
    <n v="21.509999999999998"/>
    <x v="0"/>
    <x v="1"/>
  </r>
  <r>
    <s v="ETD-58130-674"/>
    <x v="453"/>
    <s v="05325-97750-WP"/>
    <s v="E-M-0.5"/>
    <n v="2"/>
    <x v="539"/>
    <s v="cverissimogh@theglobeandmail.com"/>
    <m/>
    <s v="18 Bluestem Avenue"/>
    <s v="Upton"/>
    <x v="2"/>
    <s v="DN21"/>
    <x v="0"/>
    <x v="1"/>
    <s v="M"/>
    <x v="1"/>
    <n v="8.25"/>
    <n v="1.65"/>
    <n v="0.90749999999999997"/>
    <n v="16.5"/>
    <x v="1"/>
    <x v="0"/>
  </r>
  <r>
    <s v="UPF-60123-025"/>
    <x v="454"/>
    <s v="88992-49081-AT"/>
    <s v="R-L-2.5"/>
    <n v="3"/>
    <x v="540"/>
    <m/>
    <s v="+1 (612) 477-9298"/>
    <s v="529 Judy Circle"/>
    <s v="Saint Paul"/>
    <x v="0"/>
    <n v="55123"/>
    <x v="1"/>
    <x v="0"/>
    <s v="L"/>
    <x v="2"/>
    <n v="27.484999999999999"/>
    <n v="1.0993999999999999"/>
    <n v="1.6491"/>
    <n v="82.454999999999998"/>
    <x v="0"/>
    <x v="1"/>
  </r>
  <r>
    <s v="NQS-01613-687"/>
    <x v="455"/>
    <s v="10204-31464-SA"/>
    <s v="L-D-0.5"/>
    <n v="1"/>
    <x v="541"/>
    <s v="bogb@elpais.com"/>
    <m/>
    <s v="478 Harper Junction"/>
    <s v="Huntsville"/>
    <x v="0"/>
    <n v="35895"/>
    <x v="0"/>
    <x v="3"/>
    <s v="D"/>
    <x v="1"/>
    <n v="7.77"/>
    <n v="1.554"/>
    <n v="1.0101"/>
    <n v="7.77"/>
    <x v="3"/>
    <x v="2"/>
  </r>
  <r>
    <s v="MGH-36050-573"/>
    <x v="456"/>
    <s v="75156-80911-YT"/>
    <s v="R-M-0.5"/>
    <n v="2"/>
    <x v="542"/>
    <s v="vstansburygc@unblog.fr"/>
    <s v="+1 (915) 530-3435"/>
    <s v="10283 Ramsey Hill"/>
    <s v="El Paso"/>
    <x v="0"/>
    <n v="88553"/>
    <x v="0"/>
    <x v="0"/>
    <s v="M"/>
    <x v="1"/>
    <n v="5.97"/>
    <n v="1.194"/>
    <n v="0.35820000000000002"/>
    <n v="11.94"/>
    <x v="0"/>
    <x v="0"/>
  </r>
  <r>
    <s v="UVF-59322-459"/>
    <x v="373"/>
    <s v="53971-49906-PZ"/>
    <s v="E-L-2.5"/>
    <n v="6"/>
    <x v="543"/>
    <s v="dheinonengd@printfriendly.com"/>
    <m/>
    <s v="715 Kropf Hill"/>
    <s v="Decatur"/>
    <x v="0"/>
    <n v="30033"/>
    <x v="1"/>
    <x v="1"/>
    <s v="L"/>
    <x v="2"/>
    <n v="34.154999999999987"/>
    <n v="1.3662000000000001"/>
    <n v="3.75705"/>
    <n v="204.92999999999992"/>
    <x v="1"/>
    <x v="1"/>
  </r>
  <r>
    <s v="VET-41158-896"/>
    <x v="457"/>
    <s v="10728-17633-ST"/>
    <s v="E-M-2.5"/>
    <n v="2"/>
    <x v="544"/>
    <s v="jshentonge@google.com.hk"/>
    <s v="+1 (650) 712-0135"/>
    <s v="46367 Waubesa Hill"/>
    <s v="Orange"/>
    <x v="0"/>
    <n v="92668"/>
    <x v="0"/>
    <x v="1"/>
    <s v="M"/>
    <x v="2"/>
    <n v="31.625"/>
    <n v="1.2649999999999999"/>
    <n v="3.4787499999999998"/>
    <n v="63.25"/>
    <x v="1"/>
    <x v="0"/>
  </r>
  <r>
    <s v="XYL-52196-459"/>
    <x v="458"/>
    <s v="13549-65017-VE"/>
    <s v="R-D-0.2"/>
    <n v="3"/>
    <x v="545"/>
    <s v="jwilkissongf@nba.com"/>
    <m/>
    <s v="26051 Golf Course Road"/>
    <s v="Huntington Beach"/>
    <x v="0"/>
    <n v="92648"/>
    <x v="0"/>
    <x v="0"/>
    <s v="D"/>
    <x v="3"/>
    <n v="2.6850000000000001"/>
    <n v="1.3425"/>
    <n v="0.16109999999999999"/>
    <n v="8.0549999999999997"/>
    <x v="0"/>
    <x v="2"/>
  </r>
  <r>
    <s v="BPZ-51283-916"/>
    <x v="264"/>
    <s v="87688-42420-TO"/>
    <s v="A-M-2.5"/>
    <n v="2"/>
    <x v="546"/>
    <m/>
    <s v="+1 (206) 275-3973"/>
    <s v="06512 Shopko Court"/>
    <s v="Milwaukee"/>
    <x v="0"/>
    <n v="53285"/>
    <x v="1"/>
    <x v="2"/>
    <s v="M"/>
    <x v="2"/>
    <n v="25.875"/>
    <n v="1.0349999999999999"/>
    <n v="2.328749999999999"/>
    <n v="51.75"/>
    <x v="2"/>
    <x v="0"/>
  </r>
  <r>
    <s v="VQW-91903-926"/>
    <x v="459"/>
    <s v="05325-97750-WP"/>
    <s v="E-D-2.5"/>
    <n v="1"/>
    <x v="539"/>
    <s v="cverissimogh@theglobeandmail.com"/>
    <m/>
    <s v="18 Bluestem Avenue"/>
    <s v="Upton"/>
    <x v="2"/>
    <s v="DN21"/>
    <x v="0"/>
    <x v="1"/>
    <s v="D"/>
    <x v="2"/>
    <n v="27.945"/>
    <n v="1.1177999999999999"/>
    <n v="3.07395"/>
    <n v="27.945"/>
    <x v="1"/>
    <x v="2"/>
  </r>
  <r>
    <s v="OLF-77983-457"/>
    <x v="460"/>
    <s v="51901-35210-UI"/>
    <s v="A-L-2.5"/>
    <n v="2"/>
    <x v="547"/>
    <s v="gstarcksgi@abc.net.au"/>
    <s v="+1 (423) 903-3146"/>
    <s v="5 Northland Alley"/>
    <s v="Chattanooga"/>
    <x v="0"/>
    <n v="37416"/>
    <x v="1"/>
    <x v="2"/>
    <s v="L"/>
    <x v="2"/>
    <n v="29.785"/>
    <n v="1.1914"/>
    <n v="2.68065"/>
    <n v="59.57"/>
    <x v="2"/>
    <x v="1"/>
  </r>
  <r>
    <s v="MVI-04946-827"/>
    <x v="461"/>
    <s v="62483-50867-OM"/>
    <s v="E-L-1"/>
    <n v="1"/>
    <x v="548"/>
    <m/>
    <m/>
    <s v="6664 Huxley Place"/>
    <s v="Manchester"/>
    <x v="2"/>
    <s v="M14"/>
    <x v="1"/>
    <x v="1"/>
    <s v="L"/>
    <x v="0"/>
    <n v="14.85"/>
    <n v="1.4850000000000001"/>
    <n v="1.6335"/>
    <n v="14.85"/>
    <x v="1"/>
    <x v="1"/>
  </r>
  <r>
    <s v="UOG-94188-104"/>
    <x v="219"/>
    <s v="92753-50029-SD"/>
    <s v="A-M-0.5"/>
    <n v="5"/>
    <x v="549"/>
    <s v="kscholardgk@sbwire.com"/>
    <s v="+1 (614) 199-9032"/>
    <s v="47910 Longview Place"/>
    <s v="Columbus"/>
    <x v="0"/>
    <n v="43268"/>
    <x v="1"/>
    <x v="2"/>
    <s v="M"/>
    <x v="1"/>
    <n v="6.75"/>
    <n v="1.35"/>
    <n v="0.60749999999999993"/>
    <n v="33.75"/>
    <x v="2"/>
    <x v="0"/>
  </r>
  <r>
    <s v="DSN-15872-519"/>
    <x v="462"/>
    <s v="53809-98498-SN"/>
    <s v="L-L-2.5"/>
    <n v="4"/>
    <x v="550"/>
    <s v="bkindleygl@wikimedia.org"/>
    <s v="+1 (650) 799-2315"/>
    <s v="2 Village Plaza"/>
    <s v="Pasadena"/>
    <x v="0"/>
    <n v="91186"/>
    <x v="0"/>
    <x v="3"/>
    <s v="L"/>
    <x v="2"/>
    <n v="36.454999999999998"/>
    <n v="1.4581999999999999"/>
    <n v="4.7391500000000004"/>
    <n v="145.82"/>
    <x v="3"/>
    <x v="1"/>
  </r>
  <r>
    <s v="OUQ-73954-002"/>
    <x v="463"/>
    <s v="66308-13503-KD"/>
    <s v="R-M-0.2"/>
    <n v="4"/>
    <x v="551"/>
    <s v="khammettgm@dmoz.org"/>
    <s v="+1 (415) 825-4799"/>
    <s v="798 Grover Lane"/>
    <s v="San Francisco"/>
    <x v="0"/>
    <n v="94159"/>
    <x v="0"/>
    <x v="0"/>
    <s v="M"/>
    <x v="3"/>
    <n v="2.9849999999999999"/>
    <n v="1.4924999999999999"/>
    <n v="0.17910000000000001"/>
    <n v="11.94"/>
    <x v="0"/>
    <x v="0"/>
  </r>
  <r>
    <s v="LGL-16843-667"/>
    <x v="464"/>
    <s v="82458-87830-JE"/>
    <s v="A-D-0.2"/>
    <n v="4"/>
    <x v="552"/>
    <s v="ahulburtgn@fda.gov"/>
    <m/>
    <s v="7997 Artisan Crossing"/>
    <s v="Shreveport"/>
    <x v="0"/>
    <n v="71137"/>
    <x v="0"/>
    <x v="2"/>
    <s v="D"/>
    <x v="3"/>
    <n v="2.9849999999999999"/>
    <n v="1.4924999999999999"/>
    <n v="0.26865"/>
    <n v="11.94"/>
    <x v="2"/>
    <x v="2"/>
  </r>
  <r>
    <s v="TCC-89722-031"/>
    <x v="465"/>
    <s v="41611-34336-WT"/>
    <s v="L-D-0.5"/>
    <n v="1"/>
    <x v="553"/>
    <s v="plauritzengo@photobucket.com"/>
    <s v="+1 (215) 308-0788"/>
    <s v="833 Monument Circle"/>
    <s v="Philadelphia"/>
    <x v="0"/>
    <n v="19141"/>
    <x v="1"/>
    <x v="3"/>
    <s v="D"/>
    <x v="1"/>
    <n v="7.77"/>
    <n v="1.554"/>
    <n v="1.0101"/>
    <n v="7.77"/>
    <x v="3"/>
    <x v="2"/>
  </r>
  <r>
    <s v="TRA-79507-007"/>
    <x v="466"/>
    <s v="70089-27418-UJ"/>
    <s v="R-L-2.5"/>
    <n v="4"/>
    <x v="554"/>
    <s v="aburgwingp@redcross.org"/>
    <s v="+1 (314) 407-3962"/>
    <s v="0 Amoth Alley"/>
    <s v="Migrate"/>
    <x v="0"/>
    <n v="41905"/>
    <x v="0"/>
    <x v="0"/>
    <s v="L"/>
    <x v="2"/>
    <n v="27.484999999999999"/>
    <n v="1.0993999999999999"/>
    <n v="1.6491"/>
    <n v="109.94"/>
    <x v="0"/>
    <x v="1"/>
  </r>
  <r>
    <s v="MZJ-77284-941"/>
    <x v="467"/>
    <s v="99978-56910-BN"/>
    <s v="E-L-0.2"/>
    <n v="5"/>
    <x v="555"/>
    <s v="erolingq@google.fr"/>
    <s v="+1 (419) 597-8743"/>
    <s v="2 Merry Center"/>
    <s v="Toledo"/>
    <x v="0"/>
    <n v="43666"/>
    <x v="0"/>
    <x v="1"/>
    <s v="L"/>
    <x v="3"/>
    <n v="4.4550000000000001"/>
    <n v="2.2275"/>
    <n v="0.49004999999999999"/>
    <n v="22.274999999999999"/>
    <x v="1"/>
    <x v="1"/>
  </r>
  <r>
    <s v="AXN-57779-891"/>
    <x v="468"/>
    <s v="09668-23340-IC"/>
    <s v="R-M-0.2"/>
    <n v="3"/>
    <x v="556"/>
    <s v="dfowlegr@epa.gov"/>
    <m/>
    <s v="1 Mockingbird Trail"/>
    <s v="Colorado Springs"/>
    <x v="0"/>
    <n v="80945"/>
    <x v="1"/>
    <x v="0"/>
    <s v="M"/>
    <x v="3"/>
    <n v="2.9849999999999999"/>
    <n v="1.4924999999999999"/>
    <n v="0.17910000000000001"/>
    <n v="8.9550000000000001"/>
    <x v="0"/>
    <x v="0"/>
  </r>
  <r>
    <s v="PJB-15659-994"/>
    <x v="469"/>
    <s v="39457-62611-YK"/>
    <s v="L-D-2.5"/>
    <n v="4"/>
    <x v="557"/>
    <m/>
    <s v="+353 (782) 457-9198"/>
    <s v="3336 Lien Plaza"/>
    <s v="Longwood"/>
    <x v="1"/>
    <s v="D02"/>
    <x v="1"/>
    <x v="3"/>
    <s v="D"/>
    <x v="2"/>
    <n v="29.785"/>
    <n v="1.1914"/>
    <n v="3.8720500000000002"/>
    <n v="119.14"/>
    <x v="3"/>
    <x v="2"/>
  </r>
  <r>
    <s v="LTS-03470-353"/>
    <x v="470"/>
    <s v="90985-89807-RW"/>
    <s v="A-L-2.5"/>
    <n v="5"/>
    <x v="558"/>
    <s v="wpowleslandgt@soundcloud.com"/>
    <s v="+1 (412) 453-4798"/>
    <s v="2 Novick Junction"/>
    <s v="Pittsburgh"/>
    <x v="0"/>
    <n v="15274"/>
    <x v="0"/>
    <x v="2"/>
    <s v="L"/>
    <x v="2"/>
    <n v="29.785"/>
    <n v="1.1914"/>
    <n v="2.68065"/>
    <n v="148.92500000000001"/>
    <x v="2"/>
    <x v="1"/>
  </r>
  <r>
    <s v="UMM-28497-689"/>
    <x v="471"/>
    <s v="05325-97750-WP"/>
    <s v="L-L-2.5"/>
    <n v="3"/>
    <x v="539"/>
    <s v="cverissimogh@theglobeandmail.com"/>
    <m/>
    <s v="18 Bluestem Avenue"/>
    <s v="Upton"/>
    <x v="2"/>
    <s v="DN21"/>
    <x v="0"/>
    <x v="3"/>
    <s v="L"/>
    <x v="2"/>
    <n v="36.454999999999998"/>
    <n v="1.4581999999999999"/>
    <n v="4.7391500000000004"/>
    <n v="109.36499999999999"/>
    <x v="3"/>
    <x v="1"/>
  </r>
  <r>
    <s v="MJZ-93232-402"/>
    <x v="472"/>
    <s v="17816-67941-ZS"/>
    <s v="E-D-0.2"/>
    <n v="1"/>
    <x v="559"/>
    <s v="lellinghamgv@sciencedaily.com"/>
    <s v="+1 (318) 670-8027"/>
    <s v="4286 Kingsford Crossing"/>
    <s v="Shreveport"/>
    <x v="0"/>
    <n v="71115"/>
    <x v="0"/>
    <x v="1"/>
    <s v="D"/>
    <x v="3"/>
    <n v="3.645"/>
    <n v="1.8225"/>
    <n v="0.40094999999999997"/>
    <n v="3.645"/>
    <x v="1"/>
    <x v="2"/>
  </r>
  <r>
    <s v="UHW-74617-126"/>
    <x v="173"/>
    <s v="90816-65619-LM"/>
    <s v="E-D-2.5"/>
    <n v="2"/>
    <x v="560"/>
    <m/>
    <m/>
    <s v="02971 Alpine Court"/>
    <s v="Cleveland"/>
    <x v="0"/>
    <n v="44105"/>
    <x v="1"/>
    <x v="1"/>
    <s v="D"/>
    <x v="2"/>
    <n v="27.945"/>
    <n v="1.1177999999999999"/>
    <n v="3.07395"/>
    <n v="55.89"/>
    <x v="1"/>
    <x v="2"/>
  </r>
  <r>
    <s v="RIK-61730-794"/>
    <x v="473"/>
    <s v="69761-61146-KD"/>
    <s v="L-M-0.2"/>
    <n v="6"/>
    <x v="561"/>
    <s v="afendtgx@forbes.com"/>
    <s v="+1 (414) 811-7606"/>
    <s v="6 Rutledge Trail"/>
    <s v="Milwaukee"/>
    <x v="0"/>
    <n v="53234"/>
    <x v="0"/>
    <x v="3"/>
    <s v="M"/>
    <x v="3"/>
    <n v="4.3650000000000002"/>
    <n v="2.1825000000000001"/>
    <n v="0.56745000000000001"/>
    <n v="26.19"/>
    <x v="3"/>
    <x v="0"/>
  </r>
  <r>
    <s v="IDJ-55379-750"/>
    <x v="474"/>
    <s v="24040-20817-QB"/>
    <s v="R-M-1"/>
    <n v="4"/>
    <x v="562"/>
    <s v="acleyburngy@lycos.com"/>
    <s v="+1 (754) 355-3802"/>
    <s v="45127 Melvin Avenue"/>
    <s v="Fort Lauderdale"/>
    <x v="0"/>
    <n v="33345"/>
    <x v="1"/>
    <x v="0"/>
    <s v="M"/>
    <x v="0"/>
    <n v="9.9499999999999993"/>
    <n v="0.99499999999999988"/>
    <n v="0.59699999999999998"/>
    <n v="39.799999999999997"/>
    <x v="0"/>
    <x v="0"/>
  </r>
  <r>
    <s v="OHX-11953-965"/>
    <x v="475"/>
    <s v="19524-21432-XP"/>
    <s v="E-L-2.5"/>
    <n v="2"/>
    <x v="563"/>
    <s v="tcastiglionegz@xing.com"/>
    <s v="+1 (318) 820-6128"/>
    <s v="0915 Novick Avenue"/>
    <s v="Shreveport"/>
    <x v="0"/>
    <n v="71105"/>
    <x v="1"/>
    <x v="1"/>
    <s v="L"/>
    <x v="2"/>
    <n v="34.154999999999987"/>
    <n v="1.3662000000000001"/>
    <n v="3.75705"/>
    <n v="68.309999999999974"/>
    <x v="1"/>
    <x v="1"/>
  </r>
  <r>
    <s v="TVV-42245-088"/>
    <x v="476"/>
    <s v="14398-43114-RV"/>
    <s v="A-M-0.2"/>
    <n v="4"/>
    <x v="564"/>
    <m/>
    <s v="+353 (930) 704-1778"/>
    <s v="4 Lindbergh Trail"/>
    <s v="Beaumont"/>
    <x v="1"/>
    <s v="D17"/>
    <x v="1"/>
    <x v="2"/>
    <s v="M"/>
    <x v="3"/>
    <n v="3.375"/>
    <n v="1.6875"/>
    <n v="0.30375000000000002"/>
    <n v="13.5"/>
    <x v="2"/>
    <x v="0"/>
  </r>
  <r>
    <s v="DYP-74337-787"/>
    <x v="431"/>
    <s v="41486-52502-QQ"/>
    <s v="R-M-0.5"/>
    <n v="1"/>
    <x v="565"/>
    <m/>
    <s v="+1 (916) 626-5223"/>
    <s v="9945 Eagan Circle"/>
    <s v="Sacramento"/>
    <x v="0"/>
    <n v="94207"/>
    <x v="1"/>
    <x v="0"/>
    <s v="M"/>
    <x v="1"/>
    <n v="5.97"/>
    <n v="1.194"/>
    <n v="0.35820000000000002"/>
    <n v="5.97"/>
    <x v="0"/>
    <x v="0"/>
  </r>
  <r>
    <s v="OKA-93124-100"/>
    <x v="477"/>
    <s v="05325-97750-WP"/>
    <s v="R-M-0.5"/>
    <n v="5"/>
    <x v="539"/>
    <s v="cverissimogh@theglobeandmail.com"/>
    <m/>
    <s v="18 Bluestem Avenue"/>
    <s v="Upton"/>
    <x v="2"/>
    <s v="DN21"/>
    <x v="0"/>
    <x v="0"/>
    <s v="M"/>
    <x v="1"/>
    <n v="5.97"/>
    <n v="1.194"/>
    <n v="0.35820000000000002"/>
    <n v="29.849999999999998"/>
    <x v="0"/>
    <x v="0"/>
  </r>
  <r>
    <s v="IXW-20780-268"/>
    <x v="478"/>
    <s v="20236-64364-QL"/>
    <s v="L-L-2.5"/>
    <n v="2"/>
    <x v="566"/>
    <s v="scouronneh3@mozilla.org"/>
    <s v="+1 (701) 894-8081"/>
    <s v="67 David Lane"/>
    <s v="Fargo"/>
    <x v="0"/>
    <n v="58122"/>
    <x v="0"/>
    <x v="3"/>
    <s v="L"/>
    <x v="2"/>
    <n v="36.454999999999998"/>
    <n v="1.4581999999999999"/>
    <n v="4.7391500000000004"/>
    <n v="72.91"/>
    <x v="3"/>
    <x v="1"/>
  </r>
  <r>
    <s v="NGG-24006-937"/>
    <x v="45"/>
    <s v="29102-40100-TZ"/>
    <s v="E-M-2.5"/>
    <n v="4"/>
    <x v="567"/>
    <s v="lflippellih4@github.io"/>
    <s v="+44 (200) 860-6521"/>
    <s v="3657 International Terrace"/>
    <s v="Middleton"/>
    <x v="2"/>
    <s v="LE16"/>
    <x v="1"/>
    <x v="1"/>
    <s v="M"/>
    <x v="2"/>
    <n v="31.625"/>
    <n v="1.2649999999999999"/>
    <n v="3.4787499999999998"/>
    <n v="126.5"/>
    <x v="1"/>
    <x v="0"/>
  </r>
  <r>
    <s v="JZC-31180-557"/>
    <x v="444"/>
    <s v="09171-42203-EB"/>
    <s v="L-M-2.5"/>
    <n v="1"/>
    <x v="568"/>
    <s v="relizabethh5@live.com"/>
    <s v="+1 (918) 203-3263"/>
    <s v="2668 Dixon Plaza"/>
    <s v="Tulsa"/>
    <x v="0"/>
    <n v="74184"/>
    <x v="1"/>
    <x v="3"/>
    <s v="M"/>
    <x v="2"/>
    <n v="33.465000000000003"/>
    <n v="1.3386"/>
    <n v="4.3504499999999986"/>
    <n v="33.465000000000003"/>
    <x v="3"/>
    <x v="0"/>
  </r>
  <r>
    <s v="ZMU-63715-204"/>
    <x v="479"/>
    <s v="29060-75856-UI"/>
    <s v="E-D-1"/>
    <n v="6"/>
    <x v="569"/>
    <s v="irenhardh6@i2i.jp"/>
    <s v="+1 (646) 225-6560"/>
    <s v="73184 Fieldstone Junction"/>
    <s v="New York City"/>
    <x v="0"/>
    <n v="10045"/>
    <x v="0"/>
    <x v="1"/>
    <s v="D"/>
    <x v="0"/>
    <n v="12.15"/>
    <n v="1.2150000000000001"/>
    <n v="1.3365"/>
    <n v="72.900000000000006"/>
    <x v="1"/>
    <x v="2"/>
  </r>
  <r>
    <s v="GND-08192-056"/>
    <x v="480"/>
    <s v="17088-16989-PL"/>
    <s v="L-D-0.5"/>
    <n v="2"/>
    <x v="570"/>
    <s v="wrocheh7@xinhuanet.com"/>
    <s v="+1 (317) 439-5584"/>
    <s v="378 Scofield Place"/>
    <s v="Seminole"/>
    <x v="0"/>
    <n v="34642"/>
    <x v="0"/>
    <x v="3"/>
    <s v="D"/>
    <x v="1"/>
    <n v="7.77"/>
    <n v="1.554"/>
    <n v="1.0101"/>
    <n v="15.54"/>
    <x v="3"/>
    <x v="2"/>
  </r>
  <r>
    <s v="RYY-38961-093"/>
    <x v="481"/>
    <s v="14756-18321-CL"/>
    <s v="A-M-0.2"/>
    <n v="6"/>
    <x v="571"/>
    <s v="lalawayhh@weather.com"/>
    <m/>
    <s v="5602 Florence Avenue"/>
    <s v="Fort Lauderdale"/>
    <x v="0"/>
    <n v="33345"/>
    <x v="1"/>
    <x v="2"/>
    <s v="M"/>
    <x v="3"/>
    <n v="3.375"/>
    <n v="1.6875"/>
    <n v="0.30375000000000002"/>
    <n v="20.25"/>
    <x v="2"/>
    <x v="0"/>
  </r>
  <r>
    <s v="CVA-64996-969"/>
    <x v="478"/>
    <s v="13324-78688-MI"/>
    <s v="A-L-1"/>
    <n v="6"/>
    <x v="572"/>
    <s v="codgaardh9@nsw.gov.au"/>
    <s v="+1 (503) 203-1484"/>
    <s v="5 Florence Court"/>
    <s v="Portland"/>
    <x v="0"/>
    <n v="97296"/>
    <x v="1"/>
    <x v="2"/>
    <s v="L"/>
    <x v="0"/>
    <n v="12.95"/>
    <n v="1.2949999999999999"/>
    <n v="1.1655"/>
    <n v="77.699999999999989"/>
    <x v="2"/>
    <x v="1"/>
  </r>
  <r>
    <s v="XTH-67276-442"/>
    <x v="482"/>
    <s v="73799-04749-BM"/>
    <s v="L-M-2.5"/>
    <n v="4"/>
    <x v="573"/>
    <s v="bbyrdha@4shared.com"/>
    <m/>
    <s v="3482 Morning Circle"/>
    <s v="Las Vegas"/>
    <x v="0"/>
    <n v="89115"/>
    <x v="1"/>
    <x v="3"/>
    <s v="M"/>
    <x v="2"/>
    <n v="33.465000000000003"/>
    <n v="1.3386"/>
    <n v="4.3504499999999986"/>
    <n v="133.86000000000001"/>
    <x v="3"/>
    <x v="0"/>
  </r>
  <r>
    <s v="PVU-02950-470"/>
    <x v="353"/>
    <s v="01927-46702-YT"/>
    <s v="E-D-1"/>
    <n v="1"/>
    <x v="574"/>
    <m/>
    <s v="+44 (141) 640-7113"/>
    <s v="821 Annamark Park"/>
    <s v="Merton"/>
    <x v="2"/>
    <s v="SW19"/>
    <x v="1"/>
    <x v="1"/>
    <s v="D"/>
    <x v="0"/>
    <n v="12.15"/>
    <n v="1.2150000000000001"/>
    <n v="1.3365"/>
    <n v="12.15"/>
    <x v="1"/>
    <x v="2"/>
  </r>
  <r>
    <s v="XSN-26809-910"/>
    <x v="199"/>
    <s v="80467-17137-TO"/>
    <s v="E-M-2.5"/>
    <n v="2"/>
    <x v="575"/>
    <s v="dchardinhc@nhs.uk"/>
    <m/>
    <s v="6495 Warrior Point"/>
    <s v="Ballybofey"/>
    <x v="1"/>
    <s v="V23"/>
    <x v="0"/>
    <x v="1"/>
    <s v="M"/>
    <x v="2"/>
    <n v="31.625"/>
    <n v="1.2649999999999999"/>
    <n v="3.4787499999999998"/>
    <n v="63.25"/>
    <x v="1"/>
    <x v="0"/>
  </r>
  <r>
    <s v="UDN-88321-005"/>
    <x v="372"/>
    <s v="14640-87215-BK"/>
    <s v="R-L-0.5"/>
    <n v="5"/>
    <x v="576"/>
    <s v="hradbonehd@newsvine.com"/>
    <s v="+1 (415) 968-9559"/>
    <s v="265 Maple Parkway"/>
    <s v="San Francisco"/>
    <x v="0"/>
    <n v="94159"/>
    <x v="1"/>
    <x v="0"/>
    <s v="L"/>
    <x v="1"/>
    <n v="7.169999999999999"/>
    <n v="1.4339999999999999"/>
    <n v="0.43019999999999992"/>
    <n v="35.849999999999994"/>
    <x v="0"/>
    <x v="1"/>
  </r>
  <r>
    <s v="EXP-21628-670"/>
    <x v="267"/>
    <s v="94447-35885-HK"/>
    <s v="A-M-2.5"/>
    <n v="3"/>
    <x v="577"/>
    <s v="wbernthhe@miitbeian.gov.cn"/>
    <s v="+1 (412) 597-3861"/>
    <s v="5 Ramsey Plaza"/>
    <s v="Pittsburgh"/>
    <x v="0"/>
    <n v="15274"/>
    <x v="1"/>
    <x v="2"/>
    <s v="M"/>
    <x v="2"/>
    <n v="25.875"/>
    <n v="1.0349999999999999"/>
    <n v="2.328749999999999"/>
    <n v="77.625"/>
    <x v="2"/>
    <x v="0"/>
  </r>
  <r>
    <s v="VGM-24161-361"/>
    <x v="480"/>
    <s v="71034-49694-CS"/>
    <s v="E-M-2.5"/>
    <n v="2"/>
    <x v="578"/>
    <s v="bacarsonhf@cnn.com"/>
    <s v="+1 (713) 418-6385"/>
    <s v="0 Bay Center"/>
    <s v="Houston"/>
    <x v="0"/>
    <n v="77281"/>
    <x v="0"/>
    <x v="1"/>
    <s v="M"/>
    <x v="2"/>
    <n v="31.625"/>
    <n v="1.2649999999999999"/>
    <n v="3.4787499999999998"/>
    <n v="63.25"/>
    <x v="1"/>
    <x v="0"/>
  </r>
  <r>
    <s v="PKN-19556-918"/>
    <x v="483"/>
    <s v="00445-42781-KX"/>
    <s v="E-L-0.2"/>
    <n v="6"/>
    <x v="579"/>
    <s v="fbrighamhg@blog.com"/>
    <s v="+353 (620) 657-2946"/>
    <s v="7246 Green Pass"/>
    <s v="Castlerea"/>
    <x v="1"/>
    <s v="F45"/>
    <x v="0"/>
    <x v="1"/>
    <s v="L"/>
    <x v="3"/>
    <n v="4.4550000000000001"/>
    <n v="2.2275"/>
    <n v="0.49004999999999999"/>
    <n v="26.73"/>
    <x v="1"/>
    <x v="1"/>
  </r>
  <r>
    <s v="PKN-19556-918"/>
    <x v="483"/>
    <s v="00445-42781-KX"/>
    <s v="L-D-0.5"/>
    <n v="4"/>
    <x v="579"/>
    <s v="fbrighamhg@blog.com"/>
    <s v="+353 (620) 657-2946"/>
    <s v="7246 Green Pass"/>
    <s v="Castlerea"/>
    <x v="1"/>
    <s v="F45"/>
    <x v="0"/>
    <x v="3"/>
    <s v="D"/>
    <x v="1"/>
    <n v="7.77"/>
    <n v="1.554"/>
    <n v="1.0101"/>
    <n v="31.08"/>
    <x v="3"/>
    <x v="2"/>
  </r>
  <r>
    <s v="PKN-19556-918"/>
    <x v="483"/>
    <s v="00445-42781-KX"/>
    <s v="A-D-0.2"/>
    <n v="1"/>
    <x v="579"/>
    <s v="fbrighamhg@blog.com"/>
    <s v="+353 (620) 657-2946"/>
    <s v="7246 Green Pass"/>
    <s v="Castlerea"/>
    <x v="1"/>
    <s v="F45"/>
    <x v="0"/>
    <x v="2"/>
    <s v="D"/>
    <x v="3"/>
    <n v="2.9849999999999999"/>
    <n v="1.4924999999999999"/>
    <n v="0.26865"/>
    <n v="2.9849999999999999"/>
    <x v="2"/>
    <x v="2"/>
  </r>
  <r>
    <s v="PKN-19556-918"/>
    <x v="483"/>
    <s v="00445-42781-KX"/>
    <s v="R-D-2.5"/>
    <n v="5"/>
    <x v="579"/>
    <s v="fbrighamhg@blog.com"/>
    <s v="+353 (620) 657-2946"/>
    <s v="7246 Green Pass"/>
    <s v="Castlerea"/>
    <x v="1"/>
    <s v="F45"/>
    <x v="0"/>
    <x v="0"/>
    <s v="D"/>
    <x v="2"/>
    <n v="20.585000000000001"/>
    <n v="0.82339999999999991"/>
    <n v="1.2351000000000001"/>
    <n v="102.92500000000001"/>
    <x v="0"/>
    <x v="2"/>
  </r>
  <r>
    <s v="DXQ-44537-297"/>
    <x v="484"/>
    <s v="96116-24737-LV"/>
    <s v="E-L-0.5"/>
    <n v="4"/>
    <x v="580"/>
    <s v="myoxenhk@google.com"/>
    <s v="+1 (213) 241-8051"/>
    <s v="84 Oak Valley Drive"/>
    <s v="Los Angeles"/>
    <x v="0"/>
    <n v="90005"/>
    <x v="1"/>
    <x v="1"/>
    <s v="L"/>
    <x v="1"/>
    <n v="8.91"/>
    <n v="1.782"/>
    <n v="0.98009999999999997"/>
    <n v="35.64"/>
    <x v="1"/>
    <x v="1"/>
  </r>
  <r>
    <s v="BPC-54727-307"/>
    <x v="485"/>
    <s v="18684-73088-YL"/>
    <s v="R-L-1"/>
    <n v="4"/>
    <x v="581"/>
    <s v="gmcgavinhl@histats.com"/>
    <s v="+1 (570) 745-7589"/>
    <s v="573 Anhalt Park"/>
    <s v="Wilkes Barre"/>
    <x v="0"/>
    <n v="18706"/>
    <x v="1"/>
    <x v="0"/>
    <s v="L"/>
    <x v="0"/>
    <n v="11.95"/>
    <n v="1.1950000000000001"/>
    <n v="0.71699999999999997"/>
    <n v="47.8"/>
    <x v="0"/>
    <x v="1"/>
  </r>
  <r>
    <s v="KSH-47717-456"/>
    <x v="486"/>
    <s v="74671-55639-TU"/>
    <s v="L-M-1"/>
    <n v="3"/>
    <x v="582"/>
    <s v="luttermarehm@engadget.com"/>
    <s v="+1 (817) 793-6871"/>
    <s v="77 Lake View Road"/>
    <s v="Denton"/>
    <x v="0"/>
    <n v="76205"/>
    <x v="1"/>
    <x v="3"/>
    <s v="M"/>
    <x v="0"/>
    <n v="14.55"/>
    <n v="1.4550000000000001"/>
    <n v="1.8915"/>
    <n v="43.650000000000006"/>
    <x v="3"/>
    <x v="0"/>
  </r>
  <r>
    <s v="ANK-59436-446"/>
    <x v="487"/>
    <s v="17488-65879-XL"/>
    <s v="E-L-0.5"/>
    <n v="4"/>
    <x v="583"/>
    <s v="edambrogiohn@techcrunch.com"/>
    <s v="+1 (816) 196-1729"/>
    <s v="32 Darwin Court"/>
    <s v="Lees Summit"/>
    <x v="0"/>
    <n v="64082"/>
    <x v="0"/>
    <x v="1"/>
    <s v="L"/>
    <x v="1"/>
    <n v="8.91"/>
    <n v="1.782"/>
    <n v="0.98009999999999997"/>
    <n v="35.64"/>
    <x v="1"/>
    <x v="1"/>
  </r>
  <r>
    <s v="AYY-83051-752"/>
    <x v="488"/>
    <s v="46431-09298-OU"/>
    <s v="L-L-1"/>
    <n v="6"/>
    <x v="584"/>
    <s v="cwinchcombeho@jiathis.com"/>
    <s v="+1 (501) 772-4397"/>
    <s v="687 Bluestem Point"/>
    <s v="Little Rock"/>
    <x v="0"/>
    <n v="72209"/>
    <x v="0"/>
    <x v="3"/>
    <s v="L"/>
    <x v="0"/>
    <n v="15.85"/>
    <n v="1.585"/>
    <n v="2.0605000000000002"/>
    <n v="95.1"/>
    <x v="3"/>
    <x v="1"/>
  </r>
  <r>
    <s v="CSW-59644-267"/>
    <x v="489"/>
    <s v="60378-26473-FE"/>
    <s v="E-M-2.5"/>
    <n v="1"/>
    <x v="585"/>
    <s v="bpaumierhp@umn.edu"/>
    <s v="+353 (777) 856-8236"/>
    <s v="319 Carioca Alley"/>
    <s v="Ballisodare"/>
    <x v="1"/>
    <s v="E45"/>
    <x v="0"/>
    <x v="1"/>
    <s v="M"/>
    <x v="2"/>
    <n v="31.625"/>
    <n v="1.2649999999999999"/>
    <n v="3.4787499999999998"/>
    <n v="31.625"/>
    <x v="1"/>
    <x v="0"/>
  </r>
  <r>
    <s v="ITY-92466-909"/>
    <x v="162"/>
    <s v="34927-68586-ZV"/>
    <s v="A-M-2.5"/>
    <n v="3"/>
    <x v="586"/>
    <m/>
    <s v="+353 (573) 561-9754"/>
    <s v="118 Vermont Junction"/>
    <s v="Daingean"/>
    <x v="1"/>
    <s v="E91"/>
    <x v="0"/>
    <x v="2"/>
    <s v="M"/>
    <x v="2"/>
    <n v="25.875"/>
    <n v="1.0349999999999999"/>
    <n v="2.328749999999999"/>
    <n v="77.625"/>
    <x v="2"/>
    <x v="0"/>
  </r>
  <r>
    <s v="IGW-04801-466"/>
    <x v="490"/>
    <s v="29051-27555-GD"/>
    <s v="L-D-0.2"/>
    <n v="1"/>
    <x v="587"/>
    <s v="jcapeyhr@bravesites.com"/>
    <s v="+1 (814) 974-7878"/>
    <s v="9 Evergreen Circle"/>
    <s v="Erie"/>
    <x v="0"/>
    <n v="16534"/>
    <x v="0"/>
    <x v="3"/>
    <s v="D"/>
    <x v="3"/>
    <n v="3.8849999999999998"/>
    <n v="1.9424999999999999"/>
    <n v="0.50505"/>
    <n v="3.8849999999999998"/>
    <x v="3"/>
    <x v="2"/>
  </r>
  <r>
    <s v="LJN-34281-921"/>
    <x v="491"/>
    <s v="52143-35672-JF"/>
    <s v="R-L-2.5"/>
    <n v="5"/>
    <x v="588"/>
    <s v="tmathonneti0@google.co.jp"/>
    <s v="+1 (614) 781-0396"/>
    <s v="407 Roth Circle"/>
    <s v="Columbus"/>
    <x v="0"/>
    <n v="43240"/>
    <x v="1"/>
    <x v="0"/>
    <s v="L"/>
    <x v="2"/>
    <n v="27.484999999999999"/>
    <n v="1.0993999999999999"/>
    <n v="1.6491"/>
    <n v="137.42500000000001"/>
    <x v="0"/>
    <x v="1"/>
  </r>
  <r>
    <s v="BWZ-46364-547"/>
    <x v="301"/>
    <s v="64918-67725-MN"/>
    <s v="R-L-1"/>
    <n v="3"/>
    <x v="589"/>
    <s v="ybasillht@theguardian.com"/>
    <s v="+1 (412) 297-2806"/>
    <s v="10675 Loomis Place"/>
    <s v="Pittsburgh"/>
    <x v="0"/>
    <n v="15255"/>
    <x v="0"/>
    <x v="0"/>
    <s v="L"/>
    <x v="0"/>
    <n v="11.95"/>
    <n v="1.1950000000000001"/>
    <n v="0.71699999999999997"/>
    <n v="35.849999999999994"/>
    <x v="0"/>
    <x v="1"/>
  </r>
  <r>
    <s v="SBC-95710-706"/>
    <x v="194"/>
    <s v="85634-61759-ND"/>
    <s v="E-M-0.2"/>
    <n v="2"/>
    <x v="590"/>
    <s v="mbaistowhu@i2i.jp"/>
    <s v="+44 (876) 508-3376"/>
    <s v="9531 Dexter Drive"/>
    <s v="Ford"/>
    <x v="2"/>
    <s v="GL54"/>
    <x v="0"/>
    <x v="1"/>
    <s v="M"/>
    <x v="3"/>
    <n v="4.125"/>
    <n v="2.0625"/>
    <n v="0.45374999999999999"/>
    <n v="8.25"/>
    <x v="1"/>
    <x v="0"/>
  </r>
  <r>
    <s v="WRN-55114-031"/>
    <x v="26"/>
    <s v="40180-22940-QB"/>
    <s v="E-L-2.5"/>
    <n v="3"/>
    <x v="591"/>
    <s v="cpallanthv@typepad.com"/>
    <m/>
    <s v="117 American Ash Crossing"/>
    <s v="Dallas"/>
    <x v="0"/>
    <n v="75260"/>
    <x v="0"/>
    <x v="1"/>
    <s v="L"/>
    <x v="2"/>
    <n v="34.154999999999987"/>
    <n v="1.3662000000000001"/>
    <n v="3.75705"/>
    <n v="102.46499999999996"/>
    <x v="1"/>
    <x v="1"/>
  </r>
  <r>
    <s v="TZU-64255-831"/>
    <x v="125"/>
    <s v="34666-76738-SQ"/>
    <s v="R-D-2.5"/>
    <n v="2"/>
    <x v="592"/>
    <m/>
    <s v="+1 (786) 445-8879"/>
    <s v="7 South Parkway"/>
    <s v="Miami"/>
    <x v="0"/>
    <n v="33233"/>
    <x v="1"/>
    <x v="0"/>
    <s v="D"/>
    <x v="2"/>
    <n v="20.585000000000001"/>
    <n v="0.82339999999999991"/>
    <n v="1.2351000000000001"/>
    <n v="41.17"/>
    <x v="0"/>
    <x v="2"/>
  </r>
  <r>
    <s v="JVF-91003-729"/>
    <x v="492"/>
    <s v="98536-88616-FF"/>
    <s v="A-D-2.5"/>
    <n v="3"/>
    <x v="593"/>
    <s v="dohx@redcross.org"/>
    <s v="+1 (325) 276-3690"/>
    <s v="92 Kingsford Court"/>
    <s v="San Angelo"/>
    <x v="0"/>
    <n v="76905"/>
    <x v="0"/>
    <x v="2"/>
    <s v="D"/>
    <x v="2"/>
    <n v="22.885000000000002"/>
    <n v="0.91539999999999988"/>
    <n v="2.05965"/>
    <n v="68.655000000000001"/>
    <x v="2"/>
    <x v="2"/>
  </r>
  <r>
    <s v="MVB-22135-665"/>
    <x v="462"/>
    <s v="55621-06130-SA"/>
    <s v="A-D-1"/>
    <n v="1"/>
    <x v="594"/>
    <s v="drallinhy@howstuffworks.com"/>
    <s v="+1 (518) 981-1531"/>
    <s v="13617 Harbort Lane"/>
    <s v="Albany"/>
    <x v="0"/>
    <n v="12205"/>
    <x v="0"/>
    <x v="2"/>
    <s v="D"/>
    <x v="0"/>
    <n v="9.9499999999999993"/>
    <n v="0.99499999999999988"/>
    <n v="0.89549999999999985"/>
    <n v="9.9499999999999993"/>
    <x v="2"/>
    <x v="2"/>
  </r>
  <r>
    <s v="CKS-47815-571"/>
    <x v="493"/>
    <s v="45666-86771-EH"/>
    <s v="L-L-0.5"/>
    <n v="3"/>
    <x v="595"/>
    <s v="achillhz@epa.gov"/>
    <s v="+44 (411) 344-1320"/>
    <s v="677 Bartillon Avenue"/>
    <s v="Thorpe"/>
    <x v="2"/>
    <s v="BD23"/>
    <x v="0"/>
    <x v="3"/>
    <s v="L"/>
    <x v="1"/>
    <n v="9.51"/>
    <n v="1.9019999999999999"/>
    <n v="1.2363"/>
    <n v="28.53"/>
    <x v="3"/>
    <x v="1"/>
  </r>
  <r>
    <s v="OAW-17338-101"/>
    <x v="494"/>
    <s v="52143-35672-JF"/>
    <s v="R-D-0.2"/>
    <n v="6"/>
    <x v="588"/>
    <s v="tmathonneti0@google.co.jp"/>
    <s v="+1 (614) 781-0396"/>
    <s v="407 Roth Circle"/>
    <s v="Columbus"/>
    <x v="0"/>
    <n v="43240"/>
    <x v="1"/>
    <x v="0"/>
    <s v="D"/>
    <x v="3"/>
    <n v="2.6850000000000001"/>
    <n v="1.3425"/>
    <n v="0.16109999999999999"/>
    <n v="16.11"/>
    <x v="0"/>
    <x v="2"/>
  </r>
  <r>
    <s v="ALP-37623-536"/>
    <x v="495"/>
    <s v="24689-69376-XX"/>
    <s v="L-L-1"/>
    <n v="6"/>
    <x v="596"/>
    <s v="cdenysi1@is.gd"/>
    <s v="+44 (341) 297-2539"/>
    <s v="480 Shopko Street"/>
    <s v="Carlton"/>
    <x v="2"/>
    <s v="DL8"/>
    <x v="1"/>
    <x v="3"/>
    <s v="L"/>
    <x v="0"/>
    <n v="15.85"/>
    <n v="1.585"/>
    <n v="2.0605000000000002"/>
    <n v="95.1"/>
    <x v="3"/>
    <x v="1"/>
  </r>
  <r>
    <s v="WMU-87639-108"/>
    <x v="496"/>
    <s v="71891-51101-VQ"/>
    <s v="R-D-0.5"/>
    <n v="1"/>
    <x v="597"/>
    <s v="cstebbingsi2@drupal.org"/>
    <s v="+1 (951) 986-4062"/>
    <s v="6 Green Ridge Drive"/>
    <s v="Corona"/>
    <x v="0"/>
    <n v="92883"/>
    <x v="0"/>
    <x v="0"/>
    <s v="D"/>
    <x v="1"/>
    <n v="5.3699999999999992"/>
    <n v="1.0740000000000001"/>
    <n v="0.32219999999999988"/>
    <n v="5.3699999999999992"/>
    <x v="0"/>
    <x v="2"/>
  </r>
  <r>
    <s v="USN-44968-231"/>
    <x v="497"/>
    <s v="71749-05400-CN"/>
    <s v="R-L-1"/>
    <n v="4"/>
    <x v="598"/>
    <m/>
    <s v="+1 (202) 931-2413"/>
    <s v="041 Lighthouse Bay Center"/>
    <s v="Washington"/>
    <x v="0"/>
    <n v="20436"/>
    <x v="1"/>
    <x v="0"/>
    <s v="L"/>
    <x v="0"/>
    <n v="11.95"/>
    <n v="1.1950000000000001"/>
    <n v="0.71699999999999997"/>
    <n v="47.8"/>
    <x v="0"/>
    <x v="1"/>
  </r>
  <r>
    <s v="YZG-20575-451"/>
    <x v="498"/>
    <s v="64845-00270-NO"/>
    <s v="L-L-1"/>
    <n v="4"/>
    <x v="599"/>
    <s v="rzywickii4@ifeng.com"/>
    <m/>
    <s v="18 Ruskin Plaza"/>
    <s v="Ballinteer"/>
    <x v="1"/>
    <s v="D6W"/>
    <x v="1"/>
    <x v="3"/>
    <s v="L"/>
    <x v="0"/>
    <n v="15.85"/>
    <n v="1.585"/>
    <n v="2.0605000000000002"/>
    <n v="63.4"/>
    <x v="3"/>
    <x v="1"/>
  </r>
  <r>
    <s v="HTH-52867-812"/>
    <x v="382"/>
    <s v="29851-36402-UX"/>
    <s v="A-M-2.5"/>
    <n v="4"/>
    <x v="600"/>
    <s v="aburgetti5@moonfruit.com"/>
    <s v="+1 (419) 372-4746"/>
    <s v="50879 Reindahl Road"/>
    <s v="Toledo"/>
    <x v="0"/>
    <n v="43610"/>
    <x v="1"/>
    <x v="2"/>
    <s v="M"/>
    <x v="2"/>
    <n v="25.875"/>
    <n v="1.0349999999999999"/>
    <n v="2.328749999999999"/>
    <n v="103.5"/>
    <x v="2"/>
    <x v="0"/>
  </r>
  <r>
    <s v="FWU-44971-444"/>
    <x v="499"/>
    <s v="12190-25421-WM"/>
    <s v="A-D-2.5"/>
    <n v="3"/>
    <x v="601"/>
    <s v="mmalloyi6@seattletimes.com"/>
    <s v="+1 (202) 284-7115"/>
    <s v="2 Ohio Drive"/>
    <s v="Washington"/>
    <x v="0"/>
    <n v="20088"/>
    <x v="1"/>
    <x v="2"/>
    <s v="D"/>
    <x v="2"/>
    <n v="22.885000000000002"/>
    <n v="0.91539999999999988"/>
    <n v="2.05965"/>
    <n v="68.655000000000001"/>
    <x v="2"/>
    <x v="2"/>
  </r>
  <r>
    <s v="EQI-82205-066"/>
    <x v="500"/>
    <s v="52316-30571-GD"/>
    <s v="R-M-2.5"/>
    <n v="2"/>
    <x v="602"/>
    <s v="mmcparlandi7@w3.org"/>
    <m/>
    <s v="17 Valley Edge Terrace"/>
    <s v="Cedar Rapids"/>
    <x v="0"/>
    <n v="52405"/>
    <x v="0"/>
    <x v="0"/>
    <s v="M"/>
    <x v="2"/>
    <n v="22.885000000000002"/>
    <n v="0.91539999999999988"/>
    <n v="1.3731"/>
    <n v="45.77"/>
    <x v="0"/>
    <x v="0"/>
  </r>
  <r>
    <s v="NAR-00747-074"/>
    <x v="501"/>
    <s v="23243-92649-RY"/>
    <s v="L-D-1"/>
    <n v="4"/>
    <x v="603"/>
    <s v="sjennaroyi8@purevolume.com"/>
    <m/>
    <s v="22 South Court"/>
    <s v="Aurora"/>
    <x v="0"/>
    <n v="80045"/>
    <x v="1"/>
    <x v="3"/>
    <s v="D"/>
    <x v="0"/>
    <n v="12.95"/>
    <n v="1.2949999999999999"/>
    <n v="1.6835"/>
    <n v="51.8"/>
    <x v="3"/>
    <x v="2"/>
  </r>
  <r>
    <s v="JYR-22052-185"/>
    <x v="502"/>
    <s v="39528-19971-OR"/>
    <s v="A-M-0.5"/>
    <n v="2"/>
    <x v="604"/>
    <s v="wplacei9@wsj.com"/>
    <s v="+1 (408) 106-8863"/>
    <s v="9 Artisan Avenue"/>
    <s v="Sunnyvale"/>
    <x v="0"/>
    <n v="94089"/>
    <x v="0"/>
    <x v="2"/>
    <s v="M"/>
    <x v="1"/>
    <n v="6.75"/>
    <n v="1.35"/>
    <n v="0.60749999999999993"/>
    <n v="13.5"/>
    <x v="2"/>
    <x v="0"/>
  </r>
  <r>
    <s v="XKO-54097-932"/>
    <x v="503"/>
    <s v="32743-78448-KT"/>
    <s v="E-M-0.5"/>
    <n v="3"/>
    <x v="605"/>
    <s v="jmillettik@addtoany.com"/>
    <s v="+1 (919) 302-3228"/>
    <s v="3 Novick Alley"/>
    <s v="Durham"/>
    <x v="0"/>
    <n v="27717"/>
    <x v="0"/>
    <x v="1"/>
    <s v="M"/>
    <x v="1"/>
    <n v="8.25"/>
    <n v="1.65"/>
    <n v="0.90749999999999997"/>
    <n v="24.75"/>
    <x v="1"/>
    <x v="0"/>
  </r>
  <r>
    <s v="HXA-72415-025"/>
    <x v="504"/>
    <s v="93417-12322-YB"/>
    <s v="A-D-2.5"/>
    <n v="2"/>
    <x v="606"/>
    <s v="dgadsdenib@google.com.hk"/>
    <s v="+353 (847) 447-7835"/>
    <s v="70 Ludington Terrace"/>
    <s v="Cluain Meala"/>
    <x v="1"/>
    <s v="E91"/>
    <x v="0"/>
    <x v="2"/>
    <s v="D"/>
    <x v="2"/>
    <n v="22.885000000000002"/>
    <n v="0.91539999999999988"/>
    <n v="2.05965"/>
    <n v="45.77"/>
    <x v="2"/>
    <x v="2"/>
  </r>
  <r>
    <s v="MJF-20065-335"/>
    <x v="497"/>
    <s v="56891-86662-UY"/>
    <s v="E-L-0.5"/>
    <n v="6"/>
    <x v="607"/>
    <s v="vwakelinic@unesco.org"/>
    <s v="+1 (517) 163-7746"/>
    <s v="2003 Muir Lane"/>
    <s v="Lansing"/>
    <x v="0"/>
    <n v="48930"/>
    <x v="1"/>
    <x v="1"/>
    <s v="L"/>
    <x v="1"/>
    <n v="8.91"/>
    <n v="1.782"/>
    <n v="0.98009999999999997"/>
    <n v="53.46"/>
    <x v="1"/>
    <x v="1"/>
  </r>
  <r>
    <s v="GFI-83300-059"/>
    <x v="501"/>
    <s v="40414-26467-VE"/>
    <s v="A-M-0.2"/>
    <n v="6"/>
    <x v="608"/>
    <s v="acampsallid@zimbio.com"/>
    <s v="+1 (713) 339-5547"/>
    <s v="52003 Burning Wood Plaza"/>
    <s v="Houston"/>
    <x v="0"/>
    <n v="77281"/>
    <x v="0"/>
    <x v="2"/>
    <s v="M"/>
    <x v="3"/>
    <n v="3.375"/>
    <n v="1.6875"/>
    <n v="0.30375000000000002"/>
    <n v="20.25"/>
    <x v="2"/>
    <x v="0"/>
  </r>
  <r>
    <s v="WJR-51493-682"/>
    <x v="1"/>
    <s v="87858-83734-RK"/>
    <s v="L-D-2.5"/>
    <n v="5"/>
    <x v="609"/>
    <s v="smosebyie@stanford.edu"/>
    <m/>
    <s v="463 Mandrake Terrace"/>
    <s v="Murfreesboro"/>
    <x v="0"/>
    <n v="37131"/>
    <x v="1"/>
    <x v="3"/>
    <s v="D"/>
    <x v="2"/>
    <n v="29.785"/>
    <n v="1.1914"/>
    <n v="3.8720500000000002"/>
    <n v="148.92500000000001"/>
    <x v="3"/>
    <x v="2"/>
  </r>
  <r>
    <s v="SHP-55648-472"/>
    <x v="505"/>
    <s v="46818-20198-GB"/>
    <s v="A-M-1"/>
    <n v="6"/>
    <x v="610"/>
    <s v="cwassif@prweb.com"/>
    <m/>
    <s v="9978 Monterey Crossing"/>
    <s v="Charleston"/>
    <x v="0"/>
    <n v="25362"/>
    <x v="1"/>
    <x v="2"/>
    <s v="M"/>
    <x v="0"/>
    <n v="11.25"/>
    <n v="1.125"/>
    <n v="1.0125"/>
    <n v="67.5"/>
    <x v="2"/>
    <x v="0"/>
  </r>
  <r>
    <s v="HYR-03455-684"/>
    <x v="506"/>
    <s v="29808-89098-XD"/>
    <s v="E-D-1"/>
    <n v="6"/>
    <x v="611"/>
    <s v="isjostromig@pbs.org"/>
    <s v="+1 (814) 359-4610"/>
    <s v="68502 Stoughton Court"/>
    <s v="Erie"/>
    <x v="0"/>
    <n v="16534"/>
    <x v="1"/>
    <x v="1"/>
    <s v="D"/>
    <x v="0"/>
    <n v="12.15"/>
    <n v="1.2150000000000001"/>
    <n v="1.3365"/>
    <n v="72.900000000000006"/>
    <x v="1"/>
    <x v="2"/>
  </r>
  <r>
    <s v="HYR-03455-684"/>
    <x v="506"/>
    <s v="29808-89098-XD"/>
    <s v="L-D-0.2"/>
    <n v="2"/>
    <x v="611"/>
    <s v="isjostromig@pbs.org"/>
    <s v="+1 (814) 359-4610"/>
    <s v="68502 Stoughton Court"/>
    <s v="Erie"/>
    <x v="0"/>
    <n v="16534"/>
    <x v="1"/>
    <x v="3"/>
    <s v="D"/>
    <x v="3"/>
    <n v="3.8849999999999998"/>
    <n v="1.9424999999999999"/>
    <n v="0.50505"/>
    <n v="7.77"/>
    <x v="3"/>
    <x v="2"/>
  </r>
  <r>
    <s v="HUG-52766-375"/>
    <x v="507"/>
    <s v="78786-77449-RQ"/>
    <s v="A-D-2.5"/>
    <n v="4"/>
    <x v="612"/>
    <s v="jbranchettii@bravesites.com"/>
    <s v="+1 (806) 376-6144"/>
    <s v="55287 Atwood Alley"/>
    <s v="Lubbock"/>
    <x v="0"/>
    <n v="79491"/>
    <x v="1"/>
    <x v="2"/>
    <s v="D"/>
    <x v="2"/>
    <n v="22.885000000000002"/>
    <n v="0.91539999999999988"/>
    <n v="2.05965"/>
    <n v="91.54"/>
    <x v="2"/>
    <x v="2"/>
  </r>
  <r>
    <s v="DAH-46595-917"/>
    <x v="508"/>
    <s v="27878-42224-QF"/>
    <s v="A-D-1"/>
    <n v="6"/>
    <x v="613"/>
    <s v="nrudlandij@blogs.com"/>
    <s v="+353 (445) 224-6111"/>
    <s v="60371 Doe Crossing Place"/>
    <s v="Gorey"/>
    <x v="1"/>
    <s v="Y25"/>
    <x v="1"/>
    <x v="2"/>
    <s v="D"/>
    <x v="0"/>
    <n v="9.9499999999999993"/>
    <n v="0.99499999999999988"/>
    <n v="0.89549999999999985"/>
    <n v="59.699999999999996"/>
    <x v="2"/>
    <x v="2"/>
  </r>
  <r>
    <s v="VEM-79839-466"/>
    <x v="509"/>
    <s v="32743-78448-KT"/>
    <s v="R-L-2.5"/>
    <n v="5"/>
    <x v="605"/>
    <s v="jmillettik@addtoany.com"/>
    <s v="+1 (919) 302-3228"/>
    <s v="3 Novick Alley"/>
    <s v="Durham"/>
    <x v="0"/>
    <n v="27717"/>
    <x v="0"/>
    <x v="0"/>
    <s v="L"/>
    <x v="2"/>
    <n v="27.484999999999999"/>
    <n v="1.0993999999999999"/>
    <n v="1.6491"/>
    <n v="137.42500000000001"/>
    <x v="0"/>
    <x v="1"/>
  </r>
  <r>
    <s v="OWH-11126-533"/>
    <x v="131"/>
    <s v="25331-13794-SB"/>
    <s v="L-M-2.5"/>
    <n v="2"/>
    <x v="614"/>
    <s v="ftourryil@google.de"/>
    <s v="+1 (843) 243-1686"/>
    <s v="9422 Forest Dale Circle"/>
    <s v="Florence"/>
    <x v="0"/>
    <n v="29505"/>
    <x v="1"/>
    <x v="3"/>
    <s v="M"/>
    <x v="2"/>
    <n v="33.465000000000003"/>
    <n v="1.3386"/>
    <n v="4.3504499999999986"/>
    <n v="66.930000000000007"/>
    <x v="3"/>
    <x v="0"/>
  </r>
  <r>
    <s v="UMT-26130-151"/>
    <x v="510"/>
    <s v="55864-37682-GQ"/>
    <s v="L-M-0.2"/>
    <n v="3"/>
    <x v="615"/>
    <s v="cweatherallim@toplist.cz"/>
    <s v="+1 (315) 335-0182"/>
    <s v="218 5th Plaza"/>
    <s v="Syracuse"/>
    <x v="0"/>
    <n v="13205"/>
    <x v="0"/>
    <x v="3"/>
    <s v="M"/>
    <x v="3"/>
    <n v="4.3650000000000002"/>
    <n v="2.1825000000000001"/>
    <n v="0.56745000000000001"/>
    <n v="13.095000000000001"/>
    <x v="3"/>
    <x v="0"/>
  </r>
  <r>
    <s v="JKA-27899-806"/>
    <x v="511"/>
    <s v="97005-25609-CQ"/>
    <s v="R-L-1"/>
    <n v="5"/>
    <x v="616"/>
    <s v="gheindrickin@usda.gov"/>
    <s v="+1 (229) 111-7292"/>
    <s v="37 Schiller Place"/>
    <s v="Lawrenceville"/>
    <x v="0"/>
    <n v="30245"/>
    <x v="1"/>
    <x v="0"/>
    <s v="L"/>
    <x v="0"/>
    <n v="11.95"/>
    <n v="1.1950000000000001"/>
    <n v="0.71699999999999997"/>
    <n v="59.75"/>
    <x v="0"/>
    <x v="1"/>
  </r>
  <r>
    <s v="ULU-07744-724"/>
    <x v="512"/>
    <s v="94058-95794-IJ"/>
    <s v="L-M-0.5"/>
    <n v="5"/>
    <x v="617"/>
    <s v="limasonio@discuz.net"/>
    <m/>
    <s v="9 Village Green Parkway"/>
    <s v="Houston"/>
    <x v="0"/>
    <n v="77070"/>
    <x v="0"/>
    <x v="3"/>
    <s v="M"/>
    <x v="1"/>
    <n v="8.73"/>
    <n v="1.746"/>
    <n v="1.1349"/>
    <n v="43.650000000000006"/>
    <x v="3"/>
    <x v="0"/>
  </r>
  <r>
    <s v="NOM-56457-507"/>
    <x v="513"/>
    <s v="40214-03678-GU"/>
    <s v="E-M-1"/>
    <n v="6"/>
    <x v="618"/>
    <s v="hsaillip@odnoklassniki.ru"/>
    <s v="+1 (913) 968-8024"/>
    <s v="3186 Bay Lane"/>
    <s v="Kansas City"/>
    <x v="0"/>
    <n v="66160"/>
    <x v="0"/>
    <x v="1"/>
    <s v="M"/>
    <x v="0"/>
    <n v="13.75"/>
    <n v="1.375"/>
    <n v="1.5125"/>
    <n v="82.5"/>
    <x v="1"/>
    <x v="0"/>
  </r>
  <r>
    <s v="NZN-71683-705"/>
    <x v="514"/>
    <s v="04921-85445-SL"/>
    <s v="A-L-2.5"/>
    <n v="6"/>
    <x v="619"/>
    <s v="hlarvoriq@last.fm"/>
    <s v="+1 (941) 779-2195"/>
    <s v="65129 Becker Drive"/>
    <s v="Bradenton"/>
    <x v="0"/>
    <n v="34282"/>
    <x v="0"/>
    <x v="2"/>
    <s v="L"/>
    <x v="2"/>
    <n v="29.785"/>
    <n v="1.1914"/>
    <n v="2.68065"/>
    <n v="178.71"/>
    <x v="2"/>
    <x v="1"/>
  </r>
  <r>
    <s v="WMA-34232-850"/>
    <x v="7"/>
    <s v="53386-94266-LJ"/>
    <s v="L-D-2.5"/>
    <n v="4"/>
    <x v="620"/>
    <m/>
    <s v="+1 (610) 942-2790"/>
    <s v="00 Buell Avenue"/>
    <s v="Allentown"/>
    <x v="0"/>
    <n v="18105"/>
    <x v="0"/>
    <x v="3"/>
    <s v="D"/>
    <x v="2"/>
    <n v="29.785"/>
    <n v="1.1914"/>
    <n v="3.8720500000000002"/>
    <n v="119.14"/>
    <x v="3"/>
    <x v="2"/>
  </r>
  <r>
    <s v="EZL-27919-704"/>
    <x v="481"/>
    <s v="49480-85909-DG"/>
    <s v="L-L-0.5"/>
    <n v="5"/>
    <x v="621"/>
    <m/>
    <s v="+1 (757) 101-9459"/>
    <s v="05001 Continental Crossing"/>
    <s v="Hampton"/>
    <x v="0"/>
    <n v="23663"/>
    <x v="1"/>
    <x v="3"/>
    <s v="L"/>
    <x v="1"/>
    <n v="9.51"/>
    <n v="1.9019999999999999"/>
    <n v="1.2363"/>
    <n v="47.55"/>
    <x v="3"/>
    <x v="1"/>
  </r>
  <r>
    <s v="ZYU-11345-774"/>
    <x v="515"/>
    <s v="18293-78136-MN"/>
    <s v="L-M-0.5"/>
    <n v="5"/>
    <x v="622"/>
    <s v="cpenwardenit@mlb.com"/>
    <s v="+353 (765) 345-5590"/>
    <s v="1 Nobel Terrace"/>
    <s v="Whitegate"/>
    <x v="1"/>
    <s v="D15"/>
    <x v="1"/>
    <x v="3"/>
    <s v="M"/>
    <x v="1"/>
    <n v="8.73"/>
    <n v="1.746"/>
    <n v="1.1349"/>
    <n v="43.650000000000006"/>
    <x v="3"/>
    <x v="0"/>
  </r>
  <r>
    <s v="CPW-34587-459"/>
    <x v="516"/>
    <s v="84641-67384-TD"/>
    <s v="A-L-2.5"/>
    <n v="6"/>
    <x v="623"/>
    <s v="mmiddisiu@dmoz.org"/>
    <s v="+1 (316) 736-9645"/>
    <s v="8 Schiller Point"/>
    <s v="Wichita"/>
    <x v="0"/>
    <n v="67260"/>
    <x v="0"/>
    <x v="2"/>
    <s v="L"/>
    <x v="2"/>
    <n v="29.785"/>
    <n v="1.1914"/>
    <n v="2.68065"/>
    <n v="178.71"/>
    <x v="2"/>
    <x v="1"/>
  </r>
  <r>
    <s v="NQZ-82067-394"/>
    <x v="517"/>
    <s v="72320-29738-EB"/>
    <s v="R-L-2.5"/>
    <n v="1"/>
    <x v="624"/>
    <s v="avairowiv@studiopress.com"/>
    <s v="+44 (236) 517-2586"/>
    <s v="73486 Cardinal Terrace"/>
    <s v="Thorpe"/>
    <x v="2"/>
    <s v="BD23"/>
    <x v="1"/>
    <x v="0"/>
    <s v="L"/>
    <x v="2"/>
    <n v="27.484999999999999"/>
    <n v="1.0993999999999999"/>
    <n v="1.6491"/>
    <n v="27.484999999999999"/>
    <x v="0"/>
    <x v="1"/>
  </r>
  <r>
    <s v="JBW-95055-851"/>
    <x v="518"/>
    <s v="47355-97488-XS"/>
    <s v="A-M-1"/>
    <n v="5"/>
    <x v="625"/>
    <s v="agoldieiw@goo.gl"/>
    <m/>
    <s v="3729 Susan Drive"/>
    <s v="Danbury"/>
    <x v="0"/>
    <n v="6816"/>
    <x v="1"/>
    <x v="2"/>
    <s v="M"/>
    <x v="0"/>
    <n v="11.25"/>
    <n v="1.125"/>
    <n v="1.0125"/>
    <n v="56.25"/>
    <x v="2"/>
    <x v="0"/>
  </r>
  <r>
    <s v="AHY-20324-088"/>
    <x v="519"/>
    <s v="63499-24884-PP"/>
    <s v="L-L-0.2"/>
    <n v="2"/>
    <x v="626"/>
    <s v="nayrisix@t-online.de"/>
    <s v="+44 (627) 552-5656"/>
    <s v="7 Reinke Circle"/>
    <s v="Kinloch"/>
    <x v="2"/>
    <s v="PH43"/>
    <x v="0"/>
    <x v="3"/>
    <s v="L"/>
    <x v="3"/>
    <n v="4.7549999999999999"/>
    <n v="2.3774999999999999"/>
    <n v="0.61814999999999998"/>
    <n v="9.51"/>
    <x v="3"/>
    <x v="1"/>
  </r>
  <r>
    <s v="ZSL-66684-103"/>
    <x v="520"/>
    <s v="39193-51770-FM"/>
    <s v="E-M-0.2"/>
    <n v="2"/>
    <x v="627"/>
    <s v="lbenediktovichiy@wunderground.com"/>
    <s v="+1 (904) 330-1211"/>
    <s v="5 Prairieview Drive"/>
    <s v="Jacksonville"/>
    <x v="0"/>
    <n v="32209"/>
    <x v="0"/>
    <x v="1"/>
    <s v="M"/>
    <x v="3"/>
    <n v="4.125"/>
    <n v="2.0625"/>
    <n v="0.45374999999999999"/>
    <n v="8.25"/>
    <x v="1"/>
    <x v="0"/>
  </r>
  <r>
    <s v="WNE-73911-475"/>
    <x v="521"/>
    <s v="61323-91967-GG"/>
    <s v="L-D-0.5"/>
    <n v="6"/>
    <x v="628"/>
    <s v="tjacobovitziz@cbc.ca"/>
    <s v="+1 (713) 642-2082"/>
    <s v="21597 Bonner Pass"/>
    <s v="Houston"/>
    <x v="0"/>
    <n v="77299"/>
    <x v="1"/>
    <x v="3"/>
    <s v="D"/>
    <x v="1"/>
    <n v="7.77"/>
    <n v="1.554"/>
    <n v="1.0101"/>
    <n v="46.62"/>
    <x v="3"/>
    <x v="2"/>
  </r>
  <r>
    <s v="EZB-68383-559"/>
    <x v="418"/>
    <s v="90123-01967-KS"/>
    <s v="R-L-1"/>
    <n v="6"/>
    <x v="629"/>
    <m/>
    <s v="+1 (971) 254-5295"/>
    <s v="69493 Hanson Place"/>
    <s v="Portland"/>
    <x v="0"/>
    <n v="97255"/>
    <x v="1"/>
    <x v="0"/>
    <s v="L"/>
    <x v="0"/>
    <n v="11.95"/>
    <n v="1.1950000000000001"/>
    <n v="0.71699999999999997"/>
    <n v="71.699999999999989"/>
    <x v="0"/>
    <x v="1"/>
  </r>
  <r>
    <s v="OVO-01283-090"/>
    <x v="122"/>
    <s v="15958-25089-OS"/>
    <s v="L-L-2.5"/>
    <n v="2"/>
    <x v="630"/>
    <s v="jdruittj1@feedburner.com"/>
    <s v="+1 (650) 693-6904"/>
    <s v="1726 1st Drive"/>
    <s v="Pasadena"/>
    <x v="0"/>
    <n v="91186"/>
    <x v="0"/>
    <x v="3"/>
    <s v="L"/>
    <x v="2"/>
    <n v="36.454999999999998"/>
    <n v="1.4581999999999999"/>
    <n v="4.7391500000000004"/>
    <n v="72.91"/>
    <x v="3"/>
    <x v="1"/>
  </r>
  <r>
    <s v="TXH-78646-919"/>
    <x v="423"/>
    <s v="98430-37820-UV"/>
    <s v="R-D-0.2"/>
    <n v="3"/>
    <x v="631"/>
    <s v="dshortallj2@wikipedia.org"/>
    <s v="+1 (714) 917-8665"/>
    <s v="0 Kropf Lane"/>
    <s v="Santa Ana"/>
    <x v="0"/>
    <n v="92725"/>
    <x v="0"/>
    <x v="0"/>
    <s v="D"/>
    <x v="3"/>
    <n v="2.6850000000000001"/>
    <n v="1.3425"/>
    <n v="0.16109999999999999"/>
    <n v="8.0549999999999997"/>
    <x v="0"/>
    <x v="2"/>
  </r>
  <r>
    <s v="CYZ-37122-164"/>
    <x v="463"/>
    <s v="21798-04171-XC"/>
    <s v="E-M-0.5"/>
    <n v="2"/>
    <x v="632"/>
    <s v="wcottierj3@cafepress.com"/>
    <s v="+1 (408) 261-7902"/>
    <s v="341 Oak Point"/>
    <s v="San Jose"/>
    <x v="0"/>
    <n v="95160"/>
    <x v="1"/>
    <x v="1"/>
    <s v="M"/>
    <x v="1"/>
    <n v="8.25"/>
    <n v="1.65"/>
    <n v="0.90749999999999997"/>
    <n v="16.5"/>
    <x v="1"/>
    <x v="0"/>
  </r>
  <r>
    <s v="AGQ-06534-750"/>
    <x v="273"/>
    <s v="52798-46508-HP"/>
    <s v="A-L-1"/>
    <n v="5"/>
    <x v="633"/>
    <s v="kgrinstedj4@google.com.br"/>
    <s v="+353 (773) 225-6216"/>
    <s v="3 Kennedy Plaza"/>
    <s v="Tallaght"/>
    <x v="1"/>
    <s v="D24"/>
    <x v="1"/>
    <x v="2"/>
    <s v="L"/>
    <x v="0"/>
    <n v="12.95"/>
    <n v="1.2949999999999999"/>
    <n v="1.1655"/>
    <n v="64.75"/>
    <x v="2"/>
    <x v="1"/>
  </r>
  <r>
    <s v="QVL-32245-818"/>
    <x v="522"/>
    <s v="46478-42970-EM"/>
    <s v="A-M-0.5"/>
    <n v="5"/>
    <x v="634"/>
    <s v="dskynerj5@hubpages.com"/>
    <s v="+1 (719) 937-4913"/>
    <s v="39 Kings Junction"/>
    <s v="Colorado Springs"/>
    <x v="0"/>
    <n v="80935"/>
    <x v="1"/>
    <x v="2"/>
    <s v="M"/>
    <x v="1"/>
    <n v="6.75"/>
    <n v="1.35"/>
    <n v="0.60749999999999993"/>
    <n v="33.75"/>
    <x v="2"/>
    <x v="0"/>
  </r>
  <r>
    <s v="LTD-96842-834"/>
    <x v="523"/>
    <s v="00246-15080-LE"/>
    <s v="L-D-2.5"/>
    <n v="6"/>
    <x v="635"/>
    <m/>
    <m/>
    <s v="1 Fulton Road"/>
    <s v="Toledo"/>
    <x v="0"/>
    <n v="43605"/>
    <x v="1"/>
    <x v="3"/>
    <s v="D"/>
    <x v="2"/>
    <n v="29.785"/>
    <n v="1.1914"/>
    <n v="3.8720500000000002"/>
    <n v="178.71"/>
    <x v="3"/>
    <x v="2"/>
  </r>
  <r>
    <s v="SEC-91807-425"/>
    <x v="260"/>
    <s v="94091-86957-HX"/>
    <s v="A-M-1"/>
    <n v="2"/>
    <x v="636"/>
    <s v="jdymokeje@prnewswire.com"/>
    <s v="+353 (390) 459-9269"/>
    <s v="8424 Milwaukee Court"/>
    <s v="Beaumont"/>
    <x v="1"/>
    <s v="D17"/>
    <x v="1"/>
    <x v="2"/>
    <s v="M"/>
    <x v="0"/>
    <n v="11.25"/>
    <n v="1.125"/>
    <n v="1.0125"/>
    <n v="22.5"/>
    <x v="2"/>
    <x v="0"/>
  </r>
  <r>
    <s v="MHM-44857-599"/>
    <x v="331"/>
    <s v="26295-44907-DK"/>
    <s v="L-D-1"/>
    <n v="1"/>
    <x v="637"/>
    <s v="aweinmannj8@shinystat.com"/>
    <s v="+1 (513) 966-3308"/>
    <s v="8 Waywood Alley"/>
    <s v="Cincinnati"/>
    <x v="0"/>
    <n v="45999"/>
    <x v="1"/>
    <x v="3"/>
    <s v="D"/>
    <x v="0"/>
    <n v="12.95"/>
    <n v="1.2949999999999999"/>
    <n v="1.6835"/>
    <n v="12.95"/>
    <x v="3"/>
    <x v="2"/>
  </r>
  <r>
    <s v="KGC-95046-911"/>
    <x v="524"/>
    <s v="95351-96177-QV"/>
    <s v="A-M-2.5"/>
    <n v="2"/>
    <x v="638"/>
    <s v="eandriessenj9@europa.eu"/>
    <s v="+1 (314) 307-5250"/>
    <s v="64390 Sommers Road"/>
    <s v="Saint Louis"/>
    <x v="0"/>
    <n v="63121"/>
    <x v="0"/>
    <x v="2"/>
    <s v="M"/>
    <x v="2"/>
    <n v="25.875"/>
    <n v="1.0349999999999999"/>
    <n v="2.328749999999999"/>
    <n v="51.75"/>
    <x v="2"/>
    <x v="0"/>
  </r>
  <r>
    <s v="RZC-75150-413"/>
    <x v="525"/>
    <s v="92204-96636-BS"/>
    <s v="E-D-0.5"/>
    <n v="5"/>
    <x v="639"/>
    <s v="rdeaconsonja@archive.org"/>
    <s v="+1 (914) 524-1161"/>
    <s v="70166 Marcy Center"/>
    <s v="Yonkers"/>
    <x v="0"/>
    <n v="10705"/>
    <x v="1"/>
    <x v="1"/>
    <s v="D"/>
    <x v="1"/>
    <n v="7.29"/>
    <n v="1.458"/>
    <n v="0.80190000000000006"/>
    <n v="36.450000000000003"/>
    <x v="1"/>
    <x v="2"/>
  </r>
  <r>
    <s v="EYH-88288-452"/>
    <x v="526"/>
    <s v="03010-30348-UA"/>
    <s v="L-L-2.5"/>
    <n v="5"/>
    <x v="640"/>
    <s v="dcarojb@twitter.com"/>
    <s v="+1 (410) 594-3041"/>
    <s v="476 Hoepker Place"/>
    <s v="Baltimore"/>
    <x v="0"/>
    <n v="21290"/>
    <x v="0"/>
    <x v="3"/>
    <s v="L"/>
    <x v="2"/>
    <n v="36.454999999999998"/>
    <n v="1.4581999999999999"/>
    <n v="4.7391500000000004"/>
    <n v="182.27499999999998"/>
    <x v="3"/>
    <x v="1"/>
  </r>
  <r>
    <s v="NYQ-24237-772"/>
    <x v="104"/>
    <s v="13441-34686-SW"/>
    <s v="L-D-0.5"/>
    <n v="4"/>
    <x v="641"/>
    <s v="jbluckjc@imageshack.us"/>
    <s v="+1 (904) 875-3139"/>
    <s v="8387 Del Sol Drive"/>
    <s v="Jacksonville"/>
    <x v="0"/>
    <n v="32230"/>
    <x v="1"/>
    <x v="3"/>
    <s v="D"/>
    <x v="1"/>
    <n v="7.77"/>
    <n v="1.554"/>
    <n v="1.0101"/>
    <n v="31.08"/>
    <x v="3"/>
    <x v="2"/>
  </r>
  <r>
    <s v="WKB-21680-566"/>
    <x v="491"/>
    <s v="96612-41722-VJ"/>
    <s v="A-M-0.5"/>
    <n v="3"/>
    <x v="642"/>
    <m/>
    <m/>
    <s v="06 Scoville Alley"/>
    <s v="Bayside"/>
    <x v="1"/>
    <s v="D13"/>
    <x v="1"/>
    <x v="2"/>
    <s v="M"/>
    <x v="1"/>
    <n v="6.75"/>
    <n v="1.35"/>
    <n v="0.60749999999999993"/>
    <n v="20.25"/>
    <x v="2"/>
    <x v="0"/>
  </r>
  <r>
    <s v="THE-61147-027"/>
    <x v="157"/>
    <s v="94091-86957-HX"/>
    <s v="L-D-1"/>
    <n v="2"/>
    <x v="636"/>
    <s v="jdymokeje@prnewswire.com"/>
    <s v="+353 (390) 459-9269"/>
    <s v="8424 Milwaukee Court"/>
    <s v="Beaumont"/>
    <x v="1"/>
    <s v="D17"/>
    <x v="1"/>
    <x v="3"/>
    <s v="D"/>
    <x v="0"/>
    <n v="12.95"/>
    <n v="1.2949999999999999"/>
    <n v="1.6835"/>
    <n v="25.9"/>
    <x v="3"/>
    <x v="2"/>
  </r>
  <r>
    <s v="PTY-86420-119"/>
    <x v="527"/>
    <s v="25504-41681-WA"/>
    <s v="A-D-0.5"/>
    <n v="4"/>
    <x v="643"/>
    <s v="otadmanjf@ft.com"/>
    <s v="+1 (305) 205-3682"/>
    <s v="94 John Wall Terrace"/>
    <s v="Miami"/>
    <x v="0"/>
    <n v="33196"/>
    <x v="0"/>
    <x v="2"/>
    <s v="D"/>
    <x v="1"/>
    <n v="5.97"/>
    <n v="1.194"/>
    <n v="0.5373"/>
    <n v="23.88"/>
    <x v="2"/>
    <x v="2"/>
  </r>
  <r>
    <s v="QHL-27188-431"/>
    <x v="528"/>
    <s v="75443-07820-DZ"/>
    <s v="L-L-0.5"/>
    <n v="2"/>
    <x v="644"/>
    <s v="bguddejg@dailymotion.com"/>
    <m/>
    <s v="1 Buhler Trail"/>
    <s v="San Francisco"/>
    <x v="0"/>
    <n v="94121"/>
    <x v="1"/>
    <x v="3"/>
    <s v="L"/>
    <x v="1"/>
    <n v="9.51"/>
    <n v="1.9019999999999999"/>
    <n v="1.2363"/>
    <n v="19.02"/>
    <x v="3"/>
    <x v="1"/>
  </r>
  <r>
    <s v="MIS-54381-047"/>
    <x v="99"/>
    <s v="39276-95489-XV"/>
    <s v="A-D-0.5"/>
    <n v="5"/>
    <x v="645"/>
    <s v="nsictornesjh@buzzfeed.com"/>
    <s v="+353 (410) 713-0145"/>
    <s v="26 Little Fleur Trail"/>
    <s v="Sandyford"/>
    <x v="1"/>
    <s v="D04"/>
    <x v="0"/>
    <x v="2"/>
    <s v="D"/>
    <x v="1"/>
    <n v="5.97"/>
    <n v="1.194"/>
    <n v="0.5373"/>
    <n v="29.849999999999998"/>
    <x v="2"/>
    <x v="2"/>
  </r>
  <r>
    <s v="TBB-29780-459"/>
    <x v="529"/>
    <s v="61437-83623-PZ"/>
    <s v="A-L-0.5"/>
    <n v="1"/>
    <x v="646"/>
    <s v="vdunningji@independent.co.uk"/>
    <m/>
    <s v="9681 Dapin Center"/>
    <s v="Punta Gorda"/>
    <x v="0"/>
    <n v="33982"/>
    <x v="0"/>
    <x v="2"/>
    <s v="L"/>
    <x v="1"/>
    <n v="7.77"/>
    <n v="1.554"/>
    <n v="0.69929999999999992"/>
    <n v="7.77"/>
    <x v="2"/>
    <x v="1"/>
  </r>
  <r>
    <s v="QLC-52637-305"/>
    <x v="530"/>
    <s v="34317-87258-HQ"/>
    <s v="L-D-2.5"/>
    <n v="4"/>
    <x v="647"/>
    <m/>
    <s v="+353 (214) 406-4884"/>
    <s v="9 Dayton Park"/>
    <s v="Ballivor"/>
    <x v="1"/>
    <s v="D17"/>
    <x v="0"/>
    <x v="3"/>
    <s v="D"/>
    <x v="2"/>
    <n v="29.785"/>
    <n v="1.1914"/>
    <n v="3.8720500000000002"/>
    <n v="119.14"/>
    <x v="3"/>
    <x v="2"/>
  </r>
  <r>
    <s v="CWT-27056-328"/>
    <x v="531"/>
    <s v="18570-80998-ZS"/>
    <s v="E-D-0.2"/>
    <n v="6"/>
    <x v="648"/>
    <m/>
    <s v="+1 (212) 163-1916"/>
    <s v="51 Bluejay Point"/>
    <s v="New York City"/>
    <x v="0"/>
    <n v="10125"/>
    <x v="0"/>
    <x v="1"/>
    <s v="D"/>
    <x v="3"/>
    <n v="3.645"/>
    <n v="1.8225"/>
    <n v="0.40094999999999997"/>
    <n v="21.87"/>
    <x v="1"/>
    <x v="2"/>
  </r>
  <r>
    <s v="ASS-05878-128"/>
    <x v="210"/>
    <s v="66580-33745-OQ"/>
    <s v="E-L-0.5"/>
    <n v="2"/>
    <x v="649"/>
    <s v="sgehringjl@gnu.org"/>
    <s v="+1 (864) 940-7075"/>
    <s v="663 Westend Hill"/>
    <s v="Spartanburg"/>
    <x v="0"/>
    <n v="29305"/>
    <x v="1"/>
    <x v="1"/>
    <s v="L"/>
    <x v="1"/>
    <n v="8.91"/>
    <n v="1.782"/>
    <n v="0.98009999999999997"/>
    <n v="17.82"/>
    <x v="1"/>
    <x v="1"/>
  </r>
  <r>
    <s v="EGK-03027-418"/>
    <x v="532"/>
    <s v="19820-29285-FD"/>
    <s v="E-M-0.2"/>
    <n v="3"/>
    <x v="650"/>
    <s v="bfallowesjm@purevolume.com"/>
    <s v="+1 (805) 975-3527"/>
    <s v="1768 Hoepker Place"/>
    <s v="Bakersfield"/>
    <x v="0"/>
    <n v="93305"/>
    <x v="1"/>
    <x v="1"/>
    <s v="M"/>
    <x v="3"/>
    <n v="4.125"/>
    <n v="2.0625"/>
    <n v="0.45374999999999999"/>
    <n v="12.375"/>
    <x v="1"/>
    <x v="0"/>
  </r>
  <r>
    <s v="KCY-61732-849"/>
    <x v="533"/>
    <s v="11349-55147-SN"/>
    <s v="L-D-1"/>
    <n v="2"/>
    <x v="651"/>
    <m/>
    <s v="+353 (861) 791-0313"/>
    <s v="4 Colorado Center"/>
    <s v="Dungarvan"/>
    <x v="1"/>
    <s v="T56"/>
    <x v="1"/>
    <x v="3"/>
    <s v="D"/>
    <x v="0"/>
    <n v="12.95"/>
    <n v="1.2949999999999999"/>
    <n v="1.6835"/>
    <n v="25.9"/>
    <x v="3"/>
    <x v="2"/>
  </r>
  <r>
    <s v="BLI-21697-702"/>
    <x v="534"/>
    <s v="21141-12455-VB"/>
    <s v="A-M-0.5"/>
    <n v="2"/>
    <x v="652"/>
    <s v="sdejo@newsvine.com"/>
    <s v="+1 (314) 496-2561"/>
    <s v="290 Ridgeview Way"/>
    <s v="Saint Louis"/>
    <x v="0"/>
    <n v="63169"/>
    <x v="0"/>
    <x v="2"/>
    <s v="M"/>
    <x v="1"/>
    <n v="6.75"/>
    <n v="1.35"/>
    <n v="0.60749999999999993"/>
    <n v="13.5"/>
    <x v="2"/>
    <x v="0"/>
  </r>
  <r>
    <s v="KFJ-46568-890"/>
    <x v="535"/>
    <s v="71003-85639-HB"/>
    <s v="E-L-0.5"/>
    <n v="2"/>
    <x v="653"/>
    <m/>
    <s v="+1 (260) 280-7251"/>
    <s v="18 Darwin Park"/>
    <s v="Fort Wayne"/>
    <x v="0"/>
    <n v="46896"/>
    <x v="0"/>
    <x v="1"/>
    <s v="L"/>
    <x v="1"/>
    <n v="8.91"/>
    <n v="1.782"/>
    <n v="0.98009999999999997"/>
    <n v="17.82"/>
    <x v="1"/>
    <x v="1"/>
  </r>
  <r>
    <s v="SOK-43535-680"/>
    <x v="536"/>
    <s v="58443-95866-YO"/>
    <s v="E-M-0.5"/>
    <n v="3"/>
    <x v="654"/>
    <s v="scountjq@nba.com"/>
    <s v="+1 (952) 721-7276"/>
    <s v="31 Holy Cross Lane"/>
    <s v="Young America"/>
    <x v="0"/>
    <n v="55564"/>
    <x v="1"/>
    <x v="1"/>
    <s v="M"/>
    <x v="1"/>
    <n v="8.25"/>
    <n v="1.65"/>
    <n v="0.90749999999999997"/>
    <n v="24.75"/>
    <x v="1"/>
    <x v="0"/>
  </r>
  <r>
    <s v="XUE-87260-201"/>
    <x v="537"/>
    <s v="89646-21249-OH"/>
    <s v="R-M-0.2"/>
    <n v="6"/>
    <x v="655"/>
    <s v="sraglesjr@blogtalkradio.com"/>
    <s v="+1 (479) 494-1369"/>
    <s v="214 Dwight Hill"/>
    <s v="Fort Smith"/>
    <x v="0"/>
    <n v="72905"/>
    <x v="1"/>
    <x v="0"/>
    <s v="M"/>
    <x v="3"/>
    <n v="2.9849999999999999"/>
    <n v="1.4924999999999999"/>
    <n v="0.17910000000000001"/>
    <n v="17.91"/>
    <x v="0"/>
    <x v="0"/>
  </r>
  <r>
    <s v="CZF-40873-691"/>
    <x v="61"/>
    <s v="64988-20636-XQ"/>
    <s v="E-M-0.5"/>
    <n v="2"/>
    <x v="656"/>
    <m/>
    <m/>
    <s v="77 Sycamore Pass"/>
    <s v="Charlton"/>
    <x v="2"/>
    <s v="OX12"/>
    <x v="1"/>
    <x v="1"/>
    <s v="M"/>
    <x v="1"/>
    <n v="8.25"/>
    <n v="1.65"/>
    <n v="0.90749999999999997"/>
    <n v="16.5"/>
    <x v="1"/>
    <x v="0"/>
  </r>
  <r>
    <s v="AIA-98989-755"/>
    <x v="242"/>
    <s v="34704-83143-KS"/>
    <s v="R-M-0.2"/>
    <n v="1"/>
    <x v="657"/>
    <s v="sbruunjt@blogtalkradio.com"/>
    <s v="+1 (209) 784-1969"/>
    <s v="44 Northview Lane"/>
    <s v="Stockton"/>
    <x v="0"/>
    <n v="95210"/>
    <x v="1"/>
    <x v="0"/>
    <s v="M"/>
    <x v="3"/>
    <n v="2.9849999999999999"/>
    <n v="1.4924999999999999"/>
    <n v="0.17910000000000001"/>
    <n v="2.9849999999999999"/>
    <x v="0"/>
    <x v="0"/>
  </r>
  <r>
    <s v="ITZ-21793-986"/>
    <x v="299"/>
    <s v="67388-17544-XX"/>
    <s v="E-D-0.2"/>
    <n v="4"/>
    <x v="658"/>
    <s v="aplluju@dagondesign.com"/>
    <s v="+353 (915) 742-6707"/>
    <s v="043 American Circle"/>
    <s v="Navan"/>
    <x v="1"/>
    <s v="D11"/>
    <x v="0"/>
    <x v="1"/>
    <s v="D"/>
    <x v="3"/>
    <n v="3.645"/>
    <n v="1.8225"/>
    <n v="0.40094999999999997"/>
    <n v="14.58"/>
    <x v="1"/>
    <x v="2"/>
  </r>
  <r>
    <s v="YOK-93322-608"/>
    <x v="343"/>
    <s v="69411-48470-ID"/>
    <s v="E-L-1"/>
    <n v="6"/>
    <x v="659"/>
    <s v="gcornierjv@techcrunch.com"/>
    <m/>
    <s v="39353 Northview Avenue"/>
    <s v="Tampa"/>
    <x v="0"/>
    <n v="33686"/>
    <x v="1"/>
    <x v="1"/>
    <s v="L"/>
    <x v="0"/>
    <n v="14.85"/>
    <n v="1.4850000000000001"/>
    <n v="1.6335"/>
    <n v="89.1"/>
    <x v="1"/>
    <x v="1"/>
  </r>
  <r>
    <s v="LXK-00634-611"/>
    <x v="538"/>
    <s v="94091-86957-HX"/>
    <s v="R-L-1"/>
    <n v="3"/>
    <x v="636"/>
    <s v="jdymokeje@prnewswire.com"/>
    <s v="+353 (390) 459-9269"/>
    <s v="8424 Milwaukee Court"/>
    <s v="Beaumont"/>
    <x v="1"/>
    <s v="D17"/>
    <x v="1"/>
    <x v="0"/>
    <s v="L"/>
    <x v="0"/>
    <n v="11.95"/>
    <n v="1.1950000000000001"/>
    <n v="0.71699999999999997"/>
    <n v="35.849999999999994"/>
    <x v="0"/>
    <x v="1"/>
  </r>
  <r>
    <s v="CQW-37388-302"/>
    <x v="539"/>
    <s v="97741-98924-KT"/>
    <s v="A-D-2.5"/>
    <n v="3"/>
    <x v="660"/>
    <s v="wharvisonjx@gizmodo.com"/>
    <s v="+1 (610) 316-8430"/>
    <s v="0 Sachs Way"/>
    <s v="Philadelphia"/>
    <x v="0"/>
    <n v="19104"/>
    <x v="1"/>
    <x v="2"/>
    <s v="D"/>
    <x v="2"/>
    <n v="22.885000000000002"/>
    <n v="0.91539999999999988"/>
    <n v="2.05965"/>
    <n v="68.655000000000001"/>
    <x v="2"/>
    <x v="2"/>
  </r>
  <r>
    <s v="SPA-79365-334"/>
    <x v="27"/>
    <s v="79857-78167-KO"/>
    <s v="L-D-1"/>
    <n v="3"/>
    <x v="661"/>
    <s v="dheafordjy@twitpic.com"/>
    <s v="+1 (325) 537-8835"/>
    <s v="43 Grasskamp Junction"/>
    <s v="San Angelo"/>
    <x v="0"/>
    <n v="76905"/>
    <x v="1"/>
    <x v="3"/>
    <s v="D"/>
    <x v="0"/>
    <n v="12.95"/>
    <n v="1.2949999999999999"/>
    <n v="1.6835"/>
    <n v="38.849999999999994"/>
    <x v="3"/>
    <x v="2"/>
  </r>
  <r>
    <s v="VPX-08817-517"/>
    <x v="540"/>
    <s v="46963-10322-ZA"/>
    <s v="L-L-1"/>
    <n v="5"/>
    <x v="662"/>
    <s v="gfanthamjz@hexun.com"/>
    <s v="+1 (323) 878-8818"/>
    <s v="46555 Graceland Court"/>
    <s v="Los Angeles"/>
    <x v="0"/>
    <n v="90035"/>
    <x v="0"/>
    <x v="3"/>
    <s v="L"/>
    <x v="0"/>
    <n v="15.85"/>
    <n v="1.585"/>
    <n v="2.0605000000000002"/>
    <n v="79.25"/>
    <x v="3"/>
    <x v="1"/>
  </r>
  <r>
    <s v="PBP-87115-410"/>
    <x v="541"/>
    <s v="93812-74772-MV"/>
    <s v="E-D-0.5"/>
    <n v="5"/>
    <x v="663"/>
    <s v="rcrookshanksk0@unc.edu"/>
    <s v="+1 (517) 654-6004"/>
    <s v="52495 Pawling Place"/>
    <s v="Lansing"/>
    <x v="0"/>
    <n v="48912"/>
    <x v="0"/>
    <x v="1"/>
    <s v="D"/>
    <x v="1"/>
    <n v="7.29"/>
    <n v="1.458"/>
    <n v="0.80190000000000006"/>
    <n v="36.450000000000003"/>
    <x v="1"/>
    <x v="2"/>
  </r>
  <r>
    <s v="SFB-93752-440"/>
    <x v="390"/>
    <s v="48203-23480-UB"/>
    <s v="R-M-0.2"/>
    <n v="3"/>
    <x v="664"/>
    <s v="nleakek1@cmu.edu"/>
    <s v="+1 (786) 470-1233"/>
    <s v="1138 Vermont Alley"/>
    <s v="Clearwater"/>
    <x v="0"/>
    <n v="34615"/>
    <x v="0"/>
    <x v="0"/>
    <s v="M"/>
    <x v="3"/>
    <n v="2.9849999999999999"/>
    <n v="1.4924999999999999"/>
    <n v="0.17910000000000001"/>
    <n v="8.9550000000000001"/>
    <x v="0"/>
    <x v="0"/>
  </r>
  <r>
    <s v="TBU-65158-068"/>
    <x v="396"/>
    <s v="60357-65386-RD"/>
    <s v="E-D-1"/>
    <n v="2"/>
    <x v="665"/>
    <m/>
    <s v="+1 (562) 343-9707"/>
    <s v="3287 Corry Plaza"/>
    <s v="Whittier"/>
    <x v="0"/>
    <n v="90605"/>
    <x v="1"/>
    <x v="1"/>
    <s v="D"/>
    <x v="0"/>
    <n v="12.15"/>
    <n v="1.2150000000000001"/>
    <n v="1.3365"/>
    <n v="24.3"/>
    <x v="1"/>
    <x v="2"/>
  </r>
  <r>
    <s v="TEH-08414-216"/>
    <x v="185"/>
    <s v="35099-13971-JI"/>
    <s v="E-M-2.5"/>
    <n v="2"/>
    <x v="666"/>
    <s v="geilhersenk3@networksolutions.com"/>
    <s v="+1 (559) 791-5117"/>
    <s v="60707 Hallows Point"/>
    <s v="Fresno"/>
    <x v="0"/>
    <n v="93773"/>
    <x v="1"/>
    <x v="1"/>
    <s v="M"/>
    <x v="2"/>
    <n v="31.625"/>
    <n v="1.2649999999999999"/>
    <n v="3.4787499999999998"/>
    <n v="63.25"/>
    <x v="1"/>
    <x v="0"/>
  </r>
  <r>
    <s v="MAY-77231-536"/>
    <x v="542"/>
    <s v="01304-59807-OB"/>
    <s v="A-M-0.2"/>
    <n v="2"/>
    <x v="667"/>
    <m/>
    <s v="+1 (646) 228-3492"/>
    <s v="027 Village Avenue"/>
    <s v="New York City"/>
    <x v="0"/>
    <n v="10155"/>
    <x v="0"/>
    <x v="2"/>
    <s v="M"/>
    <x v="3"/>
    <n v="3.375"/>
    <n v="1.6875"/>
    <n v="0.30375000000000002"/>
    <n v="6.75"/>
    <x v="2"/>
    <x v="0"/>
  </r>
  <r>
    <s v="ATY-28980-884"/>
    <x v="117"/>
    <s v="50705-17295-NK"/>
    <s v="A-L-0.2"/>
    <n v="6"/>
    <x v="668"/>
    <s v="caleixok5@globo.com"/>
    <s v="+1 (719) 241-4639"/>
    <s v="9 Lindbergh Center"/>
    <s v="Colorado Springs"/>
    <x v="0"/>
    <n v="80935"/>
    <x v="1"/>
    <x v="2"/>
    <s v="L"/>
    <x v="3"/>
    <n v="3.8849999999999998"/>
    <n v="1.9424999999999999"/>
    <n v="0.34965000000000002"/>
    <n v="23.31"/>
    <x v="2"/>
    <x v="1"/>
  </r>
  <r>
    <s v="SWP-88281-918"/>
    <x v="543"/>
    <s v="77657-61366-FY"/>
    <s v="L-L-2.5"/>
    <n v="4"/>
    <x v="669"/>
    <m/>
    <s v="+1 (562) 723-4457"/>
    <s v="66 Lakeland Trail"/>
    <s v="Long Beach"/>
    <x v="0"/>
    <n v="90831"/>
    <x v="1"/>
    <x v="3"/>
    <s v="L"/>
    <x v="2"/>
    <n v="36.454999999999998"/>
    <n v="1.4581999999999999"/>
    <n v="4.7391500000000004"/>
    <n v="145.82"/>
    <x v="3"/>
    <x v="1"/>
  </r>
  <r>
    <s v="VCE-56531-986"/>
    <x v="544"/>
    <s v="57192-13428-PL"/>
    <s v="R-M-0.5"/>
    <n v="5"/>
    <x v="670"/>
    <s v="rtomkowiczk7@bravesites.com"/>
    <s v="+353 (849) 645-1593"/>
    <s v="76 Larry Junction"/>
    <s v="Lusk"/>
    <x v="1"/>
    <s v="K45"/>
    <x v="0"/>
    <x v="0"/>
    <s v="M"/>
    <x v="1"/>
    <n v="5.97"/>
    <n v="1.194"/>
    <n v="0.35820000000000002"/>
    <n v="29.849999999999998"/>
    <x v="0"/>
    <x v="0"/>
  </r>
  <r>
    <s v="FVV-75700-005"/>
    <x v="545"/>
    <s v="24891-77957-LU"/>
    <s v="E-D-0.5"/>
    <n v="3"/>
    <x v="671"/>
    <s v="rhuscroftk8@jimdo.com"/>
    <s v="+1 (775) 223-5044"/>
    <s v="6111 Bobwhite Way"/>
    <s v="Reno"/>
    <x v="0"/>
    <n v="89510"/>
    <x v="0"/>
    <x v="1"/>
    <s v="D"/>
    <x v="1"/>
    <n v="7.29"/>
    <n v="1.458"/>
    <n v="0.80190000000000006"/>
    <n v="21.87"/>
    <x v="1"/>
    <x v="2"/>
  </r>
  <r>
    <s v="CFZ-53492-600"/>
    <x v="546"/>
    <s v="64896-18468-BT"/>
    <s v="L-M-0.2"/>
    <n v="1"/>
    <x v="672"/>
    <s v="sscurrerk9@flavors.me"/>
    <s v="+44 (520) 402-1303"/>
    <s v="99 Mariners Cove Trail"/>
    <s v="Upton"/>
    <x v="2"/>
    <s v="DN21"/>
    <x v="1"/>
    <x v="3"/>
    <s v="M"/>
    <x v="3"/>
    <n v="4.3650000000000002"/>
    <n v="2.1825000000000001"/>
    <n v="0.56745000000000001"/>
    <n v="4.3650000000000002"/>
    <x v="3"/>
    <x v="0"/>
  </r>
  <r>
    <s v="LDK-71031-121"/>
    <x v="420"/>
    <s v="84761-40784-SV"/>
    <s v="L-L-2.5"/>
    <n v="1"/>
    <x v="673"/>
    <s v="arudramka@prnewswire.com"/>
    <s v="+1 (702) 333-7442"/>
    <s v="5600 Bultman Court"/>
    <s v="Las Vegas"/>
    <x v="0"/>
    <n v="89155"/>
    <x v="1"/>
    <x v="3"/>
    <s v="L"/>
    <x v="2"/>
    <n v="36.454999999999998"/>
    <n v="1.4581999999999999"/>
    <n v="4.7391500000000004"/>
    <n v="36.454999999999998"/>
    <x v="3"/>
    <x v="1"/>
  </r>
  <r>
    <s v="EBA-82404-343"/>
    <x v="547"/>
    <s v="20236-42322-CM"/>
    <s v="L-D-0.2"/>
    <n v="4"/>
    <x v="674"/>
    <m/>
    <s v="+1 (302) 620-1205"/>
    <s v="12504 Westport Hill"/>
    <s v="Wilmington"/>
    <x v="0"/>
    <n v="19805"/>
    <x v="0"/>
    <x v="3"/>
    <s v="D"/>
    <x v="3"/>
    <n v="3.8849999999999998"/>
    <n v="1.9424999999999999"/>
    <n v="0.50505"/>
    <n v="15.54"/>
    <x v="3"/>
    <x v="2"/>
  </r>
  <r>
    <s v="USA-42811-560"/>
    <x v="548"/>
    <s v="49671-11547-WG"/>
    <s v="E-L-0.2"/>
    <n v="2"/>
    <x v="675"/>
    <s v="jmahakc@cyberchimps.com"/>
    <s v="+1 (702) 238-8287"/>
    <s v="604 Hintze Place"/>
    <s v="Reno"/>
    <x v="0"/>
    <n v="89550"/>
    <x v="1"/>
    <x v="1"/>
    <s v="L"/>
    <x v="3"/>
    <n v="4.4550000000000001"/>
    <n v="2.2275"/>
    <n v="0.49004999999999999"/>
    <n v="8.91"/>
    <x v="1"/>
    <x v="1"/>
  </r>
  <r>
    <s v="SNL-83703-516"/>
    <x v="549"/>
    <s v="57976-33535-WK"/>
    <s v="L-M-2.5"/>
    <n v="3"/>
    <x v="676"/>
    <s v="gclemonkd@networksolutions.com"/>
    <s v="+1 (205) 681-2376"/>
    <s v="5 Pleasure Point"/>
    <s v="Tuscaloosa"/>
    <x v="0"/>
    <n v="35487"/>
    <x v="0"/>
    <x v="3"/>
    <s v="M"/>
    <x v="2"/>
    <n v="33.465000000000003"/>
    <n v="1.3386"/>
    <n v="4.3504499999999986"/>
    <n v="100.39500000000001"/>
    <x v="3"/>
    <x v="0"/>
  </r>
  <r>
    <s v="SUZ-83036-175"/>
    <x v="550"/>
    <s v="55915-19477-MK"/>
    <s v="R-D-0.2"/>
    <n v="5"/>
    <x v="677"/>
    <m/>
    <s v="+1 (209) 133-9447"/>
    <s v="4214 Amoth Avenue"/>
    <s v="Garden Grove"/>
    <x v="0"/>
    <n v="92645"/>
    <x v="1"/>
    <x v="0"/>
    <s v="D"/>
    <x v="3"/>
    <n v="2.6850000000000001"/>
    <n v="1.3425"/>
    <n v="0.16109999999999999"/>
    <n v="13.425000000000001"/>
    <x v="0"/>
    <x v="2"/>
  </r>
  <r>
    <s v="RGM-01187-513"/>
    <x v="551"/>
    <s v="28121-11641-UA"/>
    <s v="E-D-0.2"/>
    <n v="6"/>
    <x v="678"/>
    <s v="bpollinskf@shinystat.com"/>
    <m/>
    <s v="76 Ilene Way"/>
    <s v="Shawnee Mission"/>
    <x v="0"/>
    <n v="66225"/>
    <x v="1"/>
    <x v="1"/>
    <s v="D"/>
    <x v="3"/>
    <n v="3.645"/>
    <n v="1.8225"/>
    <n v="0.40094999999999997"/>
    <n v="21.87"/>
    <x v="1"/>
    <x v="2"/>
  </r>
  <r>
    <s v="CZG-01299-952"/>
    <x v="552"/>
    <s v="09540-70637-EV"/>
    <s v="L-D-1"/>
    <n v="2"/>
    <x v="679"/>
    <s v="jtoyekg@pinterest.com"/>
    <s v="+353 (587) 270-6561"/>
    <s v="89789 Sachtjen Hill"/>
    <s v="Ballivor"/>
    <x v="1"/>
    <s v="D17"/>
    <x v="0"/>
    <x v="3"/>
    <s v="D"/>
    <x v="0"/>
    <n v="12.95"/>
    <n v="1.2949999999999999"/>
    <n v="1.6835"/>
    <n v="25.9"/>
    <x v="3"/>
    <x v="2"/>
  </r>
  <r>
    <s v="KLD-88731-484"/>
    <x v="553"/>
    <s v="17775-77072-PP"/>
    <s v="A-M-1"/>
    <n v="5"/>
    <x v="680"/>
    <s v="clinskillkh@sphinn.com"/>
    <s v="+1 (513) 743-7556"/>
    <s v="05296 Debra Alley"/>
    <s v="Cincinnati"/>
    <x v="0"/>
    <n v="45228"/>
    <x v="1"/>
    <x v="2"/>
    <s v="M"/>
    <x v="0"/>
    <n v="11.25"/>
    <n v="1.125"/>
    <n v="1.0125"/>
    <n v="56.25"/>
    <x v="2"/>
    <x v="0"/>
  </r>
  <r>
    <s v="BQK-38412-229"/>
    <x v="554"/>
    <s v="90392-73338-BC"/>
    <s v="R-L-0.2"/>
    <n v="3"/>
    <x v="681"/>
    <s v="nvigrasski@ezinearticles.com"/>
    <s v="+44 (336) 257-7415"/>
    <s v="1375 Parkside Junction"/>
    <s v="Whitwell"/>
    <x v="2"/>
    <s v="DL10"/>
    <x v="1"/>
    <x v="0"/>
    <s v="L"/>
    <x v="3"/>
    <n v="3.585"/>
    <n v="1.7925"/>
    <n v="0.21510000000000001"/>
    <n v="10.754999999999999"/>
    <x v="0"/>
    <x v="1"/>
  </r>
  <r>
    <s v="TCX-76953-071"/>
    <x v="555"/>
    <s v="94091-86957-HX"/>
    <s v="E-D-0.2"/>
    <n v="5"/>
    <x v="636"/>
    <s v="jdymokeje@prnewswire.com"/>
    <s v="+353 (390) 459-9269"/>
    <s v="8424 Milwaukee Court"/>
    <s v="Beaumont"/>
    <x v="1"/>
    <s v="D17"/>
    <x v="1"/>
    <x v="1"/>
    <s v="D"/>
    <x v="3"/>
    <n v="3.645"/>
    <n v="1.8225"/>
    <n v="0.40094999999999997"/>
    <n v="18.225000000000001"/>
    <x v="1"/>
    <x v="2"/>
  </r>
  <r>
    <s v="LIN-88046-551"/>
    <x v="150"/>
    <s v="10725-45724-CO"/>
    <s v="R-L-0.5"/>
    <n v="4"/>
    <x v="682"/>
    <s v="kcragellkk@google.com"/>
    <s v="+353 (458) 634-2269"/>
    <s v="772 Buhler Point"/>
    <s v="Dungarvan"/>
    <x v="1"/>
    <s v="T56"/>
    <x v="1"/>
    <x v="0"/>
    <s v="L"/>
    <x v="1"/>
    <n v="7.169999999999999"/>
    <n v="1.4339999999999999"/>
    <n v="0.43019999999999992"/>
    <n v="28.679999999999996"/>
    <x v="0"/>
    <x v="1"/>
  </r>
  <r>
    <s v="PMV-54491-220"/>
    <x v="556"/>
    <s v="87242-18006-IR"/>
    <s v="L-M-0.2"/>
    <n v="2"/>
    <x v="683"/>
    <s v="libertkl@huffingtonpost.com"/>
    <s v="+1 (408) 546-0790"/>
    <s v="623 Paget Crossing"/>
    <s v="Sunnyvale"/>
    <x v="0"/>
    <n v="94089"/>
    <x v="1"/>
    <x v="3"/>
    <s v="M"/>
    <x v="3"/>
    <n v="4.3650000000000002"/>
    <n v="2.1825000000000001"/>
    <n v="0.56745000000000001"/>
    <n v="8.73"/>
    <x v="3"/>
    <x v="0"/>
  </r>
  <r>
    <s v="SKA-73676-005"/>
    <x v="327"/>
    <s v="36572-91896-PP"/>
    <s v="L-M-1"/>
    <n v="4"/>
    <x v="684"/>
    <s v="rlidgeykm@vimeo.com"/>
    <s v="+1 (901) 276-4141"/>
    <s v="22 Northwestern Alley"/>
    <s v="Memphis"/>
    <x v="0"/>
    <n v="38188"/>
    <x v="1"/>
    <x v="3"/>
    <s v="M"/>
    <x v="0"/>
    <n v="14.55"/>
    <n v="1.4550000000000001"/>
    <n v="1.8915"/>
    <n v="58.2"/>
    <x v="3"/>
    <x v="0"/>
  </r>
  <r>
    <s v="TKH-62197-239"/>
    <x v="557"/>
    <s v="25181-97933-UX"/>
    <s v="A-D-0.5"/>
    <n v="3"/>
    <x v="685"/>
    <s v="tcastagnekn@wikia.com"/>
    <s v="+1 (407) 154-6967"/>
    <s v="403 Mifflin Pass"/>
    <s v="Orlando"/>
    <x v="0"/>
    <n v="32868"/>
    <x v="1"/>
    <x v="2"/>
    <s v="D"/>
    <x v="1"/>
    <n v="5.97"/>
    <n v="1.194"/>
    <n v="0.5373"/>
    <n v="17.91"/>
    <x v="2"/>
    <x v="2"/>
  </r>
  <r>
    <s v="YXF-57218-272"/>
    <x v="333"/>
    <s v="55374-03175-IA"/>
    <s v="R-M-0.2"/>
    <n v="6"/>
    <x v="686"/>
    <m/>
    <s v="+1 (313) 436-2249"/>
    <s v="52 2nd Road"/>
    <s v="Detroit"/>
    <x v="0"/>
    <n v="48232"/>
    <x v="0"/>
    <x v="0"/>
    <s v="M"/>
    <x v="3"/>
    <n v="2.9849999999999999"/>
    <n v="1.4924999999999999"/>
    <n v="0.17910000000000001"/>
    <n v="17.91"/>
    <x v="0"/>
    <x v="0"/>
  </r>
  <r>
    <s v="PKJ-30083-501"/>
    <x v="558"/>
    <s v="76948-43532-JS"/>
    <s v="E-D-0.5"/>
    <n v="2"/>
    <x v="687"/>
    <s v="jhaldenkp@comcast.net"/>
    <s v="+353 (278) 873-4395"/>
    <s v="70 Oriole Lane"/>
    <s v="Clones"/>
    <x v="1"/>
    <s v="H23"/>
    <x v="1"/>
    <x v="1"/>
    <s v="D"/>
    <x v="1"/>
    <n v="7.29"/>
    <n v="1.458"/>
    <n v="0.80190000000000006"/>
    <n v="14.58"/>
    <x v="1"/>
    <x v="2"/>
  </r>
  <r>
    <s v="WTT-91832-645"/>
    <x v="559"/>
    <s v="24344-88599-PP"/>
    <s v="A-M-1"/>
    <n v="3"/>
    <x v="688"/>
    <s v="holliffkq@sciencedirect.com"/>
    <s v="+353 (203) 716-7239"/>
    <s v="251 Shoshone Terrace"/>
    <s v="Stradbally"/>
    <x v="1"/>
    <s v="Y34"/>
    <x v="1"/>
    <x v="2"/>
    <s v="M"/>
    <x v="0"/>
    <n v="11.25"/>
    <n v="1.125"/>
    <n v="1.0125"/>
    <n v="33.75"/>
    <x v="2"/>
    <x v="0"/>
  </r>
  <r>
    <s v="TRZ-94735-865"/>
    <x v="310"/>
    <s v="54462-58311-YF"/>
    <s v="L-M-0.5"/>
    <n v="4"/>
    <x v="689"/>
    <s v="tquadrikr@opensource.org"/>
    <s v="+353 (789) 442-3189"/>
    <s v="35 Meadow Vale Circle"/>
    <s v="Ballina"/>
    <x v="1"/>
    <s v="F26"/>
    <x v="0"/>
    <x v="3"/>
    <s v="M"/>
    <x v="1"/>
    <n v="8.73"/>
    <n v="1.746"/>
    <n v="1.1349"/>
    <n v="34.92"/>
    <x v="3"/>
    <x v="0"/>
  </r>
  <r>
    <s v="UDB-09651-780"/>
    <x v="560"/>
    <s v="90767-92589-LV"/>
    <s v="E-D-0.5"/>
    <n v="2"/>
    <x v="690"/>
    <s v="feshmadeks@umn.edu"/>
    <s v="+1 (804) 531-4136"/>
    <s v="08 Shopko Park"/>
    <s v="Richmond"/>
    <x v="0"/>
    <n v="23203"/>
    <x v="1"/>
    <x v="1"/>
    <s v="D"/>
    <x v="1"/>
    <n v="7.29"/>
    <n v="1.458"/>
    <n v="0.80190000000000006"/>
    <n v="14.58"/>
    <x v="1"/>
    <x v="2"/>
  </r>
  <r>
    <s v="EHJ-82097-549"/>
    <x v="561"/>
    <s v="27517-43747-YD"/>
    <s v="R-D-0.2"/>
    <n v="2"/>
    <x v="691"/>
    <s v="moilierkt@paginegialle.it"/>
    <s v="+353 (675) 503-7567"/>
    <s v="146 Waxwing Point"/>
    <s v="Glasnevin"/>
    <x v="1"/>
    <s v="D11"/>
    <x v="0"/>
    <x v="0"/>
    <s v="D"/>
    <x v="3"/>
    <n v="2.6850000000000001"/>
    <n v="1.3425"/>
    <n v="0.16109999999999999"/>
    <n v="5.37"/>
    <x v="0"/>
    <x v="2"/>
  </r>
  <r>
    <s v="ZFR-79447-696"/>
    <x v="562"/>
    <s v="77828-66867-KH"/>
    <s v="R-M-0.5"/>
    <n v="1"/>
    <x v="692"/>
    <m/>
    <s v="+1 (682) 246-6139"/>
    <s v="7594 Hollow Ridge Road"/>
    <s v="Fort Worth"/>
    <x v="0"/>
    <n v="76178"/>
    <x v="0"/>
    <x v="0"/>
    <s v="M"/>
    <x v="1"/>
    <n v="5.97"/>
    <n v="1.194"/>
    <n v="0.35820000000000002"/>
    <n v="5.97"/>
    <x v="0"/>
    <x v="0"/>
  </r>
  <r>
    <s v="NUU-03893-975"/>
    <x v="563"/>
    <s v="41054-59693-XE"/>
    <s v="L-L-0.5"/>
    <n v="2"/>
    <x v="693"/>
    <s v="vshoebothamkv@redcross.org"/>
    <s v="+1 (212) 998-0802"/>
    <s v="93569 Hintze Way"/>
    <s v="Brooklyn"/>
    <x v="0"/>
    <n v="11254"/>
    <x v="1"/>
    <x v="3"/>
    <s v="L"/>
    <x v="1"/>
    <n v="9.51"/>
    <n v="1.9019999999999999"/>
    <n v="1.2363"/>
    <n v="19.02"/>
    <x v="3"/>
    <x v="1"/>
  </r>
  <r>
    <s v="GVG-59542-307"/>
    <x v="564"/>
    <s v="26314-66792-VP"/>
    <s v="E-M-1"/>
    <n v="2"/>
    <x v="694"/>
    <s v="bsterkekw@biblegateway.com"/>
    <s v="+1 (682) 617-0470"/>
    <s v="0066 Hanover Avenue"/>
    <s v="Fort Worth"/>
    <x v="0"/>
    <n v="76198"/>
    <x v="0"/>
    <x v="1"/>
    <s v="M"/>
    <x v="0"/>
    <n v="13.75"/>
    <n v="1.375"/>
    <n v="1.5125"/>
    <n v="27.5"/>
    <x v="1"/>
    <x v="0"/>
  </r>
  <r>
    <s v="YLY-35287-172"/>
    <x v="565"/>
    <s v="69410-04668-MA"/>
    <s v="A-D-0.5"/>
    <n v="5"/>
    <x v="695"/>
    <s v="scaponkx@craigslist.org"/>
    <s v="+1 (602) 619-0168"/>
    <s v="0616 Utah Parkway"/>
    <s v="Phoenix"/>
    <x v="0"/>
    <n v="85053"/>
    <x v="1"/>
    <x v="2"/>
    <s v="D"/>
    <x v="1"/>
    <n v="5.97"/>
    <n v="1.194"/>
    <n v="0.5373"/>
    <n v="29.849999999999998"/>
    <x v="2"/>
    <x v="2"/>
  </r>
  <r>
    <s v="DCI-96254-548"/>
    <x v="566"/>
    <s v="94091-86957-HX"/>
    <s v="A-D-0.2"/>
    <n v="6"/>
    <x v="636"/>
    <s v="jdymokeje@prnewswire.com"/>
    <s v="+353 (390) 459-9269"/>
    <s v="8424 Milwaukee Court"/>
    <s v="Beaumont"/>
    <x v="1"/>
    <s v="D17"/>
    <x v="1"/>
    <x v="2"/>
    <s v="D"/>
    <x v="3"/>
    <n v="2.9849999999999999"/>
    <n v="1.4924999999999999"/>
    <n v="0.26865"/>
    <n v="17.91"/>
    <x v="2"/>
    <x v="2"/>
  </r>
  <r>
    <s v="KHZ-26264-253"/>
    <x v="160"/>
    <s v="24972-55878-KX"/>
    <s v="L-L-0.2"/>
    <n v="6"/>
    <x v="696"/>
    <s v="fconstancekz@ifeng.com"/>
    <s v="+1 (214) 388-6754"/>
    <s v="2236 Mitchell Trail"/>
    <s v="Dallas"/>
    <x v="0"/>
    <n v="75287"/>
    <x v="1"/>
    <x v="3"/>
    <s v="L"/>
    <x v="3"/>
    <n v="4.7549999999999999"/>
    <n v="2.3774999999999999"/>
    <n v="0.61814999999999998"/>
    <n v="28.53"/>
    <x v="3"/>
    <x v="1"/>
  </r>
  <r>
    <s v="AAQ-13644-699"/>
    <x v="567"/>
    <s v="46296-42617-OQ"/>
    <s v="R-D-1"/>
    <n v="4"/>
    <x v="697"/>
    <s v="fsulmanl0@washington.edu"/>
    <s v="+1 (828) 464-2678"/>
    <s v="45 Village Terrace"/>
    <s v="Asheville"/>
    <x v="0"/>
    <n v="28805"/>
    <x v="0"/>
    <x v="0"/>
    <s v="D"/>
    <x v="0"/>
    <n v="8.9499999999999993"/>
    <n v="0.89499999999999991"/>
    <n v="0.53699999999999992"/>
    <n v="35.799999999999997"/>
    <x v="0"/>
    <x v="2"/>
  </r>
  <r>
    <s v="LWL-68108-794"/>
    <x v="568"/>
    <s v="44494-89923-UW"/>
    <s v="A-D-0.5"/>
    <n v="3"/>
    <x v="698"/>
    <s v="dhollymanl1@ibm.com"/>
    <s v="+1 (406) 851-1244"/>
    <s v="46861 Esker Avenue"/>
    <s v="Billings"/>
    <x v="0"/>
    <n v="59112"/>
    <x v="0"/>
    <x v="2"/>
    <s v="D"/>
    <x v="1"/>
    <n v="5.97"/>
    <n v="1.194"/>
    <n v="0.5373"/>
    <n v="17.91"/>
    <x v="2"/>
    <x v="2"/>
  </r>
  <r>
    <s v="JQT-14347-517"/>
    <x v="569"/>
    <s v="11621-09964-ID"/>
    <s v="R-D-1"/>
    <n v="1"/>
    <x v="699"/>
    <s v="lnardonil2@hao123.com"/>
    <m/>
    <s v="77724 Roxbury Road"/>
    <s v="Saint Louis"/>
    <x v="0"/>
    <n v="63126"/>
    <x v="1"/>
    <x v="0"/>
    <s v="D"/>
    <x v="0"/>
    <n v="8.9499999999999993"/>
    <n v="0.89499999999999991"/>
    <n v="0.53699999999999992"/>
    <n v="8.9499999999999993"/>
    <x v="0"/>
    <x v="2"/>
  </r>
  <r>
    <s v="BMM-86471-923"/>
    <x v="570"/>
    <s v="76319-80715-II"/>
    <s v="L-D-2.5"/>
    <n v="1"/>
    <x v="700"/>
    <s v="dyarhaml3@moonfruit.com"/>
    <s v="+1 (816) 213-5248"/>
    <s v="689 8th Hill"/>
    <s v="Independence"/>
    <x v="0"/>
    <n v="64054"/>
    <x v="0"/>
    <x v="3"/>
    <s v="D"/>
    <x v="2"/>
    <n v="29.785"/>
    <n v="1.1914"/>
    <n v="3.8720500000000002"/>
    <n v="29.785"/>
    <x v="3"/>
    <x v="2"/>
  </r>
  <r>
    <s v="IXU-67272-326"/>
    <x v="571"/>
    <s v="91654-79216-IC"/>
    <s v="E-L-0.5"/>
    <n v="5"/>
    <x v="701"/>
    <s v="aferreal4@wikia.com"/>
    <m/>
    <s v="5299 Springs Park"/>
    <s v="Greensboro"/>
    <x v="0"/>
    <n v="27404"/>
    <x v="1"/>
    <x v="1"/>
    <s v="L"/>
    <x v="1"/>
    <n v="8.91"/>
    <n v="1.782"/>
    <n v="0.98009999999999997"/>
    <n v="44.55"/>
    <x v="1"/>
    <x v="1"/>
  </r>
  <r>
    <s v="ITE-28312-615"/>
    <x v="139"/>
    <s v="56450-21890-HK"/>
    <s v="E-L-1"/>
    <n v="6"/>
    <x v="702"/>
    <s v="ckendrickl5@webnode.com"/>
    <m/>
    <s v="74028 Hansons Crossing"/>
    <s v="Monroe"/>
    <x v="0"/>
    <n v="71213"/>
    <x v="0"/>
    <x v="1"/>
    <s v="L"/>
    <x v="0"/>
    <n v="14.85"/>
    <n v="1.4850000000000001"/>
    <n v="1.6335"/>
    <n v="89.1"/>
    <x v="1"/>
    <x v="1"/>
  </r>
  <r>
    <s v="ZHQ-30471-635"/>
    <x v="303"/>
    <s v="40600-58915-WZ"/>
    <s v="L-M-0.5"/>
    <n v="5"/>
    <x v="703"/>
    <s v="sdanilchikl6@mit.edu"/>
    <s v="+44 (292) 975-0144"/>
    <s v="273 Nelson Parkway"/>
    <s v="Halton"/>
    <x v="2"/>
    <s v="LS9"/>
    <x v="1"/>
    <x v="3"/>
    <s v="M"/>
    <x v="1"/>
    <n v="8.73"/>
    <n v="1.746"/>
    <n v="1.1349"/>
    <n v="43.650000000000006"/>
    <x v="3"/>
    <x v="0"/>
  </r>
  <r>
    <s v="LTP-31133-134"/>
    <x v="572"/>
    <s v="66527-94478-PB"/>
    <s v="A-L-0.5"/>
    <n v="3"/>
    <x v="704"/>
    <m/>
    <s v="+1 (817) 389-2294"/>
    <s v="5 Hermina Drive"/>
    <s v="Fort Worth"/>
    <x v="0"/>
    <n v="76129"/>
    <x v="1"/>
    <x v="2"/>
    <s v="L"/>
    <x v="1"/>
    <n v="7.77"/>
    <n v="1.554"/>
    <n v="0.69929999999999992"/>
    <n v="23.31"/>
    <x v="2"/>
    <x v="1"/>
  </r>
  <r>
    <s v="ZVQ-26122-859"/>
    <x v="573"/>
    <s v="77154-45038-IH"/>
    <s v="A-L-2.5"/>
    <n v="6"/>
    <x v="705"/>
    <s v="bfolomkinl8@yolasite.com"/>
    <s v="+1 (701) 278-8412"/>
    <s v="2676 Alpine Lane"/>
    <s v="Fargo"/>
    <x v="0"/>
    <n v="58122"/>
    <x v="0"/>
    <x v="2"/>
    <s v="L"/>
    <x v="2"/>
    <n v="29.785"/>
    <n v="1.1914"/>
    <n v="2.68065"/>
    <n v="178.71"/>
    <x v="2"/>
    <x v="1"/>
  </r>
  <r>
    <s v="MIU-01481-194"/>
    <x v="574"/>
    <s v="08439-55669-AI"/>
    <s v="R-M-1"/>
    <n v="6"/>
    <x v="706"/>
    <s v="rpursglovel9@biblegateway.com"/>
    <s v="+1 (214) 813-8745"/>
    <s v="4 Buena Vista Circle"/>
    <s v="Garland"/>
    <x v="0"/>
    <n v="75044"/>
    <x v="0"/>
    <x v="0"/>
    <s v="M"/>
    <x v="0"/>
    <n v="9.9499999999999993"/>
    <n v="0.99499999999999988"/>
    <n v="0.59699999999999998"/>
    <n v="59.699999999999996"/>
    <x v="0"/>
    <x v="0"/>
  </r>
  <r>
    <s v="MIU-01481-194"/>
    <x v="574"/>
    <s v="08439-55669-AI"/>
    <s v="A-L-0.5"/>
    <n v="2"/>
    <x v="706"/>
    <s v="rpursglovel9@biblegateway.com"/>
    <s v="+1 (214) 813-8745"/>
    <s v="4 Buena Vista Circle"/>
    <s v="Garland"/>
    <x v="0"/>
    <n v="75044"/>
    <x v="0"/>
    <x v="2"/>
    <s v="L"/>
    <x v="1"/>
    <n v="7.77"/>
    <n v="1.554"/>
    <n v="0.69929999999999992"/>
    <n v="15.54"/>
    <x v="2"/>
    <x v="1"/>
  </r>
  <r>
    <s v="UEA-72681-629"/>
    <x v="455"/>
    <s v="24972-55878-KX"/>
    <s v="A-L-2.5"/>
    <n v="3"/>
    <x v="696"/>
    <s v="fconstancekz@ifeng.com"/>
    <s v="+1 (214) 388-6754"/>
    <s v="2236 Mitchell Trail"/>
    <s v="Dallas"/>
    <x v="0"/>
    <n v="75287"/>
    <x v="1"/>
    <x v="2"/>
    <s v="L"/>
    <x v="2"/>
    <n v="29.785"/>
    <n v="1.1914"/>
    <n v="2.68065"/>
    <n v="89.355000000000004"/>
    <x v="2"/>
    <x v="1"/>
  </r>
  <r>
    <s v="CVE-15042-481"/>
    <x v="575"/>
    <s v="24972-55878-KX"/>
    <s v="R-L-1"/>
    <n v="2"/>
    <x v="696"/>
    <s v="fconstancekz@ifeng.com"/>
    <s v="+1 (214) 388-6754"/>
    <s v="2236 Mitchell Trail"/>
    <s v="Dallas"/>
    <x v="0"/>
    <n v="75287"/>
    <x v="1"/>
    <x v="0"/>
    <s v="L"/>
    <x v="0"/>
    <n v="11.95"/>
    <n v="1.1950000000000001"/>
    <n v="0.71699999999999997"/>
    <n v="23.9"/>
    <x v="0"/>
    <x v="1"/>
  </r>
  <r>
    <s v="EJA-79176-833"/>
    <x v="576"/>
    <s v="91509-62250-GN"/>
    <s v="R-M-2.5"/>
    <n v="6"/>
    <x v="707"/>
    <s v="deburahld@google.co.jp"/>
    <s v="+44 (607) 596-3921"/>
    <s v="23 Summerview Place"/>
    <s v="Birmingham"/>
    <x v="2"/>
    <s v="B12"/>
    <x v="1"/>
    <x v="0"/>
    <s v="M"/>
    <x v="2"/>
    <n v="22.885000000000002"/>
    <n v="0.91539999999999988"/>
    <n v="1.3731"/>
    <n v="137.31"/>
    <x v="0"/>
    <x v="0"/>
  </r>
  <r>
    <s v="AHQ-40440-522"/>
    <x v="577"/>
    <s v="83833-46106-ZC"/>
    <s v="A-D-1"/>
    <n v="1"/>
    <x v="708"/>
    <s v="mbrimilcombele@cnn.com"/>
    <m/>
    <s v="2260 Kinsman Junction"/>
    <s v="Springfield"/>
    <x v="0"/>
    <n v="22156"/>
    <x v="1"/>
    <x v="2"/>
    <s v="D"/>
    <x v="0"/>
    <n v="9.9499999999999993"/>
    <n v="0.99499999999999988"/>
    <n v="0.89549999999999985"/>
    <n v="9.9499999999999993"/>
    <x v="2"/>
    <x v="2"/>
  </r>
  <r>
    <s v="TID-21626-411"/>
    <x v="578"/>
    <s v="19383-33606-PW"/>
    <s v="R-L-0.5"/>
    <n v="3"/>
    <x v="709"/>
    <s v="sbollamlf@list-manage.com"/>
    <s v="+1 (303) 746-0415"/>
    <s v="5 Buhler Center"/>
    <s v="Littleton"/>
    <x v="0"/>
    <n v="80126"/>
    <x v="1"/>
    <x v="0"/>
    <s v="L"/>
    <x v="1"/>
    <n v="7.169999999999999"/>
    <n v="1.4339999999999999"/>
    <n v="0.43019999999999992"/>
    <n v="21.509999999999998"/>
    <x v="0"/>
    <x v="1"/>
  </r>
  <r>
    <s v="RSR-96390-187"/>
    <x v="579"/>
    <s v="67052-76184-CB"/>
    <s v="E-M-1"/>
    <n v="6"/>
    <x v="710"/>
    <m/>
    <s v="+1 (410) 273-2348"/>
    <s v="803 Crest Line Parkway"/>
    <s v="Baltimore"/>
    <x v="0"/>
    <n v="21275"/>
    <x v="1"/>
    <x v="1"/>
    <s v="M"/>
    <x v="0"/>
    <n v="13.75"/>
    <n v="1.375"/>
    <n v="1.5125"/>
    <n v="82.5"/>
    <x v="1"/>
    <x v="0"/>
  </r>
  <r>
    <s v="BZE-96093-118"/>
    <x v="91"/>
    <s v="43452-18035-DH"/>
    <s v="L-M-0.2"/>
    <n v="2"/>
    <x v="711"/>
    <s v="afilipczaklh@ning.com"/>
    <s v="+353 (176) 447-3656"/>
    <s v="4847 Vera Crossing"/>
    <s v="Moycullen"/>
    <x v="1"/>
    <s v="A41"/>
    <x v="1"/>
    <x v="3"/>
    <s v="M"/>
    <x v="3"/>
    <n v="4.3650000000000002"/>
    <n v="2.1825000000000001"/>
    <n v="0.56745000000000001"/>
    <n v="8.73"/>
    <x v="3"/>
    <x v="0"/>
  </r>
  <r>
    <s v="LOU-41819-242"/>
    <x v="272"/>
    <s v="88060-50676-MV"/>
    <s v="R-M-1"/>
    <n v="2"/>
    <x v="712"/>
    <m/>
    <s v="+1 (754) 336-4224"/>
    <s v="121 Union Point"/>
    <s v="Fort Lauderdale"/>
    <x v="0"/>
    <n v="33345"/>
    <x v="0"/>
    <x v="0"/>
    <s v="M"/>
    <x v="0"/>
    <n v="9.9499999999999993"/>
    <n v="0.99499999999999988"/>
    <n v="0.59699999999999998"/>
    <n v="19.899999999999999"/>
    <x v="0"/>
    <x v="0"/>
  </r>
  <r>
    <s v="FND-99527-640"/>
    <x v="65"/>
    <s v="89574-96203-EP"/>
    <s v="E-L-0.5"/>
    <n v="2"/>
    <x v="713"/>
    <s v="relnaughlj@comsenz.com"/>
    <s v="+1 (619) 728-2474"/>
    <s v="48 Randy Street"/>
    <s v="San Diego"/>
    <x v="0"/>
    <n v="92191"/>
    <x v="0"/>
    <x v="1"/>
    <s v="L"/>
    <x v="1"/>
    <n v="8.91"/>
    <n v="1.782"/>
    <n v="0.98009999999999997"/>
    <n v="17.82"/>
    <x v="1"/>
    <x v="1"/>
  </r>
  <r>
    <s v="ASG-27179-958"/>
    <x v="580"/>
    <s v="12607-75113-UV"/>
    <s v="A-M-0.5"/>
    <n v="3"/>
    <x v="714"/>
    <s v="jdeehanlk@about.me"/>
    <s v="+1 (972) 327-1194"/>
    <s v="11217 Maywood Terrace"/>
    <s v="Dallas"/>
    <x v="0"/>
    <n v="75216"/>
    <x v="1"/>
    <x v="2"/>
    <s v="M"/>
    <x v="1"/>
    <n v="6.75"/>
    <n v="1.35"/>
    <n v="0.60749999999999993"/>
    <n v="20.25"/>
    <x v="2"/>
    <x v="0"/>
  </r>
  <r>
    <s v="YKX-23510-272"/>
    <x v="581"/>
    <s v="56991-05510-PR"/>
    <s v="A-L-2.5"/>
    <n v="2"/>
    <x v="715"/>
    <s v="jedenll@e-recht24.de"/>
    <m/>
    <s v="613 Merrick Way"/>
    <s v="Joliet"/>
    <x v="0"/>
    <n v="60435"/>
    <x v="1"/>
    <x v="2"/>
    <s v="L"/>
    <x v="2"/>
    <n v="29.785"/>
    <n v="1.1914"/>
    <n v="2.68065"/>
    <n v="59.57"/>
    <x v="2"/>
    <x v="1"/>
  </r>
  <r>
    <s v="FSA-98650-921"/>
    <x v="489"/>
    <s v="01841-48191-NL"/>
    <s v="L-L-0.5"/>
    <n v="2"/>
    <x v="716"/>
    <s v="cjewsterlu@moonfruit.com"/>
    <s v="+1 (937) 925-7390"/>
    <s v="24010 Sunnyside Drive"/>
    <s v="Dayton"/>
    <x v="0"/>
    <n v="45426"/>
    <x v="0"/>
    <x v="3"/>
    <s v="L"/>
    <x v="1"/>
    <n v="9.51"/>
    <n v="1.9019999999999999"/>
    <n v="1.2363"/>
    <n v="19.02"/>
    <x v="3"/>
    <x v="1"/>
  </r>
  <r>
    <s v="ZUR-55774-294"/>
    <x v="234"/>
    <s v="33269-10023-CO"/>
    <s v="L-D-1"/>
    <n v="6"/>
    <x v="717"/>
    <s v="usoutherdenln@hao123.com"/>
    <s v="+1 (786) 490-0037"/>
    <s v="63 Holmberg Avenue"/>
    <s v="Clearwater"/>
    <x v="0"/>
    <n v="34620"/>
    <x v="0"/>
    <x v="3"/>
    <s v="D"/>
    <x v="0"/>
    <n v="12.95"/>
    <n v="1.2949999999999999"/>
    <n v="1.6835"/>
    <n v="77.699999999999989"/>
    <x v="3"/>
    <x v="2"/>
  </r>
  <r>
    <s v="FUO-99821-974"/>
    <x v="175"/>
    <s v="31245-81098-PJ"/>
    <s v="E-M-1"/>
    <n v="3"/>
    <x v="718"/>
    <m/>
    <s v="+1 (763) 806-0186"/>
    <s v="5770 Crest Line Place"/>
    <s v="Minneapolis"/>
    <x v="0"/>
    <n v="55441"/>
    <x v="1"/>
    <x v="1"/>
    <s v="M"/>
    <x v="0"/>
    <n v="13.75"/>
    <n v="1.375"/>
    <n v="1.5125"/>
    <n v="41.25"/>
    <x v="1"/>
    <x v="0"/>
  </r>
  <r>
    <s v="YVH-19865-819"/>
    <x v="582"/>
    <s v="08946-56610-IH"/>
    <s v="L-L-2.5"/>
    <n v="4"/>
    <x v="719"/>
    <s v="lburtenshawlp@shinystat.com"/>
    <s v="+1 (678) 536-4251"/>
    <s v="8 Prentice Way"/>
    <s v="Lawrenceville"/>
    <x v="0"/>
    <n v="30045"/>
    <x v="1"/>
    <x v="3"/>
    <s v="L"/>
    <x v="2"/>
    <n v="36.454999999999998"/>
    <n v="1.4581999999999999"/>
    <n v="4.7391500000000004"/>
    <n v="145.82"/>
    <x v="3"/>
    <x v="1"/>
  </r>
  <r>
    <s v="NNF-47422-501"/>
    <x v="583"/>
    <s v="20260-32948-EB"/>
    <s v="E-L-0.2"/>
    <n v="6"/>
    <x v="720"/>
    <s v="agregorattilq@vistaprint.com"/>
    <s v="+353 (773) 508-6581"/>
    <s v="27208 Maple Avenue"/>
    <s v="Malahide"/>
    <x v="1"/>
    <s v="K36"/>
    <x v="1"/>
    <x v="1"/>
    <s v="L"/>
    <x v="3"/>
    <n v="4.4550000000000001"/>
    <n v="2.2275"/>
    <n v="0.49004999999999999"/>
    <n v="26.73"/>
    <x v="1"/>
    <x v="1"/>
  </r>
  <r>
    <s v="RJI-71409-490"/>
    <x v="548"/>
    <s v="31613-41626-KX"/>
    <s v="L-M-0.5"/>
    <n v="5"/>
    <x v="721"/>
    <s v="ccrosterlr@gov.uk"/>
    <s v="+1 (813) 621-3097"/>
    <s v="9 Brickson Park Street"/>
    <s v="Tampa"/>
    <x v="0"/>
    <n v="33673"/>
    <x v="0"/>
    <x v="3"/>
    <s v="M"/>
    <x v="1"/>
    <n v="8.73"/>
    <n v="1.746"/>
    <n v="1.1349"/>
    <n v="43.650000000000006"/>
    <x v="3"/>
    <x v="0"/>
  </r>
  <r>
    <s v="UZL-46108-213"/>
    <x v="584"/>
    <s v="75961-20170-RD"/>
    <s v="L-L-1"/>
    <n v="2"/>
    <x v="722"/>
    <s v="gwhiteheadls@hp.com"/>
    <m/>
    <s v="39 Pawling Place"/>
    <s v="Nashville"/>
    <x v="0"/>
    <n v="37240"/>
    <x v="1"/>
    <x v="3"/>
    <s v="L"/>
    <x v="0"/>
    <n v="15.85"/>
    <n v="1.585"/>
    <n v="2.0605000000000002"/>
    <n v="31.7"/>
    <x v="3"/>
    <x v="1"/>
  </r>
  <r>
    <s v="AOX-44467-109"/>
    <x v="64"/>
    <s v="72524-06410-KD"/>
    <s v="A-D-2.5"/>
    <n v="1"/>
    <x v="723"/>
    <s v="hjodrellelt@samsung.com"/>
    <s v="+1 (305) 334-0992"/>
    <s v="9 Macpherson Avenue"/>
    <s v="Miami"/>
    <x v="0"/>
    <n v="33175"/>
    <x v="1"/>
    <x v="2"/>
    <s v="D"/>
    <x v="2"/>
    <n v="22.885000000000002"/>
    <n v="0.91539999999999988"/>
    <n v="2.05965"/>
    <n v="22.885000000000002"/>
    <x v="2"/>
    <x v="2"/>
  </r>
  <r>
    <s v="TZD-67261-174"/>
    <x v="585"/>
    <s v="01841-48191-NL"/>
    <s v="E-D-2.5"/>
    <n v="1"/>
    <x v="716"/>
    <s v="cjewsterlu@moonfruit.com"/>
    <s v="+1 (937) 925-7390"/>
    <s v="24010 Sunnyside Drive"/>
    <s v="Dayton"/>
    <x v="0"/>
    <n v="45426"/>
    <x v="0"/>
    <x v="1"/>
    <s v="D"/>
    <x v="2"/>
    <n v="27.945"/>
    <n v="1.1177999999999999"/>
    <n v="3.07395"/>
    <n v="27.945"/>
    <x v="1"/>
    <x v="2"/>
  </r>
  <r>
    <s v="TBU-64277-625"/>
    <x v="32"/>
    <s v="98918-34330-GY"/>
    <s v="E-M-1"/>
    <n v="6"/>
    <x v="724"/>
    <m/>
    <s v="+1 (312) 648-4940"/>
    <s v="71 Donald Trail"/>
    <s v="Chicago"/>
    <x v="0"/>
    <n v="60686"/>
    <x v="0"/>
    <x v="1"/>
    <s v="M"/>
    <x v="0"/>
    <n v="13.75"/>
    <n v="1.375"/>
    <n v="1.5125"/>
    <n v="82.5"/>
    <x v="1"/>
    <x v="0"/>
  </r>
  <r>
    <s v="TYP-85767-944"/>
    <x v="586"/>
    <s v="51497-50894-WU"/>
    <s v="R-M-2.5"/>
    <n v="2"/>
    <x v="725"/>
    <s v="knottramlw@odnoklassniki.ru"/>
    <s v="+353 (549) 358-7019"/>
    <s v="5 Moulton Court"/>
    <s v="Arklow"/>
    <x v="1"/>
    <s v="Y14"/>
    <x v="0"/>
    <x v="0"/>
    <s v="M"/>
    <x v="2"/>
    <n v="22.885000000000002"/>
    <n v="0.91539999999999988"/>
    <n v="1.3731"/>
    <n v="45.77"/>
    <x v="0"/>
    <x v="0"/>
  </r>
  <r>
    <s v="GTT-73214-334"/>
    <x v="535"/>
    <s v="98636-90072-YE"/>
    <s v="A-L-1"/>
    <n v="6"/>
    <x v="726"/>
    <s v="nbuneylx@jugem.jp"/>
    <s v="+1 (510) 973-7084"/>
    <s v="7 Anzinger Parkway"/>
    <s v="Richmond"/>
    <x v="0"/>
    <n v="94807"/>
    <x v="1"/>
    <x v="2"/>
    <s v="L"/>
    <x v="0"/>
    <n v="12.95"/>
    <n v="1.2949999999999999"/>
    <n v="1.1655"/>
    <n v="77.699999999999989"/>
    <x v="2"/>
    <x v="1"/>
  </r>
  <r>
    <s v="WAI-89905-069"/>
    <x v="587"/>
    <s v="47011-57815-HJ"/>
    <s v="A-L-0.5"/>
    <n v="3"/>
    <x v="727"/>
    <s v="smcshealy@photobucket.com"/>
    <s v="+1 (360) 578-2262"/>
    <s v="017 Loeprich Trail"/>
    <s v="Olympia"/>
    <x v="0"/>
    <n v="98506"/>
    <x v="1"/>
    <x v="2"/>
    <s v="L"/>
    <x v="1"/>
    <n v="7.77"/>
    <n v="1.554"/>
    <n v="0.69929999999999992"/>
    <n v="23.31"/>
    <x v="2"/>
    <x v="1"/>
  </r>
  <r>
    <s v="OJL-96844-459"/>
    <x v="393"/>
    <s v="61253-98356-VD"/>
    <s v="L-L-0.2"/>
    <n v="5"/>
    <x v="728"/>
    <s v="khuddartlz@about.com"/>
    <s v="+1 (214) 931-4518"/>
    <s v="831 Meadow Valley Way"/>
    <s v="Arlington"/>
    <x v="0"/>
    <n v="76011"/>
    <x v="0"/>
    <x v="3"/>
    <s v="L"/>
    <x v="3"/>
    <n v="4.7549999999999999"/>
    <n v="2.3774999999999999"/>
    <n v="0.61814999999999998"/>
    <n v="23.774999999999999"/>
    <x v="3"/>
    <x v="1"/>
  </r>
  <r>
    <s v="VGI-33205-360"/>
    <x v="588"/>
    <s v="96762-10814-DA"/>
    <s v="L-M-0.5"/>
    <n v="6"/>
    <x v="729"/>
    <s v="jgippesm0@cloudflare.com"/>
    <s v="+44 (185) 319-5850"/>
    <s v="47392 Spenser Trail"/>
    <s v="Twyford"/>
    <x v="2"/>
    <s v="LE14"/>
    <x v="0"/>
    <x v="3"/>
    <s v="M"/>
    <x v="1"/>
    <n v="8.73"/>
    <n v="1.746"/>
    <n v="1.1349"/>
    <n v="52.38"/>
    <x v="3"/>
    <x v="0"/>
  </r>
  <r>
    <s v="PCA-14081-576"/>
    <x v="15"/>
    <s v="63112-10870-LC"/>
    <s v="R-L-0.2"/>
    <n v="5"/>
    <x v="730"/>
    <s v="lwhittleseem1@e-recht24.de"/>
    <s v="+1 (540) 413-9605"/>
    <s v="720 Victoria Parkway"/>
    <s v="Roanoke"/>
    <x v="0"/>
    <n v="24009"/>
    <x v="1"/>
    <x v="0"/>
    <s v="L"/>
    <x v="3"/>
    <n v="3.585"/>
    <n v="1.7925"/>
    <n v="0.21510000000000001"/>
    <n v="17.925000000000001"/>
    <x v="0"/>
    <x v="1"/>
  </r>
  <r>
    <s v="SCS-67069-962"/>
    <x v="507"/>
    <s v="21403-49423-PD"/>
    <s v="A-L-2.5"/>
    <n v="5"/>
    <x v="731"/>
    <s v="gtrengrovem2@elpais.com"/>
    <s v="+1 (516) 513-7620"/>
    <s v="0862 Farwell Avenue"/>
    <s v="New Hyde Park"/>
    <x v="0"/>
    <n v="11044"/>
    <x v="1"/>
    <x v="2"/>
    <s v="L"/>
    <x v="2"/>
    <n v="29.785"/>
    <n v="1.1914"/>
    <n v="2.68065"/>
    <n v="148.92500000000001"/>
    <x v="2"/>
    <x v="1"/>
  </r>
  <r>
    <s v="BDM-03174-485"/>
    <x v="533"/>
    <s v="29581-13303-VB"/>
    <s v="R-L-0.5"/>
    <n v="4"/>
    <x v="732"/>
    <s v="wcalderom3@stumbleupon.com"/>
    <s v="+1 (714) 117-5483"/>
    <s v="5933 Graceland Way"/>
    <s v="Anaheim"/>
    <x v="0"/>
    <n v="92825"/>
    <x v="1"/>
    <x v="0"/>
    <s v="L"/>
    <x v="1"/>
    <n v="7.169999999999999"/>
    <n v="1.4339999999999999"/>
    <n v="0.43019999999999992"/>
    <n v="28.679999999999996"/>
    <x v="0"/>
    <x v="1"/>
  </r>
  <r>
    <s v="UJV-32333-364"/>
    <x v="589"/>
    <s v="86110-83695-YS"/>
    <s v="L-L-0.5"/>
    <n v="1"/>
    <x v="733"/>
    <m/>
    <s v="+1 (606) 824-3445"/>
    <s v="4 Memorial Place"/>
    <s v="Lexington"/>
    <x v="0"/>
    <n v="40596"/>
    <x v="1"/>
    <x v="3"/>
    <s v="L"/>
    <x v="1"/>
    <n v="9.51"/>
    <n v="1.9019999999999999"/>
    <n v="1.2363"/>
    <n v="9.51"/>
    <x v="3"/>
    <x v="1"/>
  </r>
  <r>
    <s v="FLI-11493-954"/>
    <x v="590"/>
    <s v="80454-42225-FT"/>
    <s v="A-L-0.5"/>
    <n v="4"/>
    <x v="734"/>
    <s v="jkennicottm5@yahoo.co.jp"/>
    <s v="+1 (813) 579-8389"/>
    <s v="2 Holy Cross Pass"/>
    <s v="Tampa"/>
    <x v="0"/>
    <n v="33673"/>
    <x v="1"/>
    <x v="2"/>
    <s v="L"/>
    <x v="1"/>
    <n v="7.77"/>
    <n v="1.554"/>
    <n v="0.69929999999999992"/>
    <n v="31.08"/>
    <x v="2"/>
    <x v="1"/>
  </r>
  <r>
    <s v="IWL-13117-537"/>
    <x v="457"/>
    <s v="29129-60664-KO"/>
    <s v="R-D-0.2"/>
    <n v="3"/>
    <x v="735"/>
    <s v="gruggenm6@nymag.com"/>
    <s v="+1 (408) 211-2306"/>
    <s v="67 Mendota Hill"/>
    <s v="San Jose"/>
    <x v="0"/>
    <n v="95138"/>
    <x v="0"/>
    <x v="0"/>
    <s v="D"/>
    <x v="3"/>
    <n v="2.6850000000000001"/>
    <n v="1.3425"/>
    <n v="0.16109999999999999"/>
    <n v="8.0549999999999997"/>
    <x v="0"/>
    <x v="2"/>
  </r>
  <r>
    <s v="OAM-76916-748"/>
    <x v="591"/>
    <s v="63025-62939-AN"/>
    <s v="E-D-1"/>
    <n v="3"/>
    <x v="736"/>
    <m/>
    <m/>
    <s v="63861 Bunting Road"/>
    <s v="Washington"/>
    <x v="0"/>
    <n v="20470"/>
    <x v="0"/>
    <x v="1"/>
    <s v="D"/>
    <x v="0"/>
    <n v="12.15"/>
    <n v="1.2150000000000001"/>
    <n v="1.3365"/>
    <n v="36.450000000000003"/>
    <x v="1"/>
    <x v="2"/>
  </r>
  <r>
    <s v="UMB-11223-710"/>
    <x v="592"/>
    <s v="49012-12987-QT"/>
    <s v="R-D-0.2"/>
    <n v="6"/>
    <x v="737"/>
    <s v="mfrightm8@harvard.edu"/>
    <s v="+353 (955) 108-0675"/>
    <s v="27242 Fordem Crossing"/>
    <s v="Daingean"/>
    <x v="1"/>
    <s v="E91"/>
    <x v="1"/>
    <x v="0"/>
    <s v="D"/>
    <x v="3"/>
    <n v="2.6850000000000001"/>
    <n v="1.3425"/>
    <n v="0.16109999999999999"/>
    <n v="16.11"/>
    <x v="0"/>
    <x v="2"/>
  </r>
  <r>
    <s v="LXR-09892-726"/>
    <x v="402"/>
    <s v="50924-94200-SQ"/>
    <s v="R-D-2.5"/>
    <n v="2"/>
    <x v="738"/>
    <s v="btartem9@aol.com"/>
    <s v="+1 (360) 927-6561"/>
    <s v="084 Reindahl Park"/>
    <s v="Olympia"/>
    <x v="0"/>
    <n v="98506"/>
    <x v="0"/>
    <x v="0"/>
    <s v="D"/>
    <x v="2"/>
    <n v="20.585000000000001"/>
    <n v="0.82339999999999991"/>
    <n v="1.2351000000000001"/>
    <n v="41.17"/>
    <x v="0"/>
    <x v="2"/>
  </r>
  <r>
    <s v="QXX-89943-393"/>
    <x v="593"/>
    <s v="15673-18812-IU"/>
    <s v="R-D-0.2"/>
    <n v="4"/>
    <x v="739"/>
    <s v="ckrzysztofiakma@skyrock.com"/>
    <s v="+1 (972) 782-4187"/>
    <s v="6 Dayton Alley"/>
    <s v="Mesquite"/>
    <x v="0"/>
    <n v="75185"/>
    <x v="1"/>
    <x v="0"/>
    <s v="D"/>
    <x v="3"/>
    <n v="2.6850000000000001"/>
    <n v="1.3425"/>
    <n v="0.16109999999999999"/>
    <n v="10.74"/>
    <x v="0"/>
    <x v="2"/>
  </r>
  <r>
    <s v="WVS-57822-366"/>
    <x v="594"/>
    <s v="52151-75971-YY"/>
    <s v="E-M-2.5"/>
    <n v="4"/>
    <x v="740"/>
    <s v="dpenquetmb@diigo.com"/>
    <m/>
    <s v="19199 Mariners Cove Avenue"/>
    <s v="Sacramento"/>
    <x v="0"/>
    <n v="94207"/>
    <x v="1"/>
    <x v="1"/>
    <s v="M"/>
    <x v="2"/>
    <n v="31.625"/>
    <n v="1.2649999999999999"/>
    <n v="3.4787499999999998"/>
    <n v="126.5"/>
    <x v="1"/>
    <x v="0"/>
  </r>
  <r>
    <s v="CLJ-23403-689"/>
    <x v="77"/>
    <s v="19413-02045-CG"/>
    <s v="R-L-1"/>
    <n v="2"/>
    <x v="741"/>
    <m/>
    <s v="+44 (540) 353-5754"/>
    <s v="844 Lawn Drive"/>
    <s v="Newton"/>
    <x v="2"/>
    <s v="NG34"/>
    <x v="1"/>
    <x v="0"/>
    <s v="L"/>
    <x v="0"/>
    <n v="11.95"/>
    <n v="1.1950000000000001"/>
    <n v="0.71699999999999997"/>
    <n v="23.9"/>
    <x v="0"/>
    <x v="1"/>
  </r>
  <r>
    <s v="XNU-83276-288"/>
    <x v="595"/>
    <s v="98185-92775-KT"/>
    <s v="R-M-0.5"/>
    <n v="1"/>
    <x v="742"/>
    <m/>
    <s v="+1 (763) 691-6777"/>
    <s v="15196 Pleasure Court"/>
    <s v="Monticello"/>
    <x v="0"/>
    <n v="55590"/>
    <x v="1"/>
    <x v="0"/>
    <s v="M"/>
    <x v="1"/>
    <n v="5.97"/>
    <n v="1.194"/>
    <n v="0.35820000000000002"/>
    <n v="5.97"/>
    <x v="0"/>
    <x v="0"/>
  </r>
  <r>
    <s v="YOG-94666-679"/>
    <x v="596"/>
    <s v="86991-53901-AT"/>
    <s v="L-D-0.2"/>
    <n v="2"/>
    <x v="743"/>
    <m/>
    <m/>
    <s v="81 Arapahoe Circle"/>
    <s v="Kinloch"/>
    <x v="2"/>
    <s v="PH43"/>
    <x v="0"/>
    <x v="3"/>
    <s v="D"/>
    <x v="3"/>
    <n v="3.8849999999999998"/>
    <n v="1.9424999999999999"/>
    <n v="0.50505"/>
    <n v="7.77"/>
    <x v="3"/>
    <x v="2"/>
  </r>
  <r>
    <s v="KHG-33953-115"/>
    <x v="514"/>
    <s v="78226-97287-JI"/>
    <s v="L-D-0.5"/>
    <n v="3"/>
    <x v="744"/>
    <s v="kferrettimf@huffingtonpost.com"/>
    <s v="+353 (526) 215-2582"/>
    <s v="372 Northland Street"/>
    <s v="Balrothery"/>
    <x v="1"/>
    <s v="K32"/>
    <x v="1"/>
    <x v="3"/>
    <s v="D"/>
    <x v="1"/>
    <n v="7.77"/>
    <n v="1.554"/>
    <n v="1.0101"/>
    <n v="23.31"/>
    <x v="3"/>
    <x v="2"/>
  </r>
  <r>
    <s v="MHD-95615-696"/>
    <x v="54"/>
    <s v="27930-59250-JT"/>
    <s v="R-L-2.5"/>
    <n v="5"/>
    <x v="745"/>
    <m/>
    <s v="+1 (713) 984-5207"/>
    <s v="94 Moulton Street"/>
    <s v="Houston"/>
    <x v="0"/>
    <n v="77260"/>
    <x v="1"/>
    <x v="0"/>
    <s v="L"/>
    <x v="2"/>
    <n v="27.484999999999999"/>
    <n v="1.0993999999999999"/>
    <n v="1.6491"/>
    <n v="137.42500000000001"/>
    <x v="0"/>
    <x v="1"/>
  </r>
  <r>
    <s v="HBH-64794-080"/>
    <x v="597"/>
    <s v="40560-18556-YE"/>
    <s v="R-D-0.2"/>
    <n v="3"/>
    <x v="746"/>
    <m/>
    <s v="+1 (915) 204-2588"/>
    <s v="935 Lawn Circle"/>
    <s v="El Paso"/>
    <x v="0"/>
    <n v="79934"/>
    <x v="0"/>
    <x v="0"/>
    <s v="D"/>
    <x v="3"/>
    <n v="2.6850000000000001"/>
    <n v="1.3425"/>
    <n v="0.16109999999999999"/>
    <n v="8.0549999999999997"/>
    <x v="0"/>
    <x v="2"/>
  </r>
  <r>
    <s v="CNJ-56058-223"/>
    <x v="105"/>
    <s v="40780-22081-LX"/>
    <s v="L-L-0.5"/>
    <n v="3"/>
    <x v="747"/>
    <s v="abalsdonemi@toplist.cz"/>
    <s v="+1 (863) 490-5370"/>
    <s v="3 Kings Plaza"/>
    <s v="Largo"/>
    <x v="0"/>
    <n v="34643"/>
    <x v="1"/>
    <x v="3"/>
    <s v="L"/>
    <x v="1"/>
    <n v="9.51"/>
    <n v="1.9019999999999999"/>
    <n v="1.2363"/>
    <n v="28.53"/>
    <x v="3"/>
    <x v="1"/>
  </r>
  <r>
    <s v="KHO-27106-786"/>
    <x v="210"/>
    <s v="01603-43789-TN"/>
    <s v="A-M-1"/>
    <n v="6"/>
    <x v="748"/>
    <s v="bromeramj@list-manage.com"/>
    <s v="+353 (640) 110-9801"/>
    <s v="2311 Eastlawn Plaza"/>
    <s v="Foxrock"/>
    <x v="1"/>
    <s v="D04"/>
    <x v="0"/>
    <x v="2"/>
    <s v="M"/>
    <x v="0"/>
    <n v="11.25"/>
    <n v="1.125"/>
    <n v="1.0125"/>
    <n v="67.5"/>
    <x v="2"/>
    <x v="0"/>
  </r>
  <r>
    <s v="KHO-27106-786"/>
    <x v="210"/>
    <s v="01603-43789-TN"/>
    <s v="L-D-2.5"/>
    <n v="6"/>
    <x v="748"/>
    <s v="bromeramj@list-manage.com"/>
    <s v="+353 (640) 110-9801"/>
    <s v="2311 Eastlawn Plaza"/>
    <s v="Foxrock"/>
    <x v="1"/>
    <s v="D04"/>
    <x v="0"/>
    <x v="3"/>
    <s v="D"/>
    <x v="2"/>
    <n v="29.785"/>
    <n v="1.1914"/>
    <n v="3.8720500000000002"/>
    <n v="178.71"/>
    <x v="3"/>
    <x v="2"/>
  </r>
  <r>
    <s v="YAC-50329-982"/>
    <x v="598"/>
    <s v="75419-92838-TI"/>
    <s v="E-M-2.5"/>
    <n v="1"/>
    <x v="749"/>
    <s v="cbrydeml@tuttocitta.it"/>
    <s v="+1 (405) 497-2199"/>
    <s v="74 Crowley Plaza"/>
    <s v="Oklahoma City"/>
    <x v="0"/>
    <n v="73179"/>
    <x v="0"/>
    <x v="1"/>
    <s v="M"/>
    <x v="2"/>
    <n v="31.625"/>
    <n v="1.2649999999999999"/>
    <n v="3.4787499999999998"/>
    <n v="31.625"/>
    <x v="1"/>
    <x v="0"/>
  </r>
  <r>
    <s v="VVL-95291-039"/>
    <x v="360"/>
    <s v="96516-97464-MF"/>
    <s v="E-L-0.2"/>
    <n v="2"/>
    <x v="750"/>
    <s v="senefermm@blog.com"/>
    <s v="+1 (202) 877-3473"/>
    <s v="52 Carey Plaza"/>
    <s v="Washington"/>
    <x v="0"/>
    <n v="20051"/>
    <x v="1"/>
    <x v="1"/>
    <s v="L"/>
    <x v="3"/>
    <n v="4.4550000000000001"/>
    <n v="2.2275"/>
    <n v="0.49004999999999999"/>
    <n v="8.91"/>
    <x v="1"/>
    <x v="1"/>
  </r>
  <r>
    <s v="VUT-20974-364"/>
    <x v="62"/>
    <s v="90285-56295-PO"/>
    <s v="R-M-0.5"/>
    <n v="6"/>
    <x v="751"/>
    <s v="lhaggerstonemn@independent.co.uk"/>
    <s v="+1 (770) 779-0007"/>
    <s v="52441 Evergreen Lane"/>
    <s v="Atlanta"/>
    <x v="0"/>
    <n v="30351"/>
    <x v="1"/>
    <x v="0"/>
    <s v="M"/>
    <x v="1"/>
    <n v="5.97"/>
    <n v="1.194"/>
    <n v="0.35820000000000002"/>
    <n v="35.82"/>
    <x v="0"/>
    <x v="0"/>
  </r>
  <r>
    <s v="SFC-34054-213"/>
    <x v="599"/>
    <s v="08100-71102-HQ"/>
    <s v="L-L-0.5"/>
    <n v="4"/>
    <x v="752"/>
    <s v="mgundrymo@omniture.com"/>
    <s v="+353 (500) 164-9392"/>
    <s v="4 Harper Avenue"/>
    <s v="Castlebridge"/>
    <x v="1"/>
    <s v="R14"/>
    <x v="1"/>
    <x v="3"/>
    <s v="L"/>
    <x v="1"/>
    <n v="9.51"/>
    <n v="1.9019999999999999"/>
    <n v="1.2363"/>
    <n v="38.04"/>
    <x v="3"/>
    <x v="1"/>
  </r>
  <r>
    <s v="UDS-04807-593"/>
    <x v="600"/>
    <s v="84074-28110-OV"/>
    <s v="L-D-0.5"/>
    <n v="2"/>
    <x v="753"/>
    <s v="bwellanmp@cafepress.com"/>
    <m/>
    <s v="7203 Main Crossing"/>
    <s v="Buffalo"/>
    <x v="0"/>
    <n v="14276"/>
    <x v="1"/>
    <x v="3"/>
    <s v="D"/>
    <x v="1"/>
    <n v="7.77"/>
    <n v="1.554"/>
    <n v="1.0101"/>
    <n v="15.54"/>
    <x v="3"/>
    <x v="2"/>
  </r>
  <r>
    <s v="FWE-98471-488"/>
    <x v="601"/>
    <s v="27930-59250-JT"/>
    <s v="L-L-1"/>
    <n v="5"/>
    <x v="745"/>
    <m/>
    <s v="+1 (713) 984-5207"/>
    <s v="94 Moulton Street"/>
    <s v="Houston"/>
    <x v="0"/>
    <n v="77260"/>
    <x v="1"/>
    <x v="3"/>
    <s v="L"/>
    <x v="0"/>
    <n v="15.85"/>
    <n v="1.585"/>
    <n v="2.0605000000000002"/>
    <n v="79.25"/>
    <x v="3"/>
    <x v="1"/>
  </r>
  <r>
    <s v="RAU-17060-674"/>
    <x v="602"/>
    <s v="12747-63766-EU"/>
    <s v="L-L-0.2"/>
    <n v="1"/>
    <x v="754"/>
    <s v="catchesonmr@xinhuanet.com"/>
    <s v="+1 (202) 975-7723"/>
    <s v="1 Hovde Pass"/>
    <s v="Washington"/>
    <x v="0"/>
    <n v="20470"/>
    <x v="0"/>
    <x v="3"/>
    <s v="L"/>
    <x v="3"/>
    <n v="4.7549999999999999"/>
    <n v="2.3774999999999999"/>
    <n v="0.61814999999999998"/>
    <n v="4.7549999999999999"/>
    <x v="3"/>
    <x v="1"/>
  </r>
  <r>
    <s v="AOL-13866-711"/>
    <x v="603"/>
    <s v="83490-88357-LJ"/>
    <s v="E-M-1"/>
    <n v="4"/>
    <x v="755"/>
    <s v="estentonms@google.it"/>
    <s v="+1 (512) 819-1430"/>
    <s v="8472 Graedel Circle"/>
    <s v="Austin"/>
    <x v="0"/>
    <n v="78764"/>
    <x v="0"/>
    <x v="1"/>
    <s v="M"/>
    <x v="0"/>
    <n v="13.75"/>
    <n v="1.375"/>
    <n v="1.5125"/>
    <n v="55"/>
    <x v="1"/>
    <x v="0"/>
  </r>
  <r>
    <s v="NOA-79645-377"/>
    <x v="604"/>
    <s v="53729-30320-XZ"/>
    <s v="R-D-0.5"/>
    <n v="5"/>
    <x v="756"/>
    <s v="etrippmt@wp.com"/>
    <s v="+1 (602) 971-9708"/>
    <s v="4 4th Pass"/>
    <s v="Mesa"/>
    <x v="0"/>
    <n v="85205"/>
    <x v="1"/>
    <x v="0"/>
    <s v="D"/>
    <x v="1"/>
    <n v="5.3699999999999992"/>
    <n v="1.0740000000000001"/>
    <n v="0.32219999999999988"/>
    <n v="26.849999999999994"/>
    <x v="0"/>
    <x v="2"/>
  </r>
  <r>
    <s v="KMS-49214-806"/>
    <x v="605"/>
    <s v="50384-52703-LA"/>
    <s v="E-L-2.5"/>
    <n v="4"/>
    <x v="757"/>
    <s v="lmacmanusmu@imdb.com"/>
    <s v="+1 (912) 191-6620"/>
    <s v="9 Springs Crossing"/>
    <s v="Savannah"/>
    <x v="0"/>
    <n v="31416"/>
    <x v="1"/>
    <x v="1"/>
    <s v="L"/>
    <x v="2"/>
    <n v="34.154999999999987"/>
    <n v="1.3662000000000001"/>
    <n v="3.75705"/>
    <n v="136.61999999999995"/>
    <x v="1"/>
    <x v="1"/>
  </r>
  <r>
    <s v="ABK-08091-531"/>
    <x v="606"/>
    <s v="53864-36201-FG"/>
    <s v="L-L-1"/>
    <n v="3"/>
    <x v="758"/>
    <s v="tbenediktovichmv@ebay.com"/>
    <s v="+1 (505) 523-8113"/>
    <s v="1068 Sutherland Plaza"/>
    <s v="Albuquerque"/>
    <x v="0"/>
    <n v="87140"/>
    <x v="0"/>
    <x v="3"/>
    <s v="L"/>
    <x v="0"/>
    <n v="15.85"/>
    <n v="1.585"/>
    <n v="2.0605000000000002"/>
    <n v="47.55"/>
    <x v="3"/>
    <x v="1"/>
  </r>
  <r>
    <s v="GPT-67705-953"/>
    <x v="446"/>
    <s v="70631-33225-MZ"/>
    <s v="A-M-0.2"/>
    <n v="5"/>
    <x v="759"/>
    <s v="cbournermw@chronoengine.com"/>
    <m/>
    <s v="6058 Lunder Junction"/>
    <s v="Charlotte"/>
    <x v="0"/>
    <n v="28299"/>
    <x v="0"/>
    <x v="2"/>
    <s v="M"/>
    <x v="3"/>
    <n v="3.375"/>
    <n v="1.6875"/>
    <n v="0.30375000000000002"/>
    <n v="16.875"/>
    <x v="2"/>
    <x v="0"/>
  </r>
  <r>
    <s v="JNA-21450-177"/>
    <x v="18"/>
    <s v="54798-14109-HC"/>
    <s v="A-D-1"/>
    <n v="3"/>
    <x v="760"/>
    <s v="oskermen3@hatena.ne.jp"/>
    <s v="+1 (405) 615-0298"/>
    <s v="4 Tony Circle"/>
    <s v="Oklahoma City"/>
    <x v="0"/>
    <n v="73167"/>
    <x v="0"/>
    <x v="2"/>
    <s v="D"/>
    <x v="0"/>
    <n v="9.9499999999999993"/>
    <n v="0.99499999999999988"/>
    <n v="0.89549999999999985"/>
    <n v="29.849999999999998"/>
    <x v="2"/>
    <x v="2"/>
  </r>
  <r>
    <s v="MPQ-23421-608"/>
    <x v="180"/>
    <s v="08023-52962-ET"/>
    <s v="E-M-0.5"/>
    <n v="5"/>
    <x v="761"/>
    <s v="kheddanmy@icq.com"/>
    <s v="+1 (850) 796-6812"/>
    <s v="6234 Heath Court"/>
    <s v="Pensacola"/>
    <x v="0"/>
    <n v="32575"/>
    <x v="0"/>
    <x v="1"/>
    <s v="M"/>
    <x v="1"/>
    <n v="8.25"/>
    <n v="1.65"/>
    <n v="0.90749999999999997"/>
    <n v="41.25"/>
    <x v="1"/>
    <x v="0"/>
  </r>
  <r>
    <s v="NLI-63891-565"/>
    <x v="580"/>
    <s v="41899-00283-VK"/>
    <s v="E-M-0.2"/>
    <n v="5"/>
    <x v="762"/>
    <s v="ichartersmz@abc.net.au"/>
    <s v="+1 (202) 710-9776"/>
    <s v="9435 Troy Circle"/>
    <s v="Washington"/>
    <x v="0"/>
    <n v="20470"/>
    <x v="1"/>
    <x v="1"/>
    <s v="M"/>
    <x v="3"/>
    <n v="4.125"/>
    <n v="2.0625"/>
    <n v="0.45374999999999999"/>
    <n v="20.625"/>
    <x v="1"/>
    <x v="0"/>
  </r>
  <r>
    <s v="HHF-36647-854"/>
    <x v="453"/>
    <s v="39011-18412-GR"/>
    <s v="A-D-2.5"/>
    <n v="6"/>
    <x v="763"/>
    <s v="aroubertn0@tmall.com"/>
    <s v="+1 (772) 366-6549"/>
    <s v="27591 Michigan Place"/>
    <s v="Port Saint Lucie"/>
    <x v="0"/>
    <n v="34985"/>
    <x v="0"/>
    <x v="2"/>
    <s v="D"/>
    <x v="2"/>
    <n v="22.885000000000002"/>
    <n v="0.91539999999999988"/>
    <n v="2.05965"/>
    <n v="137.31"/>
    <x v="2"/>
    <x v="2"/>
  </r>
  <r>
    <s v="SBN-16537-046"/>
    <x v="259"/>
    <s v="60255-12579-PZ"/>
    <s v="A-D-0.2"/>
    <n v="1"/>
    <x v="764"/>
    <s v="hmairsn1@so-net.ne.jp"/>
    <s v="+1 (304) 834-9665"/>
    <s v="325 Forest Run Crossing"/>
    <s v="Huntington"/>
    <x v="0"/>
    <n v="25705"/>
    <x v="1"/>
    <x v="2"/>
    <s v="D"/>
    <x v="3"/>
    <n v="2.9849999999999999"/>
    <n v="1.4924999999999999"/>
    <n v="0.26865"/>
    <n v="2.9849999999999999"/>
    <x v="2"/>
    <x v="2"/>
  </r>
  <r>
    <s v="XZD-44484-632"/>
    <x v="607"/>
    <s v="80541-38332-BP"/>
    <s v="E-M-1"/>
    <n v="2"/>
    <x v="765"/>
    <s v="hrainforthn2@blog.com"/>
    <s v="+1 (215) 607-9440"/>
    <s v="132 New Castle Drive"/>
    <s v="Philadelphia"/>
    <x v="0"/>
    <n v="19172"/>
    <x v="1"/>
    <x v="1"/>
    <s v="M"/>
    <x v="0"/>
    <n v="13.75"/>
    <n v="1.375"/>
    <n v="1.5125"/>
    <n v="27.5"/>
    <x v="1"/>
    <x v="0"/>
  </r>
  <r>
    <s v="XZD-44484-632"/>
    <x v="607"/>
    <s v="80541-38332-BP"/>
    <s v="A-D-0.2"/>
    <n v="2"/>
    <x v="765"/>
    <s v="hrainforthn2@blog.com"/>
    <s v="+1 (215) 607-9440"/>
    <s v="132 New Castle Drive"/>
    <s v="Philadelphia"/>
    <x v="0"/>
    <n v="19172"/>
    <x v="1"/>
    <x v="2"/>
    <s v="D"/>
    <x v="3"/>
    <n v="2.9849999999999999"/>
    <n v="1.4924999999999999"/>
    <n v="0.26865"/>
    <n v="5.97"/>
    <x v="2"/>
    <x v="2"/>
  </r>
  <r>
    <s v="IKQ-39946-768"/>
    <x v="385"/>
    <s v="72778-50968-UQ"/>
    <s v="R-M-1"/>
    <n v="6"/>
    <x v="766"/>
    <s v="ijespern4@theglobeandmail.com"/>
    <s v="+1 (239) 918-0943"/>
    <s v="810 Sage Court"/>
    <s v="Naples"/>
    <x v="0"/>
    <n v="34114"/>
    <x v="1"/>
    <x v="0"/>
    <s v="M"/>
    <x v="0"/>
    <n v="9.9499999999999993"/>
    <n v="0.99499999999999988"/>
    <n v="0.59699999999999998"/>
    <n v="59.699999999999996"/>
    <x v="0"/>
    <x v="0"/>
  </r>
  <r>
    <s v="KMB-95211-174"/>
    <x v="608"/>
    <s v="23941-30203-MO"/>
    <s v="R-D-2.5"/>
    <n v="4"/>
    <x v="767"/>
    <s v="ldwerryhousen5@gravatar.com"/>
    <s v="+1 (682) 812-1698"/>
    <s v="2 Wayridge Court"/>
    <s v="Fort Worth"/>
    <x v="0"/>
    <n v="76105"/>
    <x v="0"/>
    <x v="0"/>
    <s v="D"/>
    <x v="2"/>
    <n v="20.585000000000001"/>
    <n v="0.82339999999999991"/>
    <n v="1.2351000000000001"/>
    <n v="82.34"/>
    <x v="0"/>
    <x v="2"/>
  </r>
  <r>
    <s v="QWY-99467-368"/>
    <x v="609"/>
    <s v="96434-50068-DZ"/>
    <s v="A-D-2.5"/>
    <n v="1"/>
    <x v="768"/>
    <s v="nbroomern6@examiner.com"/>
    <s v="+1 (402) 219-2018"/>
    <s v="51 Straubel Terrace"/>
    <s v="Omaha"/>
    <x v="0"/>
    <n v="68117"/>
    <x v="1"/>
    <x v="2"/>
    <s v="D"/>
    <x v="2"/>
    <n v="22.885000000000002"/>
    <n v="0.91539999999999988"/>
    <n v="2.05965"/>
    <n v="22.885000000000002"/>
    <x v="2"/>
    <x v="2"/>
  </r>
  <r>
    <s v="SRG-76791-614"/>
    <x v="147"/>
    <s v="11729-74102-XB"/>
    <s v="E-L-0.5"/>
    <n v="1"/>
    <x v="769"/>
    <s v="kthoumassonn7@bloglovin.com"/>
    <m/>
    <s v="342 North Lane"/>
    <s v="Tucson"/>
    <x v="0"/>
    <n v="85732"/>
    <x v="0"/>
    <x v="1"/>
    <s v="L"/>
    <x v="1"/>
    <n v="8.91"/>
    <n v="1.782"/>
    <n v="0.98009999999999997"/>
    <n v="8.91"/>
    <x v="1"/>
    <x v="1"/>
  </r>
  <r>
    <s v="VSN-94485-621"/>
    <x v="172"/>
    <s v="88116-12604-TE"/>
    <s v="A-D-0.2"/>
    <n v="4"/>
    <x v="770"/>
    <s v="fhabberghamn8@discovery.com"/>
    <s v="+1 (775) 814-9362"/>
    <s v="76 Fallview Crossing"/>
    <s v="Sparks"/>
    <x v="0"/>
    <n v="89436"/>
    <x v="1"/>
    <x v="2"/>
    <s v="D"/>
    <x v="3"/>
    <n v="2.9849999999999999"/>
    <n v="1.4924999999999999"/>
    <n v="0.26865"/>
    <n v="11.94"/>
    <x v="2"/>
    <x v="2"/>
  </r>
  <r>
    <s v="UFZ-24348-219"/>
    <x v="610"/>
    <s v="27930-59250-JT"/>
    <s v="L-M-2.5"/>
    <n v="3"/>
    <x v="745"/>
    <m/>
    <s v="+1 (713) 984-5207"/>
    <s v="94 Moulton Street"/>
    <s v="Houston"/>
    <x v="0"/>
    <n v="77260"/>
    <x v="1"/>
    <x v="3"/>
    <s v="M"/>
    <x v="2"/>
    <n v="33.465000000000003"/>
    <n v="1.3386"/>
    <n v="4.3504499999999986"/>
    <n v="100.39500000000001"/>
    <x v="3"/>
    <x v="0"/>
  </r>
  <r>
    <s v="UKS-93055-397"/>
    <x v="611"/>
    <s v="13082-41034-PD"/>
    <s v="A-D-2.5"/>
    <n v="5"/>
    <x v="771"/>
    <s v="ravrashinna@tamu.edu"/>
    <s v="+1 (202) 973-9890"/>
    <s v="88 Westerfield Point"/>
    <s v="Washington"/>
    <x v="0"/>
    <n v="20067"/>
    <x v="1"/>
    <x v="2"/>
    <s v="D"/>
    <x v="2"/>
    <n v="22.885000000000002"/>
    <n v="0.91539999999999988"/>
    <n v="2.05965"/>
    <n v="114.42500000000001"/>
    <x v="2"/>
    <x v="2"/>
  </r>
  <r>
    <s v="AVH-56062-335"/>
    <x v="612"/>
    <s v="18082-74419-QH"/>
    <s v="E-M-0.5"/>
    <n v="5"/>
    <x v="772"/>
    <s v="mdoidgenb@etsy.com"/>
    <s v="+1 (831) 955-4716"/>
    <s v="94 Del Mar Lane"/>
    <s v="Salinas"/>
    <x v="0"/>
    <n v="93907"/>
    <x v="1"/>
    <x v="1"/>
    <s v="M"/>
    <x v="1"/>
    <n v="8.25"/>
    <n v="1.65"/>
    <n v="0.90749999999999997"/>
    <n v="41.25"/>
    <x v="1"/>
    <x v="0"/>
  </r>
  <r>
    <s v="HGE-19842-613"/>
    <x v="613"/>
    <s v="49401-45041-ZU"/>
    <s v="R-L-0.5"/>
    <n v="4"/>
    <x v="773"/>
    <s v="jedinboronc@reverbnation.com"/>
    <s v="+1 (754) 219-4187"/>
    <s v="24 Bowman Point"/>
    <s v="Fort Lauderdale"/>
    <x v="0"/>
    <n v="33345"/>
    <x v="0"/>
    <x v="0"/>
    <s v="L"/>
    <x v="1"/>
    <n v="7.169999999999999"/>
    <n v="1.4339999999999999"/>
    <n v="0.43019999999999992"/>
    <n v="28.679999999999996"/>
    <x v="0"/>
    <x v="1"/>
  </r>
  <r>
    <s v="WBA-85905-175"/>
    <x v="611"/>
    <s v="41252-45992-VS"/>
    <s v="L-M-0.2"/>
    <n v="1"/>
    <x v="774"/>
    <s v="ttewelsonnd@cdbaby.com"/>
    <m/>
    <s v="903 Scoville Court"/>
    <s v="El Paso"/>
    <x v="0"/>
    <n v="88553"/>
    <x v="1"/>
    <x v="3"/>
    <s v="M"/>
    <x v="3"/>
    <n v="4.3650000000000002"/>
    <n v="2.1825000000000001"/>
    <n v="0.56745000000000001"/>
    <n v="4.3650000000000002"/>
    <x v="3"/>
    <x v="0"/>
  </r>
  <r>
    <s v="DZI-35365-596"/>
    <x v="493"/>
    <s v="54798-14109-HC"/>
    <s v="E-M-0.2"/>
    <n v="2"/>
    <x v="760"/>
    <s v="oskermen3@hatena.ne.jp"/>
    <s v="+1 (405) 615-0298"/>
    <s v="4 Tony Circle"/>
    <s v="Oklahoma City"/>
    <x v="0"/>
    <n v="73167"/>
    <x v="0"/>
    <x v="1"/>
    <s v="M"/>
    <x v="3"/>
    <n v="4.125"/>
    <n v="2.0625"/>
    <n v="0.45374999999999999"/>
    <n v="8.25"/>
    <x v="1"/>
    <x v="0"/>
  </r>
  <r>
    <s v="XIR-88982-743"/>
    <x v="614"/>
    <s v="00852-54571-WP"/>
    <s v="E-M-0.2"/>
    <n v="2"/>
    <x v="775"/>
    <s v="ddrewittnf@mapquest.com"/>
    <s v="+1 (571) 504-1175"/>
    <s v="6 Tomscot Hill"/>
    <s v="Alexandria"/>
    <x v="0"/>
    <n v="22313"/>
    <x v="0"/>
    <x v="1"/>
    <s v="M"/>
    <x v="3"/>
    <n v="4.125"/>
    <n v="2.0625"/>
    <n v="0.45374999999999999"/>
    <n v="8.25"/>
    <x v="1"/>
    <x v="0"/>
  </r>
  <r>
    <s v="VUC-72395-865"/>
    <x v="151"/>
    <s v="13321-57602-GK"/>
    <s v="A-D-0.5"/>
    <n v="6"/>
    <x v="776"/>
    <s v="agladhillng@stanford.edu"/>
    <s v="+1 (410) 991-5601"/>
    <s v="36 Atwood Plaza"/>
    <s v="Baltimore"/>
    <x v="0"/>
    <n v="21290"/>
    <x v="0"/>
    <x v="2"/>
    <s v="D"/>
    <x v="1"/>
    <n v="5.97"/>
    <n v="1.194"/>
    <n v="0.5373"/>
    <n v="35.82"/>
    <x v="2"/>
    <x v="2"/>
  </r>
  <r>
    <s v="BQJ-44755-910"/>
    <x v="489"/>
    <s v="75006-89922-VW"/>
    <s v="E-D-2.5"/>
    <n v="6"/>
    <x v="777"/>
    <s v="mlorineznh@whitehouse.gov"/>
    <m/>
    <s v="029 Bluejay Circle"/>
    <s v="Evansville"/>
    <x v="0"/>
    <n v="47732"/>
    <x v="1"/>
    <x v="1"/>
    <s v="D"/>
    <x v="2"/>
    <n v="27.945"/>
    <n v="1.1177999999999999"/>
    <n v="3.07395"/>
    <n v="167.67000000000002"/>
    <x v="1"/>
    <x v="2"/>
  </r>
  <r>
    <s v="JKC-64636-831"/>
    <x v="615"/>
    <s v="52098-80103-FD"/>
    <s v="A-M-2.5"/>
    <n v="2"/>
    <x v="778"/>
    <m/>
    <s v="+1 (404) 514-8311"/>
    <s v="49261 Merry Crossing"/>
    <s v="Lawrenceville"/>
    <x v="0"/>
    <n v="30045"/>
    <x v="0"/>
    <x v="2"/>
    <s v="M"/>
    <x v="2"/>
    <n v="25.875"/>
    <n v="1.0349999999999999"/>
    <n v="2.328749999999999"/>
    <n v="51.75"/>
    <x v="2"/>
    <x v="0"/>
  </r>
  <r>
    <s v="ZKI-78561-066"/>
    <x v="616"/>
    <s v="60121-12432-VU"/>
    <s v="A-D-0.2"/>
    <n v="3"/>
    <x v="779"/>
    <s v="mvannj@wikipedia.org"/>
    <m/>
    <s v="297 Fulton Way"/>
    <s v="Mobile"/>
    <x v="0"/>
    <n v="36670"/>
    <x v="0"/>
    <x v="2"/>
    <s v="D"/>
    <x v="3"/>
    <n v="2.9849999999999999"/>
    <n v="1.4924999999999999"/>
    <n v="0.26865"/>
    <n v="8.9550000000000001"/>
    <x v="2"/>
    <x v="2"/>
  </r>
  <r>
    <s v="IMP-12563-728"/>
    <x v="578"/>
    <s v="68346-14810-UA"/>
    <s v="E-L-0.5"/>
    <n v="6"/>
    <x v="780"/>
    <m/>
    <s v="+1 (432) 765-8747"/>
    <s v="80 Oak Alley"/>
    <s v="Midland"/>
    <x v="0"/>
    <n v="79705"/>
    <x v="1"/>
    <x v="1"/>
    <s v="L"/>
    <x v="1"/>
    <n v="8.91"/>
    <n v="1.782"/>
    <n v="0.98009999999999997"/>
    <n v="53.46"/>
    <x v="1"/>
    <x v="1"/>
  </r>
  <r>
    <s v="MZL-81126-390"/>
    <x v="617"/>
    <s v="48464-99723-HK"/>
    <s v="A-L-0.2"/>
    <n v="6"/>
    <x v="781"/>
    <s v="jethelstonnl@creativecommons.org"/>
    <s v="+1 (954) 385-3551"/>
    <s v="676 Mcbride Lane"/>
    <s v="Hollywood"/>
    <x v="0"/>
    <n v="33023"/>
    <x v="0"/>
    <x v="2"/>
    <s v="L"/>
    <x v="3"/>
    <n v="3.8849999999999998"/>
    <n v="1.9424999999999999"/>
    <n v="0.34965000000000002"/>
    <n v="23.31"/>
    <x v="2"/>
    <x v="1"/>
  </r>
  <r>
    <s v="MZL-81126-390"/>
    <x v="617"/>
    <s v="48464-99723-HK"/>
    <s v="A-M-0.2"/>
    <n v="2"/>
    <x v="781"/>
    <s v="jethelstonnl@creativecommons.org"/>
    <s v="+1 (954) 385-3551"/>
    <s v="676 Mcbride Lane"/>
    <s v="Hollywood"/>
    <x v="0"/>
    <n v="33023"/>
    <x v="0"/>
    <x v="2"/>
    <s v="M"/>
    <x v="3"/>
    <n v="3.375"/>
    <n v="1.6875"/>
    <n v="0.30375000000000002"/>
    <n v="6.75"/>
    <x v="2"/>
    <x v="0"/>
  </r>
  <r>
    <s v="TVF-57766-608"/>
    <x v="155"/>
    <s v="88420-46464-XE"/>
    <s v="L-D-0.5"/>
    <n v="1"/>
    <x v="782"/>
    <s v="peberznn@woothemes.com"/>
    <s v="+1 (530) 938-1204"/>
    <s v="490 Elmside Court"/>
    <s v="Chico"/>
    <x v="0"/>
    <n v="95973"/>
    <x v="0"/>
    <x v="3"/>
    <s v="D"/>
    <x v="1"/>
    <n v="7.77"/>
    <n v="1.554"/>
    <n v="1.0101"/>
    <n v="7.77"/>
    <x v="3"/>
    <x v="2"/>
  </r>
  <r>
    <s v="RUX-37995-892"/>
    <x v="461"/>
    <s v="37762-09530-MP"/>
    <s v="L-D-2.5"/>
    <n v="4"/>
    <x v="783"/>
    <s v="bgaishno@altervista.org"/>
    <m/>
    <s v="0010 Dayton Crossing"/>
    <s v="Austin"/>
    <x v="0"/>
    <n v="78737"/>
    <x v="0"/>
    <x v="3"/>
    <s v="D"/>
    <x v="2"/>
    <n v="29.785"/>
    <n v="1.1914"/>
    <n v="3.8720500000000002"/>
    <n v="119.14"/>
    <x v="3"/>
    <x v="2"/>
  </r>
  <r>
    <s v="AVK-76526-953"/>
    <x v="87"/>
    <s v="47268-50127-XY"/>
    <s v="A-D-1"/>
    <n v="2"/>
    <x v="784"/>
    <s v="ldantonnp@miitbeian.gov.cn"/>
    <m/>
    <s v="111 Mosinee Alley"/>
    <s v="El Paso"/>
    <x v="0"/>
    <n v="88546"/>
    <x v="1"/>
    <x v="2"/>
    <s v="D"/>
    <x v="0"/>
    <n v="9.9499999999999993"/>
    <n v="0.99499999999999988"/>
    <n v="0.89549999999999985"/>
    <n v="19.899999999999999"/>
    <x v="2"/>
    <x v="2"/>
  </r>
  <r>
    <s v="RIU-02231-623"/>
    <x v="618"/>
    <s v="25544-84179-QC"/>
    <s v="R-L-0.5"/>
    <n v="5"/>
    <x v="785"/>
    <s v="smorrallnq@answers.com"/>
    <s v="+1 (304) 897-5422"/>
    <s v="52731 Fair Oaks Way"/>
    <s v="Charleston"/>
    <x v="0"/>
    <n v="25326"/>
    <x v="0"/>
    <x v="0"/>
    <s v="L"/>
    <x v="1"/>
    <n v="7.169999999999999"/>
    <n v="1.4339999999999999"/>
    <n v="0.43019999999999992"/>
    <n v="35.849999999999994"/>
    <x v="0"/>
    <x v="1"/>
  </r>
  <r>
    <s v="WFK-99317-827"/>
    <x v="619"/>
    <s v="32058-76765-ZL"/>
    <s v="L-D-2.5"/>
    <n v="3"/>
    <x v="786"/>
    <s v="dcrownshawnr@photobucket.com"/>
    <s v="+1 (610) 576-4733"/>
    <s v="25669 Spohn Plaza"/>
    <s v="Allentown"/>
    <x v="0"/>
    <n v="18105"/>
    <x v="1"/>
    <x v="3"/>
    <s v="D"/>
    <x v="2"/>
    <n v="29.785"/>
    <n v="1.1914"/>
    <n v="3.8720500000000002"/>
    <n v="89.355000000000004"/>
    <x v="3"/>
    <x v="2"/>
  </r>
  <r>
    <s v="SFD-00372-284"/>
    <x v="440"/>
    <s v="54798-14109-HC"/>
    <s v="L-M-0.2"/>
    <n v="2"/>
    <x v="760"/>
    <s v="oskermen3@hatena.ne.jp"/>
    <s v="+1 (405) 615-0298"/>
    <s v="4 Tony Circle"/>
    <s v="Oklahoma City"/>
    <x v="0"/>
    <n v="73167"/>
    <x v="0"/>
    <x v="3"/>
    <s v="M"/>
    <x v="3"/>
    <n v="4.3650000000000002"/>
    <n v="2.1825000000000001"/>
    <n v="0.56745000000000001"/>
    <n v="8.73"/>
    <x v="3"/>
    <x v="0"/>
  </r>
  <r>
    <s v="SXC-62166-515"/>
    <x v="489"/>
    <s v="69171-65646-UC"/>
    <s v="R-L-2.5"/>
    <n v="5"/>
    <x v="787"/>
    <s v="jreddochnt@sun.com"/>
    <s v="+1 (863) 742-5292"/>
    <s v="79075 Helena Road"/>
    <s v="Largo"/>
    <x v="0"/>
    <n v="34643"/>
    <x v="1"/>
    <x v="0"/>
    <s v="L"/>
    <x v="2"/>
    <n v="27.484999999999999"/>
    <n v="1.0993999999999999"/>
    <n v="1.6491"/>
    <n v="137.42500000000001"/>
    <x v="0"/>
    <x v="1"/>
  </r>
  <r>
    <s v="YIE-87008-621"/>
    <x v="620"/>
    <s v="22503-52799-MI"/>
    <s v="L-M-0.5"/>
    <n v="4"/>
    <x v="788"/>
    <s v="stitleynu@whitehouse.gov"/>
    <s v="+1 (701) 350-6149"/>
    <s v="8279 Old Gate Lane"/>
    <s v="Fargo"/>
    <x v="0"/>
    <n v="58122"/>
    <x v="1"/>
    <x v="3"/>
    <s v="M"/>
    <x v="1"/>
    <n v="8.73"/>
    <n v="1.746"/>
    <n v="1.1349"/>
    <n v="34.92"/>
    <x v="3"/>
    <x v="0"/>
  </r>
  <r>
    <s v="HRM-94548-288"/>
    <x v="621"/>
    <s v="08934-65581-ZI"/>
    <s v="A-L-2.5"/>
    <n v="6"/>
    <x v="789"/>
    <s v="rsimaonv@simplemachines.org"/>
    <s v="+1 (479) 898-5090"/>
    <s v="37 Ridgeway Street"/>
    <s v="Fort Smith"/>
    <x v="0"/>
    <n v="72905"/>
    <x v="1"/>
    <x v="2"/>
    <s v="L"/>
    <x v="2"/>
    <n v="29.785"/>
    <n v="1.1914"/>
    <n v="2.68065"/>
    <n v="178.71"/>
    <x v="2"/>
    <x v="1"/>
  </r>
  <r>
    <s v="UJG-34731-295"/>
    <x v="374"/>
    <s v="15764-22559-ZT"/>
    <s v="A-M-2.5"/>
    <n v="1"/>
    <x v="790"/>
    <m/>
    <s v="+1 (863) 977-9033"/>
    <s v="67 Annamark Street"/>
    <s v="Lakeland"/>
    <x v="0"/>
    <n v="33811"/>
    <x v="1"/>
    <x v="2"/>
    <s v="M"/>
    <x v="2"/>
    <n v="25.875"/>
    <n v="1.0349999999999999"/>
    <n v="2.328749999999999"/>
    <n v="25.875"/>
    <x v="2"/>
    <x v="0"/>
  </r>
  <r>
    <s v="TWD-70988-853"/>
    <x v="345"/>
    <s v="87519-68847-ZG"/>
    <s v="L-D-1"/>
    <n v="6"/>
    <x v="791"/>
    <s v="nchisholmnx@example.com"/>
    <s v="+1 (865) 228-1100"/>
    <s v="85 Calypso Place"/>
    <s v="Knoxville"/>
    <x v="0"/>
    <n v="37924"/>
    <x v="0"/>
    <x v="3"/>
    <s v="D"/>
    <x v="0"/>
    <n v="12.95"/>
    <n v="1.2949999999999999"/>
    <n v="1.6835"/>
    <n v="77.699999999999989"/>
    <x v="3"/>
    <x v="2"/>
  </r>
  <r>
    <s v="CIX-22904-641"/>
    <x v="622"/>
    <s v="78012-56878-UB"/>
    <s v="R-M-1"/>
    <n v="1"/>
    <x v="792"/>
    <s v="goatsny@live.com"/>
    <s v="+1 (213) 813-1072"/>
    <s v="7552 Dottie Road"/>
    <s v="Los Angeles"/>
    <x v="0"/>
    <n v="90030"/>
    <x v="0"/>
    <x v="0"/>
    <s v="M"/>
    <x v="0"/>
    <n v="9.9499999999999993"/>
    <n v="0.99499999999999988"/>
    <n v="0.59699999999999998"/>
    <n v="9.9499999999999993"/>
    <x v="0"/>
    <x v="0"/>
  </r>
  <r>
    <s v="DLV-65840-759"/>
    <x v="623"/>
    <s v="77192-72145-RG"/>
    <s v="L-M-1"/>
    <n v="2"/>
    <x v="793"/>
    <s v="mbirkinnz@java.com"/>
    <s v="+1 (954) 431-7206"/>
    <s v="218 Elka Trail"/>
    <s v="Miami"/>
    <x v="0"/>
    <n v="33169"/>
    <x v="0"/>
    <x v="3"/>
    <s v="M"/>
    <x v="0"/>
    <n v="14.55"/>
    <n v="1.4550000000000001"/>
    <n v="1.8915"/>
    <n v="29.1"/>
    <x v="3"/>
    <x v="0"/>
  </r>
  <r>
    <s v="RXN-55491-201"/>
    <x v="354"/>
    <s v="86071-79238-CX"/>
    <s v="R-L-0.2"/>
    <n v="6"/>
    <x v="794"/>
    <s v="rpysono0@constantcontact.com"/>
    <s v="+353 (836) 436-1472"/>
    <s v="850 Jenna Court"/>
    <s v="Clones"/>
    <x v="1"/>
    <s v="H23"/>
    <x v="1"/>
    <x v="0"/>
    <s v="L"/>
    <x v="3"/>
    <n v="3.585"/>
    <n v="1.7925"/>
    <n v="0.21510000000000001"/>
    <n v="21.509999999999998"/>
    <x v="0"/>
    <x v="1"/>
  </r>
  <r>
    <s v="UHK-63283-868"/>
    <x v="624"/>
    <s v="16809-16936-WF"/>
    <s v="A-M-0.5"/>
    <n v="1"/>
    <x v="795"/>
    <s v="mmacconnechieo9@reuters.com"/>
    <s v="+1 (304) 620-6008"/>
    <s v="526 Onsgard Park"/>
    <s v="Charleston"/>
    <x v="0"/>
    <n v="25362"/>
    <x v="0"/>
    <x v="2"/>
    <s v="M"/>
    <x v="1"/>
    <n v="6.75"/>
    <n v="1.35"/>
    <n v="0.60749999999999993"/>
    <n v="6.75"/>
    <x v="2"/>
    <x v="0"/>
  </r>
  <r>
    <s v="PJC-31401-893"/>
    <x v="561"/>
    <s v="11212-69985-ZJ"/>
    <s v="A-D-0.5"/>
    <n v="3"/>
    <x v="796"/>
    <s v="rtreachero2@usa.gov"/>
    <s v="+353 (552) 867-2244"/>
    <s v="16 Prentice Court"/>
    <s v="Greystones"/>
    <x v="1"/>
    <s v="A63"/>
    <x v="1"/>
    <x v="2"/>
    <s v="D"/>
    <x v="1"/>
    <n v="5.97"/>
    <n v="1.194"/>
    <n v="0.5373"/>
    <n v="17.91"/>
    <x v="2"/>
    <x v="2"/>
  </r>
  <r>
    <s v="HHO-79903-185"/>
    <x v="42"/>
    <s v="53893-01719-CL"/>
    <s v="A-L-2.5"/>
    <n v="1"/>
    <x v="797"/>
    <s v="bfattorinio3@quantcast.com"/>
    <m/>
    <s v="433 Caliangt Park"/>
    <s v="Monaghan"/>
    <x v="1"/>
    <s v="H18"/>
    <x v="0"/>
    <x v="2"/>
    <s v="L"/>
    <x v="2"/>
    <n v="29.785"/>
    <n v="1.1914"/>
    <n v="2.68065"/>
    <n v="29.785"/>
    <x v="2"/>
    <x v="1"/>
  </r>
  <r>
    <s v="YWM-07310-594"/>
    <x v="267"/>
    <s v="66028-99867-WJ"/>
    <s v="E-M-0.5"/>
    <n v="5"/>
    <x v="798"/>
    <s v="mpalleskeo4@nyu.edu"/>
    <s v="+1 (561) 371-1596"/>
    <s v="30 Dixon Trail"/>
    <s v="Pompano Beach"/>
    <x v="0"/>
    <n v="33064"/>
    <x v="0"/>
    <x v="1"/>
    <s v="M"/>
    <x v="1"/>
    <n v="8.25"/>
    <n v="1.65"/>
    <n v="0.90749999999999997"/>
    <n v="41.25"/>
    <x v="1"/>
    <x v="0"/>
  </r>
  <r>
    <s v="FHD-94983-982"/>
    <x v="625"/>
    <s v="62839-56723-CH"/>
    <s v="R-M-0.5"/>
    <n v="3"/>
    <x v="799"/>
    <m/>
    <s v="+1 (916) 300-4433"/>
    <s v="713 Hayes Junction"/>
    <s v="Sacramento"/>
    <x v="0"/>
    <n v="94297"/>
    <x v="0"/>
    <x v="0"/>
    <s v="M"/>
    <x v="1"/>
    <n v="5.97"/>
    <n v="1.194"/>
    <n v="0.35820000000000002"/>
    <n v="17.91"/>
    <x v="0"/>
    <x v="0"/>
  </r>
  <r>
    <s v="WQK-10857-119"/>
    <x v="616"/>
    <s v="96849-52854-CR"/>
    <s v="E-D-0.5"/>
    <n v="1"/>
    <x v="800"/>
    <s v="fantcliffeo6@amazon.co.jp"/>
    <s v="+353 (581) 217-6697"/>
    <s v="05 Bobwhite Pass"/>
    <s v="Clonskeagh"/>
    <x v="1"/>
    <s v="D04"/>
    <x v="0"/>
    <x v="1"/>
    <s v="D"/>
    <x v="1"/>
    <n v="7.29"/>
    <n v="1.458"/>
    <n v="0.80190000000000006"/>
    <n v="7.29"/>
    <x v="1"/>
    <x v="2"/>
  </r>
  <r>
    <s v="DXA-50313-073"/>
    <x v="626"/>
    <s v="19755-55847-VW"/>
    <s v="E-L-1"/>
    <n v="2"/>
    <x v="801"/>
    <s v="pmatignono7@harvard.edu"/>
    <s v="+44 (792) 626-3977"/>
    <s v="3162 Arizona Way"/>
    <s v="Kirkton"/>
    <x v="2"/>
    <s v="KW10"/>
    <x v="0"/>
    <x v="1"/>
    <s v="L"/>
    <x v="0"/>
    <n v="14.85"/>
    <n v="1.4850000000000001"/>
    <n v="1.6335"/>
    <n v="29.7"/>
    <x v="1"/>
    <x v="1"/>
  </r>
  <r>
    <s v="ONW-00560-570"/>
    <x v="52"/>
    <s v="32900-82606-BO"/>
    <s v="A-M-1"/>
    <n v="2"/>
    <x v="802"/>
    <s v="cweondo8@theglobeandmail.com"/>
    <s v="+1 (828) 335-1268"/>
    <s v="41 Coolidge Way"/>
    <s v="Asheville"/>
    <x v="0"/>
    <n v="28805"/>
    <x v="1"/>
    <x v="2"/>
    <s v="M"/>
    <x v="0"/>
    <n v="11.25"/>
    <n v="1.125"/>
    <n v="1.0125"/>
    <n v="22.5"/>
    <x v="2"/>
    <x v="0"/>
  </r>
  <r>
    <s v="BRJ-19414-277"/>
    <x v="622"/>
    <s v="16809-16936-WF"/>
    <s v="R-M-0.2"/>
    <n v="4"/>
    <x v="795"/>
    <s v="mmacconnechieo9@reuters.com"/>
    <s v="+1 (304) 620-6008"/>
    <s v="526 Onsgard Park"/>
    <s v="Charleston"/>
    <x v="0"/>
    <n v="25362"/>
    <x v="0"/>
    <x v="0"/>
    <s v="M"/>
    <x v="3"/>
    <n v="2.9849999999999999"/>
    <n v="1.4924999999999999"/>
    <n v="0.17910000000000001"/>
    <n v="11.94"/>
    <x v="0"/>
    <x v="0"/>
  </r>
  <r>
    <s v="MIQ-16322-908"/>
    <x v="627"/>
    <s v="20118-28138-QD"/>
    <s v="A-L-1"/>
    <n v="2"/>
    <x v="803"/>
    <s v="jskentelberyoa@paypal.com"/>
    <s v="+1 (713) 976-5419"/>
    <s v="90235 Holy Cross Parkway"/>
    <s v="Houston"/>
    <x v="0"/>
    <n v="77281"/>
    <x v="1"/>
    <x v="2"/>
    <s v="L"/>
    <x v="0"/>
    <n v="12.95"/>
    <n v="1.2949999999999999"/>
    <n v="1.1655"/>
    <n v="25.9"/>
    <x v="2"/>
    <x v="1"/>
  </r>
  <r>
    <s v="MVO-39328-830"/>
    <x v="628"/>
    <s v="84057-45461-AH"/>
    <s v="L-M-0.5"/>
    <n v="5"/>
    <x v="804"/>
    <s v="ocomberob@goo.gl"/>
    <s v="+353 (947) 836-2302"/>
    <s v="725 Autumn Leaf Place"/>
    <s v="Confey"/>
    <x v="1"/>
    <s v="A86"/>
    <x v="1"/>
    <x v="3"/>
    <s v="M"/>
    <x v="1"/>
    <n v="8.73"/>
    <n v="1.746"/>
    <n v="1.1349"/>
    <n v="43.650000000000006"/>
    <x v="3"/>
    <x v="0"/>
  </r>
  <r>
    <s v="MVO-39328-830"/>
    <x v="628"/>
    <s v="84057-45461-AH"/>
    <s v="A-L-0.5"/>
    <n v="6"/>
    <x v="804"/>
    <s v="ocomberob@goo.gl"/>
    <s v="+353 (947) 836-2302"/>
    <s v="725 Autumn Leaf Place"/>
    <s v="Confey"/>
    <x v="1"/>
    <s v="A86"/>
    <x v="1"/>
    <x v="2"/>
    <s v="L"/>
    <x v="1"/>
    <n v="7.77"/>
    <n v="1.554"/>
    <n v="0.69929999999999992"/>
    <n v="46.62"/>
    <x v="2"/>
    <x v="1"/>
  </r>
  <r>
    <s v="NTJ-88319-746"/>
    <x v="629"/>
    <s v="90882-88130-KQ"/>
    <s v="L-L-0.5"/>
    <n v="3"/>
    <x v="805"/>
    <s v="ztramelod@netlog.com"/>
    <s v="+1 (862) 925-5943"/>
    <s v="28834 Wayridge Lane"/>
    <s v="Newark"/>
    <x v="0"/>
    <n v="7195"/>
    <x v="1"/>
    <x v="3"/>
    <s v="L"/>
    <x v="1"/>
    <n v="9.51"/>
    <n v="1.9019999999999999"/>
    <n v="1.2363"/>
    <n v="28.53"/>
    <x v="3"/>
    <x v="1"/>
  </r>
  <r>
    <s v="LCY-24377-948"/>
    <x v="630"/>
    <s v="21617-79890-DD"/>
    <s v="R-L-2.5"/>
    <n v="1"/>
    <x v="806"/>
    <m/>
    <s v="+1 (206) 705-3979"/>
    <s v="55 Buhler Pass"/>
    <s v="Seattle"/>
    <x v="0"/>
    <n v="98195"/>
    <x v="0"/>
    <x v="0"/>
    <s v="L"/>
    <x v="2"/>
    <n v="27.484999999999999"/>
    <n v="1.0993999999999999"/>
    <n v="1.6491"/>
    <n v="27.484999999999999"/>
    <x v="0"/>
    <x v="1"/>
  </r>
  <r>
    <s v="FWD-85967-769"/>
    <x v="631"/>
    <s v="20256-54689-LO"/>
    <s v="E-D-0.2"/>
    <n v="3"/>
    <x v="807"/>
    <m/>
    <s v="+1 (303) 606-9146"/>
    <s v="643 Logan Plaza"/>
    <s v="Englewood"/>
    <x v="0"/>
    <n v="80150"/>
    <x v="1"/>
    <x v="1"/>
    <s v="D"/>
    <x v="3"/>
    <n v="3.645"/>
    <n v="1.8225"/>
    <n v="0.40094999999999997"/>
    <n v="10.935"/>
    <x v="1"/>
    <x v="2"/>
  </r>
  <r>
    <s v="KTO-53793-109"/>
    <x v="229"/>
    <s v="17572-27091-AA"/>
    <s v="R-L-0.2"/>
    <n v="2"/>
    <x v="808"/>
    <s v="chatfullog@ebay.com"/>
    <s v="+1 (815) 382-1966"/>
    <s v="2 Nelson Alley"/>
    <s v="Rockford"/>
    <x v="0"/>
    <n v="61105"/>
    <x v="1"/>
    <x v="0"/>
    <s v="L"/>
    <x v="3"/>
    <n v="3.585"/>
    <n v="1.7925"/>
    <n v="0.21510000000000001"/>
    <n v="7.17"/>
    <x v="0"/>
    <x v="1"/>
  </r>
  <r>
    <s v="OCK-89033-348"/>
    <x v="632"/>
    <s v="82300-88786-UE"/>
    <s v="A-L-0.2"/>
    <n v="6"/>
    <x v="809"/>
    <m/>
    <s v="+1 (406) 972-9050"/>
    <s v="5 Moose Terrace"/>
    <s v="Billings"/>
    <x v="0"/>
    <n v="59112"/>
    <x v="0"/>
    <x v="2"/>
    <s v="L"/>
    <x v="3"/>
    <n v="3.8849999999999998"/>
    <n v="1.9424999999999999"/>
    <n v="0.34965000000000002"/>
    <n v="23.31"/>
    <x v="2"/>
    <x v="1"/>
  </r>
  <r>
    <s v="GPZ-36017-366"/>
    <x v="633"/>
    <s v="65732-22589-OW"/>
    <s v="A-D-2.5"/>
    <n v="5"/>
    <x v="810"/>
    <s v="kmarrisonoq@dropbox.com"/>
    <s v="+1 (303) 808-6803"/>
    <s v="84 Sutherland Alley"/>
    <s v="Denver"/>
    <x v="0"/>
    <n v="80243"/>
    <x v="0"/>
    <x v="2"/>
    <s v="D"/>
    <x v="2"/>
    <n v="22.885000000000002"/>
    <n v="0.91539999999999988"/>
    <n v="2.05965"/>
    <n v="114.42500000000001"/>
    <x v="2"/>
    <x v="2"/>
  </r>
  <r>
    <s v="BZP-33213-637"/>
    <x v="95"/>
    <s v="77175-09826-SF"/>
    <s v="A-M-2.5"/>
    <n v="3"/>
    <x v="811"/>
    <s v="lagnolooj@pinterest.com"/>
    <s v="+1 (918) 228-6949"/>
    <s v="82499 Mallard Lane"/>
    <s v="Tulsa"/>
    <x v="0"/>
    <n v="74108"/>
    <x v="0"/>
    <x v="2"/>
    <s v="M"/>
    <x v="2"/>
    <n v="25.875"/>
    <n v="1.0349999999999999"/>
    <n v="2.328749999999999"/>
    <n v="77.625"/>
    <x v="2"/>
    <x v="0"/>
  </r>
  <r>
    <s v="WFH-21507-708"/>
    <x v="521"/>
    <s v="07237-32539-NB"/>
    <s v="R-D-0.5"/>
    <n v="1"/>
    <x v="812"/>
    <s v="dkiddyok@fda.gov"/>
    <s v="+1 (209) 103-3933"/>
    <s v="66184 Melby Avenue"/>
    <s v="Fresno"/>
    <x v="0"/>
    <n v="93704"/>
    <x v="0"/>
    <x v="0"/>
    <s v="D"/>
    <x v="1"/>
    <n v="5.3699999999999992"/>
    <n v="1.0740000000000001"/>
    <n v="0.32219999999999988"/>
    <n v="5.3699999999999992"/>
    <x v="0"/>
    <x v="2"/>
  </r>
  <r>
    <s v="HST-96923-073"/>
    <x v="76"/>
    <s v="54722-76431-EX"/>
    <s v="R-D-2.5"/>
    <n v="6"/>
    <x v="813"/>
    <s v="hpetroulisol@state.tx.us"/>
    <s v="+353 (783) 893-0842"/>
    <s v="56 Hollow Ridge Circle"/>
    <s v="Mullagh"/>
    <x v="1"/>
    <s v="V31"/>
    <x v="1"/>
    <x v="0"/>
    <s v="D"/>
    <x v="2"/>
    <n v="20.585000000000001"/>
    <n v="0.82339999999999991"/>
    <n v="1.2351000000000001"/>
    <n v="123.51"/>
    <x v="0"/>
    <x v="2"/>
  </r>
  <r>
    <s v="ENN-79947-323"/>
    <x v="634"/>
    <s v="67847-82662-TE"/>
    <s v="L-M-0.5"/>
    <n v="2"/>
    <x v="814"/>
    <s v="mschollom@taobao.com"/>
    <s v="+1 (415) 613-5939"/>
    <s v="59992 Canary Crossing"/>
    <s v="San Francisco"/>
    <x v="0"/>
    <n v="94154"/>
    <x v="1"/>
    <x v="3"/>
    <s v="M"/>
    <x v="1"/>
    <n v="8.73"/>
    <n v="1.746"/>
    <n v="1.1349"/>
    <n v="17.46"/>
    <x v="3"/>
    <x v="0"/>
  </r>
  <r>
    <s v="BHA-47429-889"/>
    <x v="635"/>
    <s v="51114-51191-EW"/>
    <s v="E-L-0.2"/>
    <n v="3"/>
    <x v="815"/>
    <s v="kfersonon@g.co"/>
    <s v="+1 (251) 291-1195"/>
    <s v="72997 Annamark Plaza"/>
    <s v="Mobile"/>
    <x v="0"/>
    <n v="36689"/>
    <x v="1"/>
    <x v="1"/>
    <s v="L"/>
    <x v="3"/>
    <n v="4.4550000000000001"/>
    <n v="2.2275"/>
    <n v="0.49004999999999999"/>
    <n v="13.365"/>
    <x v="1"/>
    <x v="1"/>
  </r>
  <r>
    <s v="SZY-63017-318"/>
    <x v="636"/>
    <s v="91809-58808-TV"/>
    <s v="A-L-0.2"/>
    <n v="2"/>
    <x v="816"/>
    <s v="bkellowayoo@omniture.com"/>
    <s v="+1 (415) 757-3377"/>
    <s v="7351 Sloan Pass"/>
    <s v="San Francisco"/>
    <x v="0"/>
    <n v="94110"/>
    <x v="0"/>
    <x v="2"/>
    <s v="L"/>
    <x v="3"/>
    <n v="3.8849999999999998"/>
    <n v="1.9424999999999999"/>
    <n v="0.34965000000000002"/>
    <n v="7.77"/>
    <x v="2"/>
    <x v="1"/>
  </r>
  <r>
    <s v="LCU-93317-340"/>
    <x v="637"/>
    <s v="84996-26826-DK"/>
    <s v="R-D-0.2"/>
    <n v="1"/>
    <x v="817"/>
    <s v="soliffeop@yellowbook.com"/>
    <s v="+1 (212) 198-9134"/>
    <s v="1866 Ohio Point"/>
    <s v="Jamaica"/>
    <x v="0"/>
    <n v="11470"/>
    <x v="0"/>
    <x v="0"/>
    <s v="D"/>
    <x v="3"/>
    <n v="2.6850000000000001"/>
    <n v="1.3425"/>
    <n v="0.16109999999999999"/>
    <n v="2.6850000000000001"/>
    <x v="0"/>
    <x v="2"/>
  </r>
  <r>
    <s v="UOM-71431-481"/>
    <x v="182"/>
    <s v="65732-22589-OW"/>
    <s v="R-D-2.5"/>
    <n v="1"/>
    <x v="810"/>
    <s v="kmarrisonoq@dropbox.com"/>
    <s v="+1 (303) 808-6803"/>
    <s v="84 Sutherland Alley"/>
    <s v="Denver"/>
    <x v="0"/>
    <n v="80243"/>
    <x v="0"/>
    <x v="0"/>
    <s v="D"/>
    <x v="2"/>
    <n v="20.585000000000001"/>
    <n v="0.82339999999999991"/>
    <n v="1.2351000000000001"/>
    <n v="20.585000000000001"/>
    <x v="0"/>
    <x v="2"/>
  </r>
  <r>
    <s v="PJH-42618-877"/>
    <x v="479"/>
    <s v="93676-95250-XJ"/>
    <s v="A-D-2.5"/>
    <n v="5"/>
    <x v="818"/>
    <s v="cdolohuntyor@dailymail.co.uk"/>
    <s v="+1 (619) 353-0412"/>
    <s v="836 Towne Court"/>
    <s v="San Diego"/>
    <x v="0"/>
    <n v="92165"/>
    <x v="0"/>
    <x v="2"/>
    <s v="D"/>
    <x v="2"/>
    <n v="22.885000000000002"/>
    <n v="0.91539999999999988"/>
    <n v="2.05965"/>
    <n v="114.42500000000001"/>
    <x v="2"/>
    <x v="2"/>
  </r>
  <r>
    <s v="XED-90333-402"/>
    <x v="638"/>
    <s v="28300-14355-GF"/>
    <s v="E-M-0.2"/>
    <n v="5"/>
    <x v="819"/>
    <s v="pvasilenkoos@addtoany.com"/>
    <s v="+44 (116) 714-6469"/>
    <s v="56 Ridge Oak Point"/>
    <s v="Preston"/>
    <x v="2"/>
    <s v="PR1"/>
    <x v="1"/>
    <x v="1"/>
    <s v="M"/>
    <x v="3"/>
    <n v="4.125"/>
    <n v="2.0625"/>
    <n v="0.45374999999999999"/>
    <n v="20.625"/>
    <x v="1"/>
    <x v="0"/>
  </r>
  <r>
    <s v="IKK-62234-199"/>
    <x v="639"/>
    <s v="91190-84826-IQ"/>
    <s v="L-L-0.5"/>
    <n v="6"/>
    <x v="820"/>
    <s v="rschankelborgot@ameblo.jp"/>
    <m/>
    <s v="528 Debs Terrace"/>
    <s v="Pittsburgh"/>
    <x v="0"/>
    <n v="15250"/>
    <x v="0"/>
    <x v="3"/>
    <s v="L"/>
    <x v="1"/>
    <n v="9.51"/>
    <n v="1.9019999999999999"/>
    <n v="1.2363"/>
    <n v="57.06"/>
    <x v="3"/>
    <x v="1"/>
  </r>
  <r>
    <s v="KAW-95195-329"/>
    <x v="640"/>
    <s v="34570-99384-AF"/>
    <s v="R-D-2.5"/>
    <n v="4"/>
    <x v="821"/>
    <m/>
    <s v="+353 (724) 224-5556"/>
    <s v="5873 Lake View Parkway"/>
    <s v="Cavan"/>
    <x v="1"/>
    <s v="H12"/>
    <x v="0"/>
    <x v="0"/>
    <s v="D"/>
    <x v="2"/>
    <n v="20.585000000000001"/>
    <n v="0.82339999999999991"/>
    <n v="1.2351000000000001"/>
    <n v="82.34"/>
    <x v="0"/>
    <x v="2"/>
  </r>
  <r>
    <s v="QDO-57268-842"/>
    <x v="612"/>
    <s v="57808-90533-UE"/>
    <s v="E-M-2.5"/>
    <n v="5"/>
    <x v="822"/>
    <m/>
    <s v="+1 (718) 461-3002"/>
    <s v="813 La Follette Place"/>
    <s v="New York City"/>
    <x v="0"/>
    <n v="10004"/>
    <x v="1"/>
    <x v="1"/>
    <s v="M"/>
    <x v="2"/>
    <n v="31.625"/>
    <n v="1.2649999999999999"/>
    <n v="3.4787499999999998"/>
    <n v="158.125"/>
    <x v="1"/>
    <x v="0"/>
  </r>
  <r>
    <s v="IIZ-24416-212"/>
    <x v="641"/>
    <s v="76060-30540-LB"/>
    <s v="R-D-0.5"/>
    <n v="6"/>
    <x v="823"/>
    <s v="bcargenow@geocities.jp"/>
    <s v="+1 (253) 509-6510"/>
    <s v="58 Carpenter Pass"/>
    <s v="Seattle"/>
    <x v="0"/>
    <n v="98148"/>
    <x v="0"/>
    <x v="0"/>
    <s v="D"/>
    <x v="1"/>
    <n v="5.3699999999999992"/>
    <n v="1.0740000000000001"/>
    <n v="0.32219999999999988"/>
    <n v="32.22"/>
    <x v="0"/>
    <x v="2"/>
  </r>
  <r>
    <s v="AWP-11469-510"/>
    <x v="36"/>
    <s v="76730-63769-ND"/>
    <s v="E-D-1"/>
    <n v="2"/>
    <x v="824"/>
    <s v="rsticklerox@printfriendly.com"/>
    <s v="+44 (830) 367-6129"/>
    <s v="471 Sage Center"/>
    <s v="Birmingham"/>
    <x v="2"/>
    <s v="B40"/>
    <x v="1"/>
    <x v="1"/>
    <s v="D"/>
    <x v="0"/>
    <n v="12.15"/>
    <n v="1.2150000000000001"/>
    <n v="1.3365"/>
    <n v="24.3"/>
    <x v="1"/>
    <x v="2"/>
  </r>
  <r>
    <s v="KXA-27983-918"/>
    <x v="642"/>
    <s v="96042-27290-EQ"/>
    <s v="R-L-0.5"/>
    <n v="5"/>
    <x v="825"/>
    <m/>
    <s v="+1 (269) 398-0766"/>
    <s v="19 Ridgeway Road"/>
    <s v="Battle Creek"/>
    <x v="0"/>
    <n v="49018"/>
    <x v="1"/>
    <x v="0"/>
    <s v="L"/>
    <x v="1"/>
    <n v="7.169999999999999"/>
    <n v="1.4339999999999999"/>
    <n v="0.43019999999999992"/>
    <n v="35.849999999999994"/>
    <x v="0"/>
    <x v="1"/>
  </r>
  <r>
    <s v="VKQ-39009-292"/>
    <x v="219"/>
    <s v="57808-90533-UE"/>
    <s v="L-M-1"/>
    <n v="5"/>
    <x v="822"/>
    <m/>
    <s v="+1 (718) 461-3002"/>
    <s v="813 La Follette Place"/>
    <s v="New York City"/>
    <x v="0"/>
    <n v="10004"/>
    <x v="1"/>
    <x v="3"/>
    <s v="M"/>
    <x v="0"/>
    <n v="14.55"/>
    <n v="1.4550000000000001"/>
    <n v="1.8915"/>
    <n v="72.75"/>
    <x v="3"/>
    <x v="0"/>
  </r>
  <r>
    <s v="PDB-98743-282"/>
    <x v="643"/>
    <s v="51940-02669-OR"/>
    <s v="L-L-1"/>
    <n v="3"/>
    <x v="826"/>
    <m/>
    <s v="+353 (239) 716-2717"/>
    <s v="34010 Kensington Trail"/>
    <s v="Ballymun"/>
    <x v="1"/>
    <s v="D11"/>
    <x v="1"/>
    <x v="3"/>
    <s v="L"/>
    <x v="0"/>
    <n v="15.85"/>
    <n v="1.585"/>
    <n v="2.0605000000000002"/>
    <n v="47.55"/>
    <x v="3"/>
    <x v="1"/>
  </r>
  <r>
    <s v="SXW-34014-556"/>
    <x v="644"/>
    <s v="99144-98314-GN"/>
    <s v="R-L-0.2"/>
    <n v="1"/>
    <x v="827"/>
    <s v="djevonp1@ibm.com"/>
    <s v="+1 (832) 733-7027"/>
    <s v="27430 Fairfield Parkway"/>
    <s v="Houston"/>
    <x v="0"/>
    <n v="77070"/>
    <x v="0"/>
    <x v="0"/>
    <s v="L"/>
    <x v="3"/>
    <n v="3.585"/>
    <n v="1.7925"/>
    <n v="0.21510000000000001"/>
    <n v="3.585"/>
    <x v="0"/>
    <x v="1"/>
  </r>
  <r>
    <s v="QOJ-38788-727"/>
    <x v="136"/>
    <s v="16358-63919-CE"/>
    <s v="E-M-2.5"/>
    <n v="5"/>
    <x v="828"/>
    <s v="hrannerp2@omniture.com"/>
    <s v="+1 (513) 635-0251"/>
    <s v="51 Sunfield Crossing"/>
    <s v="Cincinnati"/>
    <x v="0"/>
    <n v="45249"/>
    <x v="1"/>
    <x v="1"/>
    <s v="M"/>
    <x v="2"/>
    <n v="31.625"/>
    <n v="1.2649999999999999"/>
    <n v="3.4787499999999998"/>
    <n v="158.125"/>
    <x v="1"/>
    <x v="0"/>
  </r>
  <r>
    <s v="TGF-38649-658"/>
    <x v="645"/>
    <s v="67743-54817-UT"/>
    <s v="L-M-0.5"/>
    <n v="2"/>
    <x v="829"/>
    <s v="bimriep3@addtoany.com"/>
    <s v="+1 (559) 761-5288"/>
    <s v="1815 Annamark Way"/>
    <s v="Fresno"/>
    <x v="0"/>
    <n v="93704"/>
    <x v="1"/>
    <x v="3"/>
    <s v="M"/>
    <x v="1"/>
    <n v="8.73"/>
    <n v="1.746"/>
    <n v="1.1349"/>
    <n v="17.46"/>
    <x v="3"/>
    <x v="0"/>
  </r>
  <r>
    <s v="EAI-25194-209"/>
    <x v="646"/>
    <s v="44601-51441-BH"/>
    <s v="A-L-2.5"/>
    <n v="5"/>
    <x v="830"/>
    <s v="dsopperp4@eventbrite.com"/>
    <s v="+1 (612) 870-1604"/>
    <s v="0244 Northfield Place"/>
    <s v="Saint Paul"/>
    <x v="0"/>
    <n v="55123"/>
    <x v="1"/>
    <x v="2"/>
    <s v="L"/>
    <x v="2"/>
    <n v="29.785"/>
    <n v="1.1914"/>
    <n v="2.68065"/>
    <n v="148.92500000000001"/>
    <x v="2"/>
    <x v="1"/>
  </r>
  <r>
    <s v="IJK-34441-720"/>
    <x v="647"/>
    <s v="97201-58870-WB"/>
    <s v="A-M-0.5"/>
    <n v="6"/>
    <x v="831"/>
    <m/>
    <s v="+1 (915) 776-4578"/>
    <s v="7464 Nobel Way"/>
    <s v="El Paso"/>
    <x v="0"/>
    <n v="88519"/>
    <x v="0"/>
    <x v="2"/>
    <s v="M"/>
    <x v="1"/>
    <n v="6.75"/>
    <n v="1.35"/>
    <n v="0.60749999999999993"/>
    <n v="40.5"/>
    <x v="2"/>
    <x v="0"/>
  </r>
  <r>
    <s v="ZMC-00336-619"/>
    <x v="591"/>
    <s v="19849-12926-QF"/>
    <s v="A-M-0.5"/>
    <n v="4"/>
    <x v="832"/>
    <s v="lledgleyp6@de.vu"/>
    <s v="+1 (515) 261-2295"/>
    <s v="99138 Waywood Junction"/>
    <s v="Des Moines"/>
    <x v="0"/>
    <n v="50981"/>
    <x v="0"/>
    <x v="2"/>
    <s v="M"/>
    <x v="1"/>
    <n v="6.75"/>
    <n v="1.35"/>
    <n v="0.60749999999999993"/>
    <n v="27"/>
    <x v="2"/>
    <x v="0"/>
  </r>
  <r>
    <s v="UPX-54529-618"/>
    <x v="648"/>
    <s v="40535-56770-UM"/>
    <s v="L-D-1"/>
    <n v="3"/>
    <x v="833"/>
    <s v="tmenaryp7@phoca.cz"/>
    <s v="+1 (971) 467-6353"/>
    <s v="5546 Kensington Hill"/>
    <s v="Portland"/>
    <x v="0"/>
    <n v="97240"/>
    <x v="1"/>
    <x v="3"/>
    <s v="D"/>
    <x v="0"/>
    <n v="12.95"/>
    <n v="1.2949999999999999"/>
    <n v="1.6835"/>
    <n v="38.849999999999994"/>
    <x v="3"/>
    <x v="2"/>
  </r>
  <r>
    <s v="DLX-01059-899"/>
    <x v="191"/>
    <s v="74940-09646-MU"/>
    <s v="R-L-1"/>
    <n v="5"/>
    <x v="834"/>
    <s v="gciccottip8@so-net.ne.jp"/>
    <s v="+1 (832) 392-5010"/>
    <s v="94417 Boyd Trail"/>
    <s v="Houston"/>
    <x v="0"/>
    <n v="77070"/>
    <x v="1"/>
    <x v="0"/>
    <s v="L"/>
    <x v="0"/>
    <n v="11.95"/>
    <n v="1.1950000000000001"/>
    <n v="0.71699999999999997"/>
    <n v="59.75"/>
    <x v="0"/>
    <x v="1"/>
  </r>
  <r>
    <s v="MEK-85120-243"/>
    <x v="649"/>
    <s v="06623-54610-HC"/>
    <s v="R-L-0.2"/>
    <n v="3"/>
    <x v="835"/>
    <m/>
    <s v="+1 (919) 456-9860"/>
    <s v="9 Westerfield Place"/>
    <s v="Durham"/>
    <x v="0"/>
    <n v="27705"/>
    <x v="1"/>
    <x v="0"/>
    <s v="L"/>
    <x v="3"/>
    <n v="3.585"/>
    <n v="1.7925"/>
    <n v="0.21510000000000001"/>
    <n v="10.754999999999999"/>
    <x v="0"/>
    <x v="1"/>
  </r>
  <r>
    <s v="NFI-37188-246"/>
    <x v="553"/>
    <s v="89490-75361-AF"/>
    <s v="A-D-2.5"/>
    <n v="4"/>
    <x v="836"/>
    <s v="wjallinpa@pcworld.com"/>
    <s v="+1 (617) 201-1702"/>
    <s v="6511 Haas Road"/>
    <s v="Boston"/>
    <x v="0"/>
    <n v="2298"/>
    <x v="1"/>
    <x v="2"/>
    <s v="D"/>
    <x v="2"/>
    <n v="22.885000000000002"/>
    <n v="0.91539999999999988"/>
    <n v="2.05965"/>
    <n v="91.54"/>
    <x v="2"/>
    <x v="2"/>
  </r>
  <r>
    <s v="BXH-62195-013"/>
    <x v="584"/>
    <s v="94526-79230-GZ"/>
    <s v="A-M-1"/>
    <n v="4"/>
    <x v="837"/>
    <s v="mbogeypb@thetimes.co.uk"/>
    <s v="+1 (202) 479-4238"/>
    <s v="7791 Westend Point"/>
    <s v="Washington"/>
    <x v="0"/>
    <n v="20226"/>
    <x v="0"/>
    <x v="2"/>
    <s v="M"/>
    <x v="0"/>
    <n v="11.25"/>
    <n v="1.125"/>
    <n v="1.0125"/>
    <n v="45"/>
    <x v="2"/>
    <x v="0"/>
  </r>
  <r>
    <s v="YLK-78851-470"/>
    <x v="650"/>
    <s v="58559-08254-UY"/>
    <s v="R-M-2.5"/>
    <n v="6"/>
    <x v="838"/>
    <m/>
    <s v="+1 (518) 905-1184"/>
    <s v="596 Manufacturers Alley"/>
    <s v="Albany"/>
    <x v="0"/>
    <n v="12205"/>
    <x v="0"/>
    <x v="0"/>
    <s v="M"/>
    <x v="2"/>
    <n v="22.885000000000002"/>
    <n v="0.91539999999999988"/>
    <n v="1.3731"/>
    <n v="137.31"/>
    <x v="0"/>
    <x v="0"/>
  </r>
  <r>
    <s v="DXY-76225-633"/>
    <x v="121"/>
    <s v="88574-37083-WX"/>
    <s v="A-M-0.5"/>
    <n v="1"/>
    <x v="839"/>
    <s v="mcobbledickpd@ucsd.edu"/>
    <s v="+1 (520) 567-8210"/>
    <s v="949 Nobel Plaza"/>
    <s v="Tucson"/>
    <x v="0"/>
    <n v="85732"/>
    <x v="1"/>
    <x v="2"/>
    <s v="M"/>
    <x v="1"/>
    <n v="6.75"/>
    <n v="1.35"/>
    <n v="0.60749999999999993"/>
    <n v="6.75"/>
    <x v="2"/>
    <x v="0"/>
  </r>
  <r>
    <s v="UHP-24614-199"/>
    <x v="472"/>
    <s v="67953-79896-AC"/>
    <s v="A-M-1"/>
    <n v="4"/>
    <x v="840"/>
    <s v="alewrype@whitehouse.gov"/>
    <s v="+1 (334) 368-9435"/>
    <s v="86 Pine View Pass"/>
    <s v="Montgomery"/>
    <x v="0"/>
    <n v="36195"/>
    <x v="1"/>
    <x v="2"/>
    <s v="M"/>
    <x v="0"/>
    <n v="11.25"/>
    <n v="1.125"/>
    <n v="1.0125"/>
    <n v="45"/>
    <x v="2"/>
    <x v="0"/>
  </r>
  <r>
    <s v="HBY-35655-049"/>
    <x v="594"/>
    <s v="69207-93422-CQ"/>
    <s v="E-D-2.5"/>
    <n v="3"/>
    <x v="841"/>
    <s v="ihesselpf@ox.ac.uk"/>
    <s v="+1 (907) 873-3538"/>
    <s v="2900 Pennsylvania Court"/>
    <s v="Fairbanks"/>
    <x v="0"/>
    <n v="99709"/>
    <x v="0"/>
    <x v="1"/>
    <s v="D"/>
    <x v="2"/>
    <n v="27.945"/>
    <n v="1.1177999999999999"/>
    <n v="3.07395"/>
    <n v="83.835000000000008"/>
    <x v="1"/>
    <x v="2"/>
  </r>
  <r>
    <s v="DCE-22886-861"/>
    <x v="89"/>
    <s v="56060-17602-RG"/>
    <s v="E-D-0.2"/>
    <n v="1"/>
    <x v="842"/>
    <m/>
    <m/>
    <s v="1235 Shopko Point"/>
    <s v="Monasterevin"/>
    <x v="1"/>
    <s v="W34"/>
    <x v="0"/>
    <x v="1"/>
    <s v="D"/>
    <x v="3"/>
    <n v="3.645"/>
    <n v="1.8225"/>
    <n v="0.40094999999999997"/>
    <n v="3.645"/>
    <x v="1"/>
    <x v="2"/>
  </r>
  <r>
    <s v="QTG-93823-843"/>
    <x v="651"/>
    <s v="46859-14212-FI"/>
    <s v="A-M-0.5"/>
    <n v="1"/>
    <x v="843"/>
    <s v="csorrellph@amazon.com"/>
    <s v="+44 (160) 225-1993"/>
    <s v="5 Scott Lane"/>
    <s v="Norton"/>
    <x v="2"/>
    <s v="S8"/>
    <x v="1"/>
    <x v="2"/>
    <s v="M"/>
    <x v="1"/>
    <n v="6.75"/>
    <n v="1.35"/>
    <n v="0.60749999999999993"/>
    <n v="6.75"/>
    <x v="2"/>
    <x v="0"/>
  </r>
  <r>
    <s v="QTG-93823-843"/>
    <x v="651"/>
    <s v="46859-14212-FI"/>
    <s v="E-D-0.5"/>
    <n v="3"/>
    <x v="843"/>
    <s v="csorrellph@amazon.com"/>
    <s v="+44 (160) 225-1993"/>
    <s v="5 Scott Lane"/>
    <s v="Norton"/>
    <x v="2"/>
    <s v="S8"/>
    <x v="1"/>
    <x v="1"/>
    <s v="D"/>
    <x v="1"/>
    <n v="7.29"/>
    <n v="1.458"/>
    <n v="0.80190000000000006"/>
    <n v="21.87"/>
    <x v="1"/>
    <x v="2"/>
  </r>
  <r>
    <s v="WFT-16178-396"/>
    <x v="249"/>
    <s v="33555-01585-RP"/>
    <s v="R-D-0.2"/>
    <n v="5"/>
    <x v="844"/>
    <s v="qheavysidepj@unc.edu"/>
    <s v="+1 (859) 572-4305"/>
    <s v="7995 Macpherson Drive"/>
    <s v="Lexington"/>
    <x v="0"/>
    <n v="40515"/>
    <x v="0"/>
    <x v="0"/>
    <s v="D"/>
    <x v="3"/>
    <n v="2.6850000000000001"/>
    <n v="1.3425"/>
    <n v="0.16109999999999999"/>
    <n v="13.425000000000001"/>
    <x v="0"/>
    <x v="2"/>
  </r>
  <r>
    <s v="ERC-54560-934"/>
    <x v="652"/>
    <s v="11932-85629-CU"/>
    <s v="R-D-2.5"/>
    <n v="6"/>
    <x v="845"/>
    <s v="hreuvenpk@whitehouse.gov"/>
    <s v="+1 (616) 851-0525"/>
    <s v="227 Burning Wood Drive"/>
    <s v="Grand Rapids"/>
    <x v="0"/>
    <n v="49560"/>
    <x v="1"/>
    <x v="0"/>
    <s v="D"/>
    <x v="2"/>
    <n v="20.585000000000001"/>
    <n v="0.82339999999999991"/>
    <n v="1.2351000000000001"/>
    <n v="123.51"/>
    <x v="0"/>
    <x v="2"/>
  </r>
  <r>
    <s v="RUK-78200-416"/>
    <x v="653"/>
    <s v="36192-07175-XC"/>
    <s v="L-D-0.2"/>
    <n v="2"/>
    <x v="846"/>
    <s v="mattwoolpl@nba.com"/>
    <s v="+1 (515) 821-3701"/>
    <s v="6229 Dawn Junction"/>
    <s v="Des Moines"/>
    <x v="0"/>
    <n v="50369"/>
    <x v="1"/>
    <x v="3"/>
    <s v="D"/>
    <x v="3"/>
    <n v="3.8849999999999998"/>
    <n v="1.9424999999999999"/>
    <n v="0.50505"/>
    <n v="7.77"/>
    <x v="3"/>
    <x v="2"/>
  </r>
  <r>
    <s v="KHK-13105-388"/>
    <x v="177"/>
    <s v="46242-54946-ZW"/>
    <s v="A-M-1"/>
    <n v="6"/>
    <x v="847"/>
    <m/>
    <m/>
    <s v="35 Alpine Circle"/>
    <s v="Wilmington"/>
    <x v="0"/>
    <n v="19810"/>
    <x v="0"/>
    <x v="2"/>
    <s v="M"/>
    <x v="0"/>
    <n v="11.25"/>
    <n v="1.125"/>
    <n v="1.0125"/>
    <n v="67.5"/>
    <x v="2"/>
    <x v="0"/>
  </r>
  <r>
    <s v="NJR-03699-189"/>
    <x v="22"/>
    <s v="95152-82155-VQ"/>
    <s v="E-D-2.5"/>
    <n v="1"/>
    <x v="848"/>
    <s v="gwynespn@dagondesign.com"/>
    <s v="+1 (512) 118-8603"/>
    <s v="5251 Everett Way"/>
    <s v="Austin"/>
    <x v="0"/>
    <n v="78726"/>
    <x v="1"/>
    <x v="1"/>
    <s v="D"/>
    <x v="2"/>
    <n v="27.945"/>
    <n v="1.1177999999999999"/>
    <n v="3.07395"/>
    <n v="27.945"/>
    <x v="1"/>
    <x v="2"/>
  </r>
  <r>
    <s v="PJV-20427-019"/>
    <x v="508"/>
    <s v="13404-39127-WQ"/>
    <s v="A-L-2.5"/>
    <n v="3"/>
    <x v="849"/>
    <s v="cmaccourtpo@amazon.com"/>
    <m/>
    <s v="01678 4th Hill"/>
    <s v="Orlando"/>
    <x v="0"/>
    <n v="32835"/>
    <x v="1"/>
    <x v="2"/>
    <s v="L"/>
    <x v="2"/>
    <n v="29.785"/>
    <n v="1.1914"/>
    <n v="2.68065"/>
    <n v="89.355000000000004"/>
    <x v="2"/>
    <x v="1"/>
  </r>
  <r>
    <s v="UGK-07613-982"/>
    <x v="654"/>
    <s v="57808-90533-UE"/>
    <s v="A-M-0.5"/>
    <n v="3"/>
    <x v="822"/>
    <m/>
    <s v="+1 (718) 461-3002"/>
    <s v="813 La Follette Place"/>
    <s v="New York City"/>
    <x v="0"/>
    <n v="10004"/>
    <x v="1"/>
    <x v="2"/>
    <s v="M"/>
    <x v="1"/>
    <n v="6.75"/>
    <n v="1.35"/>
    <n v="0.60749999999999993"/>
    <n v="20.25"/>
    <x v="2"/>
    <x v="0"/>
  </r>
  <r>
    <s v="OLA-68289-577"/>
    <x v="524"/>
    <s v="40226-52317-IO"/>
    <s v="A-M-0.5"/>
    <n v="5"/>
    <x v="850"/>
    <s v="ewilsonepq@eepurl.com"/>
    <s v="+1 (202) 969-6382"/>
    <s v="13130 Heffernan Point"/>
    <s v="Washington"/>
    <x v="0"/>
    <n v="20238"/>
    <x v="0"/>
    <x v="2"/>
    <s v="M"/>
    <x v="1"/>
    <n v="6.75"/>
    <n v="1.35"/>
    <n v="0.60749999999999993"/>
    <n v="33.75"/>
    <x v="2"/>
    <x v="0"/>
  </r>
  <r>
    <s v="TNR-84447-052"/>
    <x v="655"/>
    <s v="34419-18068-AG"/>
    <s v="E-D-2.5"/>
    <n v="4"/>
    <x v="851"/>
    <s v="dduffiepr@time.com"/>
    <s v="+1 (971) 936-3214"/>
    <s v="3 Jenifer Circle"/>
    <s v="Portland"/>
    <x v="0"/>
    <n v="97271"/>
    <x v="1"/>
    <x v="1"/>
    <s v="D"/>
    <x v="2"/>
    <n v="27.945"/>
    <n v="1.1177999999999999"/>
    <n v="3.07395"/>
    <n v="111.78"/>
    <x v="1"/>
    <x v="2"/>
  </r>
  <r>
    <s v="FBZ-64200-586"/>
    <x v="523"/>
    <s v="51738-61457-RS"/>
    <s v="E-M-2.5"/>
    <n v="2"/>
    <x v="852"/>
    <s v="mmatiasekps@ucoz.ru"/>
    <m/>
    <s v="30867 Magdeline Way"/>
    <s v="New York City"/>
    <x v="0"/>
    <n v="10004"/>
    <x v="0"/>
    <x v="1"/>
    <s v="M"/>
    <x v="2"/>
    <n v="31.625"/>
    <n v="1.2649999999999999"/>
    <n v="3.4787499999999998"/>
    <n v="63.25"/>
    <x v="1"/>
    <x v="0"/>
  </r>
  <r>
    <s v="OBN-66334-505"/>
    <x v="656"/>
    <s v="86757-52367-ON"/>
    <s v="E-L-0.2"/>
    <n v="2"/>
    <x v="853"/>
    <s v="jcamillopt@shinystat.com"/>
    <s v="+1 (202) 572-0994"/>
    <s v="48965 Mesta Lane"/>
    <s v="Washington"/>
    <x v="0"/>
    <n v="20404"/>
    <x v="0"/>
    <x v="1"/>
    <s v="L"/>
    <x v="3"/>
    <n v="4.4550000000000001"/>
    <n v="2.2275"/>
    <n v="0.49004999999999999"/>
    <n v="8.91"/>
    <x v="1"/>
    <x v="1"/>
  </r>
  <r>
    <s v="NXM-89323-646"/>
    <x v="657"/>
    <s v="28158-93383-CK"/>
    <s v="E-D-1"/>
    <n v="1"/>
    <x v="854"/>
    <s v="kphilbrickpu@cdc.gov"/>
    <m/>
    <s v="987 Westridge Terrace"/>
    <s v="Washington"/>
    <x v="0"/>
    <n v="20067"/>
    <x v="0"/>
    <x v="1"/>
    <s v="D"/>
    <x v="0"/>
    <n v="12.15"/>
    <n v="1.2150000000000001"/>
    <n v="1.3365"/>
    <n v="12.15"/>
    <x v="1"/>
    <x v="2"/>
  </r>
  <r>
    <s v="NHI-23264-055"/>
    <x v="658"/>
    <s v="44799-09711-XW"/>
    <s v="A-D-0.5"/>
    <n v="4"/>
    <x v="855"/>
    <m/>
    <m/>
    <s v="40 Declaration Point"/>
    <s v="Allentown"/>
    <x v="0"/>
    <n v="18105"/>
    <x v="0"/>
    <x v="2"/>
    <s v="D"/>
    <x v="1"/>
    <n v="5.97"/>
    <n v="1.194"/>
    <n v="0.5373"/>
    <n v="23.88"/>
    <x v="2"/>
    <x v="2"/>
  </r>
  <r>
    <s v="EQH-53569-934"/>
    <x v="659"/>
    <s v="53667-91553-LT"/>
    <s v="E-M-1"/>
    <n v="4"/>
    <x v="856"/>
    <s v="bsillispw@istockphoto.com"/>
    <s v="+1 (305) 267-4961"/>
    <s v="53 Shasta Plaza"/>
    <s v="Miami"/>
    <x v="0"/>
    <n v="33169"/>
    <x v="1"/>
    <x v="1"/>
    <s v="M"/>
    <x v="0"/>
    <n v="13.75"/>
    <n v="1.375"/>
    <n v="1.5125"/>
    <n v="55"/>
    <x v="1"/>
    <x v="0"/>
  </r>
  <r>
    <s v="XKK-06692-189"/>
    <x v="558"/>
    <s v="86579-92122-OC"/>
    <s v="R-D-1"/>
    <n v="3"/>
    <x v="857"/>
    <m/>
    <s v="+1 (405) 369-5173"/>
    <s v="5 Morrow Street"/>
    <s v="Oklahoma City"/>
    <x v="0"/>
    <n v="73129"/>
    <x v="0"/>
    <x v="0"/>
    <s v="D"/>
    <x v="0"/>
    <n v="8.9499999999999993"/>
    <n v="0.89499999999999991"/>
    <n v="0.53699999999999992"/>
    <n v="26.849999999999998"/>
    <x v="0"/>
    <x v="2"/>
  </r>
  <r>
    <s v="BYP-16005-016"/>
    <x v="660"/>
    <s v="01474-63436-TP"/>
    <s v="R-M-2.5"/>
    <n v="5"/>
    <x v="858"/>
    <s v="rcuttspy@techcrunch.com"/>
    <s v="+1 (815) 758-8653"/>
    <s v="820 Reinke Pass"/>
    <s v="Rockford"/>
    <x v="0"/>
    <n v="61105"/>
    <x v="1"/>
    <x v="0"/>
    <s v="M"/>
    <x v="2"/>
    <n v="22.885000000000002"/>
    <n v="0.91539999999999988"/>
    <n v="1.3731"/>
    <n v="114.42500000000001"/>
    <x v="0"/>
    <x v="0"/>
  </r>
  <r>
    <s v="LWS-13938-905"/>
    <x v="661"/>
    <s v="90533-82440-EE"/>
    <s v="A-M-2.5"/>
    <n v="6"/>
    <x v="859"/>
    <s v="mdelvespz@nature.com"/>
    <s v="+1 (334) 881-9178"/>
    <s v="670 Shoshone Circle"/>
    <s v="Montgomery"/>
    <x v="0"/>
    <n v="36177"/>
    <x v="0"/>
    <x v="2"/>
    <s v="M"/>
    <x v="2"/>
    <n v="25.875"/>
    <n v="1.0349999999999999"/>
    <n v="2.328749999999999"/>
    <n v="155.25"/>
    <x v="2"/>
    <x v="0"/>
  </r>
  <r>
    <s v="OLH-95722-362"/>
    <x v="662"/>
    <s v="48553-69225-VX"/>
    <s v="L-D-0.5"/>
    <n v="3"/>
    <x v="860"/>
    <s v="dgrittonq0@nydailynews.com"/>
    <s v="+1 (626) 968-5148"/>
    <s v="095 Jenna Junction"/>
    <s v="Pasadena"/>
    <x v="0"/>
    <n v="91117"/>
    <x v="0"/>
    <x v="3"/>
    <s v="D"/>
    <x v="1"/>
    <n v="7.77"/>
    <n v="1.554"/>
    <n v="1.0101"/>
    <n v="23.31"/>
    <x v="3"/>
    <x v="2"/>
  </r>
  <r>
    <s v="OLH-95722-362"/>
    <x v="662"/>
    <s v="48553-69225-VX"/>
    <s v="R-M-2.5"/>
    <n v="4"/>
    <x v="860"/>
    <s v="dgrittonq0@nydailynews.com"/>
    <s v="+1 (626) 968-5148"/>
    <s v="095 Jenna Junction"/>
    <s v="Pasadena"/>
    <x v="0"/>
    <n v="91117"/>
    <x v="0"/>
    <x v="0"/>
    <s v="M"/>
    <x v="2"/>
    <n v="22.885000000000002"/>
    <n v="0.91539999999999988"/>
    <n v="1.3731"/>
    <n v="91.54"/>
    <x v="0"/>
    <x v="0"/>
  </r>
  <r>
    <s v="KCW-50949-318"/>
    <x v="184"/>
    <s v="52374-27313-IV"/>
    <s v="E-L-1"/>
    <n v="5"/>
    <x v="861"/>
    <s v="dgutq2@umich.edu"/>
    <s v="+1 (281) 648-9915"/>
    <s v="30506 Bowman Avenue"/>
    <s v="Houston"/>
    <x v="0"/>
    <n v="77293"/>
    <x v="0"/>
    <x v="1"/>
    <s v="L"/>
    <x v="0"/>
    <n v="14.85"/>
    <n v="1.4850000000000001"/>
    <n v="1.6335"/>
    <n v="74.25"/>
    <x v="1"/>
    <x v="1"/>
  </r>
  <r>
    <s v="JGZ-16947-591"/>
    <x v="663"/>
    <s v="14264-41252-SL"/>
    <s v="L-L-0.2"/>
    <n v="6"/>
    <x v="862"/>
    <s v="wpummeryq3@topsy.com"/>
    <s v="+1 (231) 416-9594"/>
    <s v="9795 Acker Plaza"/>
    <s v="Muskegon"/>
    <x v="0"/>
    <n v="49444"/>
    <x v="1"/>
    <x v="3"/>
    <s v="L"/>
    <x v="3"/>
    <n v="4.7549999999999999"/>
    <n v="2.3774999999999999"/>
    <n v="0.61814999999999998"/>
    <n v="28.53"/>
    <x v="3"/>
    <x v="1"/>
  </r>
  <r>
    <s v="LXS-63326-144"/>
    <x v="334"/>
    <s v="35367-50483-AR"/>
    <s v="R-L-0.5"/>
    <n v="2"/>
    <x v="863"/>
    <s v="gsiudaq4@nytimes.com"/>
    <s v="+1 (202) 315-8135"/>
    <s v="64284 Pearson Parkway"/>
    <s v="Washington"/>
    <x v="0"/>
    <n v="20380"/>
    <x v="0"/>
    <x v="0"/>
    <s v="L"/>
    <x v="1"/>
    <n v="7.169999999999999"/>
    <n v="1.4339999999999999"/>
    <n v="0.43019999999999992"/>
    <n v="14.339999999999998"/>
    <x v="0"/>
    <x v="1"/>
  </r>
  <r>
    <s v="CZG-86544-655"/>
    <x v="664"/>
    <s v="69443-77665-QW"/>
    <s v="A-L-0.5"/>
    <n v="2"/>
    <x v="864"/>
    <s v="hcrowneq5@wufoo.com"/>
    <s v="+353 (476) 525-5512"/>
    <s v="706 Eagan Lane"/>
    <s v="Sallins"/>
    <x v="1"/>
    <s v="W91"/>
    <x v="0"/>
    <x v="2"/>
    <s v="L"/>
    <x v="1"/>
    <n v="7.77"/>
    <n v="1.554"/>
    <n v="0.69929999999999992"/>
    <n v="15.54"/>
    <x v="2"/>
    <x v="1"/>
  </r>
  <r>
    <s v="WFV-88138-247"/>
    <x v="24"/>
    <s v="63411-51758-QC"/>
    <s v="R-L-1"/>
    <n v="3"/>
    <x v="865"/>
    <s v="vpawseyq6@tiny.cc"/>
    <s v="+1 (478) 568-4944"/>
    <s v="883 Eagan Point"/>
    <s v="Macon"/>
    <x v="0"/>
    <n v="31205"/>
    <x v="1"/>
    <x v="0"/>
    <s v="L"/>
    <x v="0"/>
    <n v="11.95"/>
    <n v="1.1950000000000001"/>
    <n v="0.71699999999999997"/>
    <n v="35.849999999999994"/>
    <x v="0"/>
    <x v="1"/>
  </r>
  <r>
    <s v="RFG-28227-288"/>
    <x v="12"/>
    <s v="68605-21835-UF"/>
    <s v="A-L-0.5"/>
    <n v="6"/>
    <x v="866"/>
    <s v="awaterhouseq7@istockphoto.com"/>
    <s v="+1 (318) 129-0806"/>
    <s v="23530 Lake View Trail"/>
    <s v="Shreveport"/>
    <x v="0"/>
    <n v="71105"/>
    <x v="1"/>
    <x v="2"/>
    <s v="L"/>
    <x v="1"/>
    <n v="7.77"/>
    <n v="1.554"/>
    <n v="0.69929999999999992"/>
    <n v="46.62"/>
    <x v="2"/>
    <x v="1"/>
  </r>
  <r>
    <s v="QAK-77286-758"/>
    <x v="105"/>
    <s v="34786-30419-XY"/>
    <s v="R-L-0.5"/>
    <n v="5"/>
    <x v="867"/>
    <s v="fhaughianq8@1688.com"/>
    <s v="+1 (253) 974-5538"/>
    <s v="2017 Ronald Regan Trail"/>
    <s v="Tacoma"/>
    <x v="0"/>
    <n v="98405"/>
    <x v="1"/>
    <x v="0"/>
    <s v="L"/>
    <x v="1"/>
    <n v="7.169999999999999"/>
    <n v="1.4339999999999999"/>
    <n v="0.43019999999999992"/>
    <n v="35.849999999999994"/>
    <x v="0"/>
    <x v="1"/>
  </r>
  <r>
    <s v="CZD-56716-840"/>
    <x v="665"/>
    <s v="15456-29250-RU"/>
    <s v="L-D-2.5"/>
    <n v="4"/>
    <x v="868"/>
    <m/>
    <s v="+1 (915) 920-9318"/>
    <s v="3 Atwood Avenue"/>
    <s v="El Paso"/>
    <x v="0"/>
    <n v="79934"/>
    <x v="1"/>
    <x v="3"/>
    <s v="D"/>
    <x v="2"/>
    <n v="29.785"/>
    <n v="1.1914"/>
    <n v="3.8720500000000002"/>
    <n v="119.14"/>
    <x v="3"/>
    <x v="2"/>
  </r>
  <r>
    <s v="UBI-59229-277"/>
    <x v="44"/>
    <s v="00886-35803-FG"/>
    <s v="L-D-0.5"/>
    <n v="3"/>
    <x v="869"/>
    <m/>
    <s v="+1 (205) 866-7629"/>
    <s v="43 Crest Line Road"/>
    <s v="Birmingham"/>
    <x v="0"/>
    <n v="35263"/>
    <x v="1"/>
    <x v="3"/>
    <s v="D"/>
    <x v="1"/>
    <n v="7.77"/>
    <n v="1.554"/>
    <n v="1.0101"/>
    <n v="23.31"/>
    <x v="3"/>
    <x v="2"/>
  </r>
  <r>
    <s v="WJJ-37489-898"/>
    <x v="171"/>
    <s v="31599-82152-AD"/>
    <s v="A-M-1"/>
    <n v="1"/>
    <x v="870"/>
    <s v="rfaltinqb@topsy.com"/>
    <m/>
    <s v="2 Laurel Drive"/>
    <s v="Portumna"/>
    <x v="1"/>
    <s v="V31"/>
    <x v="1"/>
    <x v="2"/>
    <s v="M"/>
    <x v="0"/>
    <n v="11.25"/>
    <n v="1.125"/>
    <n v="1.0125"/>
    <n v="11.25"/>
    <x v="2"/>
    <x v="0"/>
  </r>
  <r>
    <s v="ORX-57454-917"/>
    <x v="328"/>
    <s v="76209-39601-ZR"/>
    <s v="E-D-2.5"/>
    <n v="3"/>
    <x v="871"/>
    <s v="gcheekeqc@sitemeter.com"/>
    <s v="+44 (677) 694-1404"/>
    <s v="934 Loomis Junction"/>
    <s v="London"/>
    <x v="2"/>
    <s v="EC3M"/>
    <x v="0"/>
    <x v="1"/>
    <s v="D"/>
    <x v="2"/>
    <n v="27.945"/>
    <n v="1.1177999999999999"/>
    <n v="3.07395"/>
    <n v="83.835000000000008"/>
    <x v="1"/>
    <x v="2"/>
  </r>
  <r>
    <s v="GRB-68838-629"/>
    <x v="648"/>
    <s v="15064-65241-HB"/>
    <s v="R-L-2.5"/>
    <n v="4"/>
    <x v="872"/>
    <s v="grattqd@phpbb.com"/>
    <s v="+353 (878) 618-9723"/>
    <s v="55 Montana Road"/>
    <s v="Castlemartyr"/>
    <x v="1"/>
    <s v="H71"/>
    <x v="1"/>
    <x v="0"/>
    <s v="L"/>
    <x v="2"/>
    <n v="27.484999999999999"/>
    <n v="1.0993999999999999"/>
    <n v="1.6491"/>
    <n v="109.94"/>
    <x v="0"/>
    <x v="1"/>
  </r>
  <r>
    <s v="SHT-04865-419"/>
    <x v="666"/>
    <s v="69215-90789-DL"/>
    <s v="R-L-0.2"/>
    <n v="4"/>
    <x v="873"/>
    <m/>
    <s v="+1 (302) 159-1841"/>
    <s v="05 Bluestem Street"/>
    <s v="Wilmington"/>
    <x v="0"/>
    <n v="19810"/>
    <x v="0"/>
    <x v="0"/>
    <s v="L"/>
    <x v="3"/>
    <n v="3.585"/>
    <n v="1.7925"/>
    <n v="0.21510000000000001"/>
    <n v="14.34"/>
    <x v="0"/>
    <x v="1"/>
  </r>
  <r>
    <s v="UQI-28177-865"/>
    <x v="577"/>
    <s v="04317-46176-TB"/>
    <s v="R-L-0.2"/>
    <n v="6"/>
    <x v="874"/>
    <s v="ieberleinqf@hc360.com"/>
    <s v="+1 (717) 323-3451"/>
    <s v="8 Delaware Circle"/>
    <s v="Harrisburg"/>
    <x v="0"/>
    <n v="17121"/>
    <x v="1"/>
    <x v="0"/>
    <s v="L"/>
    <x v="3"/>
    <n v="3.585"/>
    <n v="1.7925"/>
    <n v="0.21510000000000001"/>
    <n v="21.509999999999998"/>
    <x v="0"/>
    <x v="1"/>
  </r>
  <r>
    <s v="OIB-13664-879"/>
    <x v="114"/>
    <s v="04713-57765-KR"/>
    <s v="A-M-1"/>
    <n v="2"/>
    <x v="875"/>
    <s v="jdrengqg@uiuc.edu"/>
    <s v="+353 (350) 974-1489"/>
    <s v="0 Cardinal Park"/>
    <s v="Sallins"/>
    <x v="1"/>
    <s v="W91"/>
    <x v="0"/>
    <x v="2"/>
    <s v="M"/>
    <x v="0"/>
    <n v="11.25"/>
    <n v="1.125"/>
    <n v="1.0125"/>
    <n v="22.5"/>
    <x v="2"/>
    <x v="0"/>
  </r>
  <r>
    <s v="PJS-30996-485"/>
    <x v="4"/>
    <s v="86579-92122-OC"/>
    <s v="A-L-0.2"/>
    <n v="1"/>
    <x v="857"/>
    <m/>
    <s v="+1 (405) 369-5173"/>
    <s v="5 Morrow Street"/>
    <s v="Oklahoma City"/>
    <x v="0"/>
    <n v="73129"/>
    <x v="0"/>
    <x v="2"/>
    <s v="L"/>
    <x v="3"/>
    <n v="3.8849999999999998"/>
    <n v="1.9424999999999999"/>
    <n v="0.34965000000000002"/>
    <n v="3.8849999999999998"/>
    <x v="2"/>
    <x v="1"/>
  </r>
  <r>
    <s v="HEL-86709-449"/>
    <x v="667"/>
    <s v="86579-92122-OC"/>
    <s v="E-D-2.5"/>
    <n v="1"/>
    <x v="857"/>
    <m/>
    <s v="+1 (405) 369-5173"/>
    <s v="5 Morrow Street"/>
    <s v="Oklahoma City"/>
    <x v="0"/>
    <n v="73129"/>
    <x v="0"/>
    <x v="1"/>
    <s v="D"/>
    <x v="2"/>
    <n v="27.945"/>
    <n v="1.1177999999999999"/>
    <n v="3.07395"/>
    <n v="27.945"/>
    <x v="1"/>
    <x v="2"/>
  </r>
  <r>
    <s v="NCH-55389-562"/>
    <x v="110"/>
    <s v="86579-92122-OC"/>
    <s v="E-L-2.5"/>
    <n v="5"/>
    <x v="857"/>
    <m/>
    <s v="+1 (405) 369-5173"/>
    <s v="5 Morrow Street"/>
    <s v="Oklahoma City"/>
    <x v="0"/>
    <n v="73129"/>
    <x v="0"/>
    <x v="1"/>
    <s v="L"/>
    <x v="2"/>
    <n v="34.154999999999987"/>
    <n v="1.3662000000000001"/>
    <n v="3.75705"/>
    <n v="170.77499999999992"/>
    <x v="1"/>
    <x v="1"/>
  </r>
  <r>
    <s v="NCH-55389-562"/>
    <x v="110"/>
    <s v="86579-92122-OC"/>
    <s v="R-L-2.5"/>
    <n v="2"/>
    <x v="857"/>
    <m/>
    <s v="+1 (405) 369-5173"/>
    <s v="5 Morrow Street"/>
    <s v="Oklahoma City"/>
    <x v="0"/>
    <n v="73129"/>
    <x v="0"/>
    <x v="0"/>
    <s v="L"/>
    <x v="2"/>
    <n v="27.484999999999999"/>
    <n v="1.0993999999999999"/>
    <n v="1.6491"/>
    <n v="54.97"/>
    <x v="0"/>
    <x v="1"/>
  </r>
  <r>
    <s v="NCH-55389-562"/>
    <x v="110"/>
    <s v="86579-92122-OC"/>
    <s v="E-L-1"/>
    <n v="1"/>
    <x v="857"/>
    <m/>
    <s v="+1 (405) 369-5173"/>
    <s v="5 Morrow Street"/>
    <s v="Oklahoma City"/>
    <x v="0"/>
    <n v="73129"/>
    <x v="0"/>
    <x v="1"/>
    <s v="L"/>
    <x v="0"/>
    <n v="14.85"/>
    <n v="1.4850000000000001"/>
    <n v="1.6335"/>
    <n v="14.85"/>
    <x v="1"/>
    <x v="1"/>
  </r>
  <r>
    <s v="NCH-55389-562"/>
    <x v="110"/>
    <s v="86579-92122-OC"/>
    <s v="A-L-0.2"/>
    <n v="2"/>
    <x v="857"/>
    <m/>
    <s v="+1 (405) 369-5173"/>
    <s v="5 Morrow Street"/>
    <s v="Oklahoma City"/>
    <x v="0"/>
    <n v="73129"/>
    <x v="0"/>
    <x v="2"/>
    <s v="L"/>
    <x v="3"/>
    <n v="3.8849999999999998"/>
    <n v="1.9424999999999999"/>
    <n v="0.34965000000000002"/>
    <n v="7.77"/>
    <x v="2"/>
    <x v="1"/>
  </r>
  <r>
    <s v="GUG-45603-775"/>
    <x v="668"/>
    <s v="40959-32642-DN"/>
    <s v="L-L-0.2"/>
    <n v="5"/>
    <x v="876"/>
    <s v="rstrathernqn@devhub.com"/>
    <m/>
    <s v="63071 Warner Terrace"/>
    <s v="Little Rock"/>
    <x v="0"/>
    <n v="72215"/>
    <x v="0"/>
    <x v="3"/>
    <s v="L"/>
    <x v="3"/>
    <n v="4.7549999999999999"/>
    <n v="2.3774999999999999"/>
    <n v="0.61814999999999998"/>
    <n v="23.774999999999999"/>
    <x v="3"/>
    <x v="1"/>
  </r>
  <r>
    <s v="KJB-98240-098"/>
    <x v="422"/>
    <s v="77746-08153-PM"/>
    <s v="L-L-1"/>
    <n v="5"/>
    <x v="877"/>
    <s v="cmiguelqo@exblog.jp"/>
    <s v="+1 (240) 449-8992"/>
    <s v="83 Sauthoff Junction"/>
    <s v="Hagerstown"/>
    <x v="0"/>
    <n v="21747"/>
    <x v="0"/>
    <x v="3"/>
    <s v="L"/>
    <x v="0"/>
    <n v="15.85"/>
    <n v="1.585"/>
    <n v="2.0605000000000002"/>
    <n v="79.25"/>
    <x v="3"/>
    <x v="1"/>
  </r>
  <r>
    <s v="JMS-48374-462"/>
    <x v="669"/>
    <s v="49667-96708-JL"/>
    <s v="A-D-2.5"/>
    <n v="2"/>
    <x v="878"/>
    <m/>
    <s v="+1 (518) 618-9919"/>
    <s v="2 Moland Court"/>
    <s v="Albany"/>
    <x v="0"/>
    <n v="12205"/>
    <x v="0"/>
    <x v="2"/>
    <s v="D"/>
    <x v="2"/>
    <n v="22.885000000000002"/>
    <n v="0.91539999999999988"/>
    <n v="2.05965"/>
    <n v="45.77"/>
    <x v="2"/>
    <x v="2"/>
  </r>
  <r>
    <s v="YIT-15877-117"/>
    <x v="670"/>
    <s v="24155-79322-EQ"/>
    <s v="R-D-1"/>
    <n v="1"/>
    <x v="879"/>
    <s v="mrocksqq@exblog.jp"/>
    <s v="+353 (731) 124-0228"/>
    <s v="21 Spenser Court"/>
    <s v="Crossmolina"/>
    <x v="1"/>
    <s v="A98"/>
    <x v="0"/>
    <x v="0"/>
    <s v="D"/>
    <x v="0"/>
    <n v="8.9499999999999993"/>
    <n v="0.89499999999999991"/>
    <n v="0.53699999999999992"/>
    <n v="8.9499999999999993"/>
    <x v="0"/>
    <x v="2"/>
  </r>
  <r>
    <s v="YVK-82679-655"/>
    <x v="341"/>
    <s v="95342-88311-SF"/>
    <s v="R-M-0.5"/>
    <n v="4"/>
    <x v="880"/>
    <s v="yburrellsqr@vinaora.com"/>
    <s v="+1 (859) 101-4742"/>
    <s v="4 Brickson Park Court"/>
    <s v="Lexington"/>
    <x v="0"/>
    <n v="40510"/>
    <x v="0"/>
    <x v="0"/>
    <s v="M"/>
    <x v="1"/>
    <n v="5.97"/>
    <n v="1.194"/>
    <n v="0.35820000000000002"/>
    <n v="23.88"/>
    <x v="0"/>
    <x v="0"/>
  </r>
  <r>
    <s v="TYH-81940-054"/>
    <x v="671"/>
    <s v="69374-08133-RI"/>
    <s v="E-L-0.2"/>
    <n v="5"/>
    <x v="881"/>
    <s v="cgoodrumqs@goodreads.com"/>
    <s v="+1 (619) 944-5888"/>
    <s v="94 Roxbury Road"/>
    <s v="San Diego"/>
    <x v="0"/>
    <n v="92165"/>
    <x v="1"/>
    <x v="1"/>
    <s v="L"/>
    <x v="3"/>
    <n v="4.4550000000000001"/>
    <n v="2.2275"/>
    <n v="0.49004999999999999"/>
    <n v="22.274999999999999"/>
    <x v="1"/>
    <x v="1"/>
  </r>
  <r>
    <s v="HTY-30660-254"/>
    <x v="672"/>
    <s v="83844-95908-RX"/>
    <s v="R-M-1"/>
    <n v="3"/>
    <x v="882"/>
    <s v="jjefferysqt@blog.com"/>
    <m/>
    <s v="526 Helena Crossing"/>
    <s v="Los Angeles"/>
    <x v="0"/>
    <n v="90040"/>
    <x v="0"/>
    <x v="0"/>
    <s v="M"/>
    <x v="0"/>
    <n v="9.9499999999999993"/>
    <n v="0.99499999999999988"/>
    <n v="0.59699999999999998"/>
    <n v="29.849999999999998"/>
    <x v="0"/>
    <x v="0"/>
  </r>
  <r>
    <s v="GPW-43956-761"/>
    <x v="673"/>
    <s v="09667-09231-YM"/>
    <s v="E-L-0.5"/>
    <n v="6"/>
    <x v="883"/>
    <s v="bwardellqu@adobe.com"/>
    <s v="+1 (347) 311-2289"/>
    <s v="57299 Tennessee Hill"/>
    <s v="Brooklyn"/>
    <x v="0"/>
    <n v="11210"/>
    <x v="0"/>
    <x v="1"/>
    <s v="L"/>
    <x v="1"/>
    <n v="8.91"/>
    <n v="1.782"/>
    <n v="0.98009999999999997"/>
    <n v="53.46"/>
    <x v="1"/>
    <x v="1"/>
  </r>
  <r>
    <s v="DWY-56352-412"/>
    <x v="674"/>
    <s v="55427-08059-DF"/>
    <s v="R-D-0.2"/>
    <n v="1"/>
    <x v="884"/>
    <s v="zwalisiakqv@ucsd.edu"/>
    <s v="+353 (848) 172-8155"/>
    <s v="7 Birchwood Street"/>
    <s v="Booterstown"/>
    <x v="1"/>
    <s v="D04"/>
    <x v="0"/>
    <x v="0"/>
    <s v="D"/>
    <x v="3"/>
    <n v="2.6850000000000001"/>
    <n v="1.3425"/>
    <n v="0.16109999999999999"/>
    <n v="2.6850000000000001"/>
    <x v="0"/>
    <x v="2"/>
  </r>
  <r>
    <s v="PUH-55647-976"/>
    <x v="675"/>
    <s v="06624-54037-BQ"/>
    <s v="R-M-0.2"/>
    <n v="2"/>
    <x v="885"/>
    <s v="wleopoldqw@blogspot.com"/>
    <s v="+1 (352) 173-9191"/>
    <s v="5 Elmside Terrace"/>
    <s v="Gainesville"/>
    <x v="0"/>
    <n v="32627"/>
    <x v="1"/>
    <x v="0"/>
    <s v="M"/>
    <x v="3"/>
    <n v="2.9849999999999999"/>
    <n v="1.4924999999999999"/>
    <n v="0.17910000000000001"/>
    <n v="5.97"/>
    <x v="0"/>
    <x v="0"/>
  </r>
  <r>
    <s v="DTB-71371-705"/>
    <x v="539"/>
    <s v="48544-90737-AZ"/>
    <s v="L-D-1"/>
    <n v="1"/>
    <x v="886"/>
    <s v="cshaldersqx@cisco.com"/>
    <s v="+1 (305) 787-2810"/>
    <s v="445 Heath Terrace"/>
    <s v="Clearwater"/>
    <x v="0"/>
    <n v="34620"/>
    <x v="0"/>
    <x v="3"/>
    <s v="D"/>
    <x v="0"/>
    <n v="12.95"/>
    <n v="1.2949999999999999"/>
    <n v="1.6835"/>
    <n v="12.95"/>
    <x v="3"/>
    <x v="2"/>
  </r>
  <r>
    <s v="ZDC-64769-740"/>
    <x v="676"/>
    <s v="79463-01597-FQ"/>
    <s v="E-M-0.5"/>
    <n v="1"/>
    <x v="887"/>
    <m/>
    <s v="+1 (865) 959-4075"/>
    <s v="39 Nelson Pass"/>
    <s v="Amarillo"/>
    <x v="0"/>
    <n v="79165"/>
    <x v="1"/>
    <x v="1"/>
    <s v="M"/>
    <x v="1"/>
    <n v="8.25"/>
    <n v="1.65"/>
    <n v="0.90749999999999997"/>
    <n v="8.25"/>
    <x v="1"/>
    <x v="0"/>
  </r>
  <r>
    <s v="TED-81959-419"/>
    <x v="677"/>
    <s v="27702-50024-XC"/>
    <s v="A-L-2.5"/>
    <n v="5"/>
    <x v="888"/>
    <s v="nfurberqz@jugem.jp"/>
    <s v="+1 (817) 813-2784"/>
    <s v="565 Sloan Avenue"/>
    <s v="Fort Worth"/>
    <x v="0"/>
    <n v="76121"/>
    <x v="1"/>
    <x v="2"/>
    <s v="L"/>
    <x v="2"/>
    <n v="29.785"/>
    <n v="1.1914"/>
    <n v="2.68065"/>
    <n v="148.92500000000001"/>
    <x v="2"/>
    <x v="1"/>
  </r>
  <r>
    <s v="FDO-25756-141"/>
    <x v="629"/>
    <s v="57360-46846-NS"/>
    <s v="A-L-2.5"/>
    <n v="3"/>
    <x v="889"/>
    <m/>
    <s v="+353 (706) 448-6304"/>
    <s v="89147 Northport Trail"/>
    <s v="Lusk"/>
    <x v="1"/>
    <s v="K45"/>
    <x v="0"/>
    <x v="2"/>
    <s v="L"/>
    <x v="2"/>
    <n v="29.785"/>
    <n v="1.1914"/>
    <n v="2.68065"/>
    <n v="89.355000000000004"/>
    <x v="2"/>
    <x v="1"/>
  </r>
  <r>
    <s v="HKN-31467-517"/>
    <x v="662"/>
    <s v="84045-66771-SL"/>
    <s v="L-M-1"/>
    <n v="6"/>
    <x v="890"/>
    <s v="ckeaver1@ucoz.com"/>
    <s v="+1 (850) 410-9647"/>
    <s v="08019 Fairfield Pass"/>
    <s v="Pensacola"/>
    <x v="0"/>
    <n v="32575"/>
    <x v="1"/>
    <x v="3"/>
    <s v="M"/>
    <x v="0"/>
    <n v="14.55"/>
    <n v="1.4550000000000001"/>
    <n v="1.8915"/>
    <n v="87.300000000000011"/>
    <x v="3"/>
    <x v="0"/>
  </r>
  <r>
    <s v="POF-29666-012"/>
    <x v="102"/>
    <s v="46885-00260-TL"/>
    <s v="R-D-0.5"/>
    <n v="1"/>
    <x v="891"/>
    <s v="sroseboroughr2@virginia.edu"/>
    <s v="+1 (253) 735-5179"/>
    <s v="779 Memorial Avenue"/>
    <s v="Tacoma"/>
    <x v="0"/>
    <n v="98405"/>
    <x v="0"/>
    <x v="0"/>
    <s v="D"/>
    <x v="1"/>
    <n v="5.3699999999999992"/>
    <n v="1.0740000000000001"/>
    <n v="0.32219999999999988"/>
    <n v="5.3699999999999992"/>
    <x v="0"/>
    <x v="2"/>
  </r>
  <r>
    <s v="IRX-59256-644"/>
    <x v="678"/>
    <s v="96446-62142-EN"/>
    <s v="A-D-0.2"/>
    <n v="3"/>
    <x v="892"/>
    <s v="ckingwellr3@squarespace.com"/>
    <s v="+353 (182) 469-0985"/>
    <s v="947 Burrows Park"/>
    <s v="Rathnew"/>
    <x v="1"/>
    <s v="R35"/>
    <x v="0"/>
    <x v="2"/>
    <s v="D"/>
    <x v="3"/>
    <n v="2.9849999999999999"/>
    <n v="1.4924999999999999"/>
    <n v="0.26865"/>
    <n v="8.9550000000000001"/>
    <x v="2"/>
    <x v="2"/>
  </r>
  <r>
    <s v="LTN-89139-350"/>
    <x v="679"/>
    <s v="07756-71018-GU"/>
    <s v="R-L-2.5"/>
    <n v="5"/>
    <x v="893"/>
    <s v="kcantor4@gmpg.org"/>
    <s v="+1 (260) 735-9621"/>
    <s v="43 Doe Crossing Center"/>
    <s v="Fort Wayne"/>
    <x v="0"/>
    <n v="46896"/>
    <x v="0"/>
    <x v="0"/>
    <s v="L"/>
    <x v="2"/>
    <n v="27.484999999999999"/>
    <n v="1.0993999999999999"/>
    <n v="1.6491"/>
    <n v="137.42500000000001"/>
    <x v="0"/>
    <x v="1"/>
  </r>
  <r>
    <s v="TXF-79780-017"/>
    <x v="112"/>
    <s v="92048-47813-QB"/>
    <s v="R-L-1"/>
    <n v="5"/>
    <x v="894"/>
    <s v="mblakemorer5@nsw.gov.au"/>
    <s v="+1 (806) 227-6812"/>
    <s v="70 Crescent Oaks Junction"/>
    <s v="Amarillo"/>
    <x v="0"/>
    <n v="79105"/>
    <x v="1"/>
    <x v="0"/>
    <s v="L"/>
    <x v="0"/>
    <n v="11.95"/>
    <n v="1.1950000000000001"/>
    <n v="0.71699999999999997"/>
    <n v="59.75"/>
    <x v="0"/>
    <x v="1"/>
  </r>
  <r>
    <s v="ALM-80762-974"/>
    <x v="55"/>
    <s v="84045-66771-SL"/>
    <s v="A-L-0.5"/>
    <n v="3"/>
    <x v="890"/>
    <s v="ckeaver1@ucoz.com"/>
    <s v="+1 (850) 410-9647"/>
    <s v="08019 Fairfield Pass"/>
    <s v="Pensacola"/>
    <x v="0"/>
    <n v="32575"/>
    <x v="1"/>
    <x v="2"/>
    <s v="L"/>
    <x v="1"/>
    <n v="7.77"/>
    <n v="1.554"/>
    <n v="0.69929999999999992"/>
    <n v="23.31"/>
    <x v="2"/>
    <x v="1"/>
  </r>
  <r>
    <s v="NXF-15738-707"/>
    <x v="680"/>
    <s v="28699-16256-XV"/>
    <s v="R-D-0.5"/>
    <n v="2"/>
    <x v="895"/>
    <m/>
    <s v="+1 (301) 396-9701"/>
    <s v="511 Rowland Alley"/>
    <s v="Silver Spring"/>
    <x v="0"/>
    <n v="20910"/>
    <x v="1"/>
    <x v="0"/>
    <s v="D"/>
    <x v="1"/>
    <n v="5.3699999999999992"/>
    <n v="1.0740000000000001"/>
    <n v="0.32219999999999988"/>
    <n v="10.739999999999998"/>
    <x v="0"/>
    <x v="2"/>
  </r>
  <r>
    <s v="MVV-19034-198"/>
    <x v="94"/>
    <s v="98476-63654-CG"/>
    <s v="E-D-2.5"/>
    <n v="6"/>
    <x v="896"/>
    <m/>
    <s v="+1 (608) 138-8374"/>
    <s v="33123 Rigney Pass"/>
    <s v="Madison"/>
    <x v="0"/>
    <n v="53726"/>
    <x v="0"/>
    <x v="1"/>
    <s v="D"/>
    <x v="2"/>
    <n v="27.945"/>
    <n v="1.1177999999999999"/>
    <n v="3.07395"/>
    <n v="167.67000000000002"/>
    <x v="1"/>
    <x v="2"/>
  </r>
  <r>
    <s v="KUX-19632-830"/>
    <x v="160"/>
    <s v="55409-07759-YG"/>
    <s v="E-D-0.2"/>
    <n v="6"/>
    <x v="897"/>
    <s v="cbernardotr9@wix.com"/>
    <s v="+1 (936) 783-5732"/>
    <s v="6672 Cordelia Point"/>
    <s v="Conroe"/>
    <x v="0"/>
    <n v="77305"/>
    <x v="0"/>
    <x v="1"/>
    <s v="D"/>
    <x v="3"/>
    <n v="3.645"/>
    <n v="1.8225"/>
    <n v="0.40094999999999997"/>
    <n v="21.87"/>
    <x v="1"/>
    <x v="2"/>
  </r>
  <r>
    <s v="SNZ-44595-152"/>
    <x v="681"/>
    <s v="06136-65250-PG"/>
    <s v="R-L-1"/>
    <n v="2"/>
    <x v="898"/>
    <s v="kkemeryra@t.co"/>
    <s v="+1 (817) 407-3513"/>
    <s v="95 Delladonna Parkway"/>
    <s v="Denton"/>
    <x v="0"/>
    <n v="76205"/>
    <x v="0"/>
    <x v="0"/>
    <s v="L"/>
    <x v="0"/>
    <n v="11.95"/>
    <n v="1.1950000000000001"/>
    <n v="0.71699999999999997"/>
    <n v="23.9"/>
    <x v="0"/>
    <x v="1"/>
  </r>
  <r>
    <s v="GQA-37241-629"/>
    <x v="502"/>
    <s v="08405-33165-BS"/>
    <s v="A-M-0.2"/>
    <n v="2"/>
    <x v="899"/>
    <s v="fparlotrb@forbes.com"/>
    <s v="+1 (614) 706-1246"/>
    <s v="7765 Westridge Lane"/>
    <s v="Columbus"/>
    <x v="0"/>
    <n v="43231"/>
    <x v="0"/>
    <x v="2"/>
    <s v="M"/>
    <x v="3"/>
    <n v="3.375"/>
    <n v="1.6875"/>
    <n v="0.30375000000000002"/>
    <n v="6.75"/>
    <x v="2"/>
    <x v="0"/>
  </r>
  <r>
    <s v="WVV-79948-067"/>
    <x v="682"/>
    <s v="66070-30559-WI"/>
    <s v="E-M-2.5"/>
    <n v="1"/>
    <x v="900"/>
    <s v="rcheakrc@tripadvisor.com"/>
    <m/>
    <s v="23 Paget Point"/>
    <s v="Bundoran"/>
    <x v="1"/>
    <s v="F94"/>
    <x v="0"/>
    <x v="1"/>
    <s v="M"/>
    <x v="2"/>
    <n v="31.625"/>
    <n v="1.2649999999999999"/>
    <n v="3.4787499999999998"/>
    <n v="31.625"/>
    <x v="1"/>
    <x v="0"/>
  </r>
  <r>
    <s v="LHX-81117-166"/>
    <x v="683"/>
    <s v="01282-28364-RZ"/>
    <s v="R-L-1"/>
    <n v="4"/>
    <x v="901"/>
    <s v="kogeneayrd@utexas.edu"/>
    <s v="+1 (303) 637-0326"/>
    <s v="77 Rigney Hill"/>
    <s v="Aurora"/>
    <x v="0"/>
    <n v="80045"/>
    <x v="1"/>
    <x v="0"/>
    <s v="L"/>
    <x v="0"/>
    <n v="11.95"/>
    <n v="1.1950000000000001"/>
    <n v="0.71699999999999997"/>
    <n v="47.8"/>
    <x v="0"/>
    <x v="1"/>
  </r>
  <r>
    <s v="GCD-75444-320"/>
    <x v="594"/>
    <s v="51277-93873-RP"/>
    <s v="L-M-2.5"/>
    <n v="1"/>
    <x v="902"/>
    <s v="cayrere@symantec.com"/>
    <s v="+1 (386) 573-2575"/>
    <s v="5645 Lotheville Crossing"/>
    <s v="Daytona Beach"/>
    <x v="0"/>
    <n v="32128"/>
    <x v="1"/>
    <x v="3"/>
    <s v="M"/>
    <x v="2"/>
    <n v="33.465000000000003"/>
    <n v="1.3386"/>
    <n v="4.3504499999999986"/>
    <n v="33.465000000000003"/>
    <x v="3"/>
    <x v="0"/>
  </r>
  <r>
    <s v="SGA-30059-217"/>
    <x v="389"/>
    <s v="84405-83364-DG"/>
    <s v="A-D-0.5"/>
    <n v="5"/>
    <x v="903"/>
    <s v="lkynetonrf@macromedia.com"/>
    <s v="+44 (618) 634-9365"/>
    <s v="1926 3rd Center"/>
    <s v="Seaton"/>
    <x v="2"/>
    <s v="LE15"/>
    <x v="0"/>
    <x v="2"/>
    <s v="D"/>
    <x v="1"/>
    <n v="5.97"/>
    <n v="1.194"/>
    <n v="0.5373"/>
    <n v="29.849999999999998"/>
    <x v="2"/>
    <x v="2"/>
  </r>
  <r>
    <s v="GNL-98714-885"/>
    <x v="583"/>
    <s v="83731-53280-YC"/>
    <s v="R-M-1"/>
    <n v="3"/>
    <x v="904"/>
    <m/>
    <s v="+44 (123) 755-7484"/>
    <s v="28 Darwin Terrace"/>
    <s v="Wirral"/>
    <x v="2"/>
    <s v="CH48"/>
    <x v="0"/>
    <x v="0"/>
    <s v="M"/>
    <x v="0"/>
    <n v="9.9499999999999993"/>
    <n v="0.99499999999999988"/>
    <n v="0.59699999999999998"/>
    <n v="29.849999999999998"/>
    <x v="0"/>
    <x v="0"/>
  </r>
  <r>
    <s v="OQA-93249-841"/>
    <x v="647"/>
    <s v="03917-13632-KC"/>
    <s v="A-M-2.5"/>
    <n v="6"/>
    <x v="905"/>
    <m/>
    <s v="+1 (636) 143-8338"/>
    <s v="5495 Talisman Plaza"/>
    <s v="Saint Louis"/>
    <x v="0"/>
    <n v="63131"/>
    <x v="0"/>
    <x v="2"/>
    <s v="M"/>
    <x v="2"/>
    <n v="25.875"/>
    <n v="1.0349999999999999"/>
    <n v="2.328749999999999"/>
    <n v="155.25"/>
    <x v="2"/>
    <x v="0"/>
  </r>
  <r>
    <s v="DUV-12075-132"/>
    <x v="366"/>
    <s v="62494-09113-RP"/>
    <s v="E-D-0.2"/>
    <n v="5"/>
    <x v="906"/>
    <m/>
    <s v="+1 (479) 204-9111"/>
    <s v="91413 Scott Way"/>
    <s v="Fort Smith"/>
    <x v="0"/>
    <n v="72905"/>
    <x v="1"/>
    <x v="1"/>
    <s v="D"/>
    <x v="3"/>
    <n v="3.645"/>
    <n v="1.8225"/>
    <n v="0.40094999999999997"/>
    <n v="18.225000000000001"/>
    <x v="1"/>
    <x v="2"/>
  </r>
  <r>
    <s v="DUV-12075-132"/>
    <x v="366"/>
    <s v="62494-09113-RP"/>
    <s v="L-D-0.5"/>
    <n v="2"/>
    <x v="906"/>
    <m/>
    <s v="+1 (479) 204-9111"/>
    <s v="91413 Scott Way"/>
    <s v="Fort Smith"/>
    <x v="0"/>
    <n v="72905"/>
    <x v="1"/>
    <x v="3"/>
    <s v="D"/>
    <x v="1"/>
    <n v="7.77"/>
    <n v="1.554"/>
    <n v="1.0101"/>
    <n v="15.54"/>
    <x v="3"/>
    <x v="2"/>
  </r>
  <r>
    <s v="KPO-24942-184"/>
    <x v="684"/>
    <s v="70567-65133-CN"/>
    <s v="L-L-2.5"/>
    <n v="3"/>
    <x v="907"/>
    <m/>
    <s v="+353 (252) 896-2096"/>
    <s v="191 Manitowish Crossing"/>
    <s v="Bagenalstown"/>
    <x v="1"/>
    <s v="R21"/>
    <x v="1"/>
    <x v="3"/>
    <s v="L"/>
    <x v="2"/>
    <n v="36.454999999999998"/>
    <n v="1.4581999999999999"/>
    <n v="4.7391500000000004"/>
    <n v="109.36499999999999"/>
    <x v="3"/>
    <x v="1"/>
  </r>
  <r>
    <s v="SRJ-79353-838"/>
    <x v="506"/>
    <s v="77869-81373-AY"/>
    <s v="A-L-1"/>
    <n v="6"/>
    <x v="908"/>
    <m/>
    <s v="+1 (215) 872-6809"/>
    <s v="5 Kenwood Pass"/>
    <s v="Philadelphia"/>
    <x v="0"/>
    <n v="19125"/>
    <x v="1"/>
    <x v="2"/>
    <s v="L"/>
    <x v="0"/>
    <n v="12.95"/>
    <n v="1.2949999999999999"/>
    <n v="1.1655"/>
    <n v="77.699999999999989"/>
    <x v="2"/>
    <x v="1"/>
  </r>
  <r>
    <s v="XBV-40336-071"/>
    <x v="685"/>
    <s v="38536-98293-JZ"/>
    <s v="A-D-0.2"/>
    <n v="3"/>
    <x v="909"/>
    <m/>
    <s v="+353 (693) 290-4775"/>
    <s v="39192 Glendale Hill"/>
    <s v="Watergrasshill"/>
    <x v="1"/>
    <s v="T56"/>
    <x v="1"/>
    <x v="2"/>
    <s v="D"/>
    <x v="3"/>
    <n v="2.9849999999999999"/>
    <n v="1.4924999999999999"/>
    <n v="0.26865"/>
    <n v="8.9550000000000001"/>
    <x v="2"/>
    <x v="2"/>
  </r>
  <r>
    <s v="RLM-96511-467"/>
    <x v="191"/>
    <s v="43014-53743-XK"/>
    <s v="R-L-2.5"/>
    <n v="1"/>
    <x v="910"/>
    <s v="jtewelsonrn@samsung.com"/>
    <s v="+1 (469) 573-8379"/>
    <s v="4040 Hoard Junction"/>
    <s v="Dallas"/>
    <x v="0"/>
    <n v="75210"/>
    <x v="1"/>
    <x v="0"/>
    <s v="L"/>
    <x v="2"/>
    <n v="27.484999999999999"/>
    <n v="1.0993999999999999"/>
    <n v="1.6491"/>
    <n v="27.484999999999999"/>
    <x v="0"/>
    <x v="1"/>
  </r>
  <r>
    <s v="AEZ-13242-456"/>
    <x v="686"/>
    <s v="62494-09113-RP"/>
    <s v="R-M-0.5"/>
    <n v="5"/>
    <x v="906"/>
    <m/>
    <s v="+1 (479) 204-9111"/>
    <s v="91413 Scott Way"/>
    <s v="Fort Smith"/>
    <x v="0"/>
    <n v="72905"/>
    <x v="1"/>
    <x v="0"/>
    <s v="M"/>
    <x v="1"/>
    <n v="5.97"/>
    <n v="1.194"/>
    <n v="0.35820000000000002"/>
    <n v="29.849999999999998"/>
    <x v="0"/>
    <x v="0"/>
  </r>
  <r>
    <s v="UME-75640-698"/>
    <x v="687"/>
    <s v="62494-09113-RP"/>
    <s v="A-M-0.5"/>
    <n v="4"/>
    <x v="906"/>
    <m/>
    <s v="+1 (479) 204-9111"/>
    <s v="91413 Scott Way"/>
    <s v="Fort Smith"/>
    <x v="0"/>
    <n v="72905"/>
    <x v="1"/>
    <x v="2"/>
    <s v="M"/>
    <x v="1"/>
    <n v="6.75"/>
    <n v="1.35"/>
    <n v="0.60749999999999993"/>
    <n v="27"/>
    <x v="2"/>
    <x v="0"/>
  </r>
  <r>
    <s v="GJC-66474-557"/>
    <x v="629"/>
    <s v="64965-78386-MY"/>
    <s v="A-D-1"/>
    <n v="1"/>
    <x v="911"/>
    <s v="njennyrq@bigcartel.com"/>
    <s v="+1 (562) 679-4750"/>
    <s v="6099 American Ash Court"/>
    <s v="Whittier"/>
    <x v="0"/>
    <n v="90610"/>
    <x v="1"/>
    <x v="2"/>
    <s v="D"/>
    <x v="0"/>
    <n v="9.9499999999999993"/>
    <n v="0.99499999999999988"/>
    <n v="0.89549999999999985"/>
    <n v="9.9499999999999993"/>
    <x v="2"/>
    <x v="2"/>
  </r>
  <r>
    <s v="IRV-20769-219"/>
    <x v="688"/>
    <s v="77131-58092-GE"/>
    <s v="E-M-0.2"/>
    <n v="3"/>
    <x v="912"/>
    <m/>
    <s v="+44 (810) 927-9266"/>
    <s v="3242 Corscot Pass"/>
    <s v="London"/>
    <x v="2"/>
    <s v="EC1V"/>
    <x v="0"/>
    <x v="1"/>
    <s v="M"/>
    <x v="3"/>
    <n v="4.125"/>
    <n v="2.0625"/>
    <n v="0.45374999999999999"/>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23">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5" outline="0" showAll="0"/>
    <pivotField compact="0" numFmtId="165" outline="0" showAll="0"/>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defaultSubtotal="0">
      <items count="6">
        <item x="0"/>
        <item x="1"/>
        <item x="2"/>
        <item x="3"/>
        <item x="4"/>
        <item x="5"/>
      </items>
    </pivotField>
  </pivotFields>
  <rowFields count="2">
    <field x="22"/>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20"/>
  </colFields>
  <colItems count="4">
    <i>
      <x/>
    </i>
    <i>
      <x v="1"/>
    </i>
    <i>
      <x v="2"/>
    </i>
    <i>
      <x v="3"/>
    </i>
  </colItems>
  <dataFields count="1">
    <dataField name="Sum of Sales" fld="19" baseField="1" baseItem="5" numFmtId="3"/>
  </dataFields>
  <chartFormats count="8">
    <chartFormat chart="0" format="9" series="1">
      <pivotArea type="data" outline="0" fieldPosition="0">
        <references count="2">
          <reference field="4294967294" count="1" selected="0">
            <x v="0"/>
          </reference>
          <reference field="20" count="1" selected="0">
            <x v="0"/>
          </reference>
        </references>
      </pivotArea>
    </chartFormat>
    <chartFormat chart="0" format="10" series="1">
      <pivotArea type="data" outline="0" fieldPosition="0">
        <references count="2">
          <reference field="4294967294" count="1" selected="0">
            <x v="0"/>
          </reference>
          <reference field="20" count="1" selected="0">
            <x v="1"/>
          </reference>
        </references>
      </pivotArea>
    </chartFormat>
    <chartFormat chart="0" format="11" series="1">
      <pivotArea type="data" outline="0" fieldPosition="0">
        <references count="2">
          <reference field="4294967294" count="1" selected="0">
            <x v="0"/>
          </reference>
          <reference field="20" count="1" selected="0">
            <x v="2"/>
          </reference>
        </references>
      </pivotArea>
    </chartFormat>
    <chartFormat chart="0" format="12" series="1">
      <pivotArea type="data" outline="0" fieldPosition="0">
        <references count="2">
          <reference field="4294967294" count="1" selected="0">
            <x v="0"/>
          </reference>
          <reference field="20" count="1" selected="0">
            <x v="3"/>
          </reference>
        </references>
      </pivotArea>
    </chartFormat>
    <chartFormat chart="4" format="21" series="1">
      <pivotArea type="data" outline="0" fieldPosition="0">
        <references count="2">
          <reference field="4294967294" count="1" selected="0">
            <x v="0"/>
          </reference>
          <reference field="20" count="1" selected="0">
            <x v="0"/>
          </reference>
        </references>
      </pivotArea>
    </chartFormat>
    <chartFormat chart="4" format="22" series="1">
      <pivotArea type="data" outline="0" fieldPosition="0">
        <references count="2">
          <reference field="4294967294" count="1" selected="0">
            <x v="0"/>
          </reference>
          <reference field="20" count="1" selected="0">
            <x v="1"/>
          </reference>
        </references>
      </pivotArea>
    </chartFormat>
    <chartFormat chart="4" format="23" series="1">
      <pivotArea type="data" outline="0" fieldPosition="0">
        <references count="2">
          <reference field="4294967294" count="1" selected="0">
            <x v="0"/>
          </reference>
          <reference field="20" count="1" selected="0">
            <x v="2"/>
          </reference>
        </references>
      </pivotArea>
    </chartFormat>
    <chartFormat chart="4" format="24"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23">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numFmtId="164" showAll="0">
      <items count="5">
        <item x="3"/>
        <item x="1"/>
        <item x="0"/>
        <item x="2"/>
        <item t="default"/>
      </items>
    </pivotField>
    <pivotField numFmtId="165" showAll="0"/>
    <pivotField numFmtId="165" showAll="0"/>
    <pivotField numFmtId="165" showAll="0"/>
    <pivotField dataField="1" numFmtId="165" showAll="0"/>
    <pivotField showAll="0"/>
    <pivotField showAll="0">
      <items count="4">
        <item x="2"/>
        <item x="1"/>
        <item x="0"/>
        <item t="default"/>
      </items>
    </pivotField>
    <pivotField showAll="0" defaultSubtotal="0"/>
  </pivotFields>
  <rowFields count="1">
    <field x="10"/>
  </rowFields>
  <rowItems count="4">
    <i>
      <x v="1"/>
    </i>
    <i>
      <x v="2"/>
    </i>
    <i>
      <x/>
    </i>
    <i t="grand">
      <x/>
    </i>
  </rowItems>
  <colItems count="1">
    <i/>
  </colItems>
  <dataFields count="1">
    <dataField name="Sum of Sales" fld="19"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B8" firstHeaderRow="1" firstDataRow="1" firstDataCol="1"/>
  <pivotFields count="23">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 showAll="0"/>
    <pivotField numFmtId="164" showAll="0">
      <items count="5">
        <item x="3"/>
        <item x="1"/>
        <item x="0"/>
        <item x="2"/>
        <item t="default"/>
      </items>
    </pivotField>
    <pivotField numFmtId="165" showAll="0"/>
    <pivotField numFmtId="165" showAll="0"/>
    <pivotField numFmtId="165" showAll="0"/>
    <pivotField dataField="1" numFmtId="165" showAll="0"/>
    <pivotField showAll="0"/>
    <pivotField showAll="0">
      <items count="4">
        <item x="2"/>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9"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3" name="PivotTable2"/>
    <pivotTable tabId="5" name="PivotTable3"/>
    <pivotTable tabId="6"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3" name="PivotTable2"/>
    <pivotTable tabId="5" name="PivotTable3"/>
    <pivotTable tabId="6" name="PivotTable4"/>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3" name="PivotTable2"/>
    <pivotTable tabId="5" name="PivotTable3"/>
    <pivotTable tabId="6" name="PivotTable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New Slicer" rowHeight="241300"/>
  <slicer name="Size" cache="Slicer_Size" caption="Size" columnCount="2" style="New Slicer" rowHeight="241300"/>
  <slicer name="Roast Type Name" cache="Slicer_Roast_Type_Name" caption="Roast Type Name" columnCount="3" style="New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 caption="Loyalty Card" style="New Slicer" rowHeight="241300"/>
  <slicer name="Size 1" cache="Slicer_Size" caption="Size" columnCount="2" style="New Slicer" rowHeight="241300"/>
  <slicer name="Roast Type Name 1" cache="Slicer_Roast_Type_Name" caption="Roast Type Name" columnCount="3" style="New Slicer" rowHeight="241300"/>
</slicers>
</file>

<file path=xl/tables/table1.xml><?xml version="1.0" encoding="utf-8"?>
<table xmlns="http://schemas.openxmlformats.org/spreadsheetml/2006/main" id="1" name="CoffeeOrders" displayName="CoffeeOrders" ref="A1:V1001" totalsRowShown="0" headerRowDxfId="10" headerRowBorderDxfId="9" tableBorderDxfId="8">
  <autoFilter ref="A1:V1001"/>
  <tableColumns count="22">
    <tableColumn id="1" name="Order ID"/>
    <tableColumn id="2" name="Order Date" dataDxfId="7"/>
    <tableColumn id="3" name="Customer ID"/>
    <tableColumn id="4" name="Product ID"/>
    <tableColumn id="5" name="Quantity"/>
    <tableColumn id="6" name="Customer Name"/>
    <tableColumn id="7" name="Email"/>
    <tableColumn id="8" name="Phone Number"/>
    <tableColumn id="9" name="Address Line 1"/>
    <tableColumn id="10" name="City"/>
    <tableColumn id="11" name="Country"/>
    <tableColumn id="12" name="Postcode"/>
    <tableColumn id="13" name="Loyalty Card"/>
    <tableColumn id="14" name="Coffee Type"/>
    <tableColumn id="15" name="Roast Type"/>
    <tableColumn id="16" name="Size" dataDxfId="6"/>
    <tableColumn id="17" name="Unit Price" dataDxfId="5" dataCellStyle="Currency"/>
    <tableColumn id="18" name="Price per 100g" dataDxfId="4" dataCellStyle="Currency"/>
    <tableColumn id="19" name="Profit" dataDxfId="3" dataCellStyle="Currency"/>
    <tableColumn id="20" name="Sales" dataDxfId="2" dataCellStyle="Currency">
      <calculatedColumnFormula>CoffeeOrders[[#This Row],[Unit Price]]*CoffeeOrders[[#This Row],[Quantity]]</calculatedColumnFormula>
    </tableColumn>
    <tableColumn id="21" name="Coffee Type Name" dataDxfId="1" dataCellStyle="Currency">
      <calculatedColumnFormula>IF(CoffeeOrders[[#This Row],[Coffee Type]]="Rob","Robusta",IF(CoffeeOrders[[#This Row],[Coffee Type]]="Exc","Excelsa",IF(CoffeeOrders[[#This Row],[Coffee Type]]="Ara","Arabica",IF(CoffeeOrders[[#This Row],[Coffee Type]]="Lib","Liberica",""))))</calculatedColumnFormula>
    </tableColumn>
    <tableColumn id="22" name="Roast Type Name" dataDxfId="0" dataCellStyle="Currency">
      <calculatedColumnFormula>IF(CoffeeOrders[[#This Row],[Roast Type]]="M","Medium",IF(CoffeeOrders[[#This Row],[Roast Type]]="L","Light",IF(CoffeeOrders[[#This Row],[Roast Type]]="D","Dark","")))</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3" name="PivotTable2"/>
    <pivotTable tabId="5" name="PivotTable3"/>
    <pivotTable tabId="6" name="PivotTable4"/>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12-08T00:00:00" style="New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11-04T00:00:00" style="New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G1" workbookViewId="0">
      <selection activeCell="U23" sqref="U23"/>
    </sheetView>
  </sheetViews>
  <sheetFormatPr defaultRowHeight="14.5" x14ac:dyDescent="0.35"/>
  <cols>
    <col min="1" max="1" width="12.36328125" bestFit="1" customWidth="1"/>
    <col min="2" max="2" width="12.453125" bestFit="1" customWidth="1"/>
    <col min="3" max="3" width="18.453125" customWidth="1"/>
    <col min="4" max="4" width="6.81640625" customWidth="1"/>
    <col min="5" max="5" width="7.1796875" customWidth="1"/>
    <col min="6" max="6" width="7.7265625" customWidth="1"/>
    <col min="7" max="7" width="10.7265625" bestFit="1" customWidth="1"/>
  </cols>
  <sheetData>
    <row r="3" spans="1:6" x14ac:dyDescent="0.35">
      <c r="A3" s="4" t="s">
        <v>5792</v>
      </c>
      <c r="C3" s="4" t="s">
        <v>5790</v>
      </c>
    </row>
    <row r="4" spans="1:6" x14ac:dyDescent="0.35">
      <c r="A4" s="4" t="s">
        <v>5788</v>
      </c>
      <c r="B4" s="4" t="s">
        <v>1</v>
      </c>
      <c r="C4" t="s">
        <v>5793</v>
      </c>
      <c r="D4" t="s">
        <v>5794</v>
      </c>
      <c r="E4" t="s">
        <v>5795</v>
      </c>
      <c r="F4" t="s">
        <v>5796</v>
      </c>
    </row>
    <row r="5" spans="1:6" x14ac:dyDescent="0.35">
      <c r="A5" t="s">
        <v>5772</v>
      </c>
      <c r="B5" s="7" t="s">
        <v>5773</v>
      </c>
      <c r="C5" s="9">
        <v>186.85499999999999</v>
      </c>
      <c r="D5" s="9">
        <v>305.97000000000003</v>
      </c>
      <c r="E5" s="9">
        <v>213.15999999999997</v>
      </c>
      <c r="F5" s="9">
        <v>123</v>
      </c>
    </row>
    <row r="6" spans="1:6" x14ac:dyDescent="0.35">
      <c r="B6" s="7" t="s">
        <v>5774</v>
      </c>
      <c r="C6" s="9">
        <v>251.965</v>
      </c>
      <c r="D6" s="9">
        <v>129.46</v>
      </c>
      <c r="E6" s="9">
        <v>434.03999999999996</v>
      </c>
      <c r="F6" s="9">
        <v>171.94</v>
      </c>
    </row>
    <row r="7" spans="1:6" x14ac:dyDescent="0.35">
      <c r="B7" s="7" t="s">
        <v>5775</v>
      </c>
      <c r="C7" s="9">
        <v>224.94499999999999</v>
      </c>
      <c r="D7" s="9">
        <v>349.12</v>
      </c>
      <c r="E7" s="9">
        <v>321.04000000000008</v>
      </c>
      <c r="F7" s="9">
        <v>126.035</v>
      </c>
    </row>
    <row r="8" spans="1:6" x14ac:dyDescent="0.35">
      <c r="B8" s="7" t="s">
        <v>5776</v>
      </c>
      <c r="C8" s="9">
        <v>307.12</v>
      </c>
      <c r="D8" s="9">
        <v>681.07499999999982</v>
      </c>
      <c r="E8" s="9">
        <v>533.70500000000004</v>
      </c>
      <c r="F8" s="9">
        <v>158.85</v>
      </c>
    </row>
    <row r="9" spans="1:6" x14ac:dyDescent="0.35">
      <c r="B9" s="7" t="s">
        <v>5777</v>
      </c>
      <c r="C9" s="9">
        <v>53.664999999999999</v>
      </c>
      <c r="D9" s="9">
        <v>83.025000000000006</v>
      </c>
      <c r="E9" s="9">
        <v>193.83499999999998</v>
      </c>
      <c r="F9" s="9">
        <v>68.039999999999992</v>
      </c>
    </row>
    <row r="10" spans="1:6" x14ac:dyDescent="0.35">
      <c r="B10" s="7" t="s">
        <v>5778</v>
      </c>
      <c r="C10" s="9">
        <v>163.02000000000001</v>
      </c>
      <c r="D10" s="9">
        <v>678.3599999999999</v>
      </c>
      <c r="E10" s="9">
        <v>171.04500000000002</v>
      </c>
      <c r="F10" s="9">
        <v>372.255</v>
      </c>
    </row>
    <row r="11" spans="1:6" x14ac:dyDescent="0.35">
      <c r="B11" s="7" t="s">
        <v>5779</v>
      </c>
      <c r="C11" s="9">
        <v>345.02</v>
      </c>
      <c r="D11" s="9">
        <v>273.86999999999989</v>
      </c>
      <c r="E11" s="9">
        <v>184.12999999999997</v>
      </c>
      <c r="F11" s="9">
        <v>201.11500000000001</v>
      </c>
    </row>
    <row r="12" spans="1:6" x14ac:dyDescent="0.35">
      <c r="B12" s="7" t="s">
        <v>5780</v>
      </c>
      <c r="C12" s="9">
        <v>334.89</v>
      </c>
      <c r="D12" s="9">
        <v>70.95</v>
      </c>
      <c r="E12" s="9">
        <v>134.23000000000002</v>
      </c>
      <c r="F12" s="9">
        <v>166.27500000000001</v>
      </c>
    </row>
    <row r="13" spans="1:6" x14ac:dyDescent="0.35">
      <c r="B13" s="7" t="s">
        <v>5781</v>
      </c>
      <c r="C13" s="9">
        <v>178.71</v>
      </c>
      <c r="D13" s="9">
        <v>166.1</v>
      </c>
      <c r="E13" s="9">
        <v>439.31</v>
      </c>
      <c r="F13" s="9">
        <v>492.90000000000003</v>
      </c>
    </row>
    <row r="14" spans="1:6" x14ac:dyDescent="0.35">
      <c r="B14" s="7" t="s">
        <v>5782</v>
      </c>
      <c r="C14" s="9">
        <v>301.98500000000001</v>
      </c>
      <c r="D14" s="9">
        <v>153.76499999999996</v>
      </c>
      <c r="E14" s="9">
        <v>215.55499999999998</v>
      </c>
      <c r="F14" s="9">
        <v>213.66499999999999</v>
      </c>
    </row>
    <row r="15" spans="1:6" x14ac:dyDescent="0.35">
      <c r="B15" s="7" t="s">
        <v>5783</v>
      </c>
      <c r="C15" s="9">
        <v>312.83500000000004</v>
      </c>
      <c r="D15" s="9">
        <v>63.25</v>
      </c>
      <c r="E15" s="9">
        <v>350.89500000000004</v>
      </c>
      <c r="F15" s="9">
        <v>96.405000000000001</v>
      </c>
    </row>
    <row r="16" spans="1:6" x14ac:dyDescent="0.35">
      <c r="B16" s="7" t="s">
        <v>5784</v>
      </c>
      <c r="C16" s="9">
        <v>265.62</v>
      </c>
      <c r="D16" s="9">
        <v>526.51499999999987</v>
      </c>
      <c r="E16" s="9">
        <v>187.06</v>
      </c>
      <c r="F16" s="9">
        <v>210.58999999999997</v>
      </c>
    </row>
    <row r="17" spans="1:6" x14ac:dyDescent="0.35">
      <c r="A17" t="s">
        <v>5785</v>
      </c>
      <c r="B17" s="7" t="s">
        <v>5773</v>
      </c>
      <c r="C17" s="9">
        <v>47.25</v>
      </c>
      <c r="D17" s="9">
        <v>65.805000000000007</v>
      </c>
      <c r="E17" s="9">
        <v>274.67500000000001</v>
      </c>
      <c r="F17" s="9">
        <v>179.22000000000003</v>
      </c>
    </row>
    <row r="18" spans="1:6" x14ac:dyDescent="0.35">
      <c r="B18" s="7" t="s">
        <v>5774</v>
      </c>
      <c r="C18" s="9">
        <v>745.45000000000016</v>
      </c>
      <c r="D18" s="9">
        <v>428.88499999999999</v>
      </c>
      <c r="E18" s="9">
        <v>194.17499999999998</v>
      </c>
      <c r="F18" s="9">
        <v>429.83000000000004</v>
      </c>
    </row>
    <row r="19" spans="1:6" x14ac:dyDescent="0.35">
      <c r="B19" s="7" t="s">
        <v>5775</v>
      </c>
      <c r="C19" s="9">
        <v>130.47</v>
      </c>
      <c r="D19" s="9">
        <v>271.48500000000001</v>
      </c>
      <c r="E19" s="9">
        <v>281.20499999999998</v>
      </c>
      <c r="F19" s="9">
        <v>231.63000000000002</v>
      </c>
    </row>
    <row r="20" spans="1:6" x14ac:dyDescent="0.35">
      <c r="B20" s="7" t="s">
        <v>5776</v>
      </c>
      <c r="C20" s="9">
        <v>27</v>
      </c>
      <c r="D20" s="9">
        <v>347.26</v>
      </c>
      <c r="E20" s="9">
        <v>147.51000000000002</v>
      </c>
      <c r="F20" s="9">
        <v>240.04000000000002</v>
      </c>
    </row>
    <row r="21" spans="1:6" x14ac:dyDescent="0.35">
      <c r="B21" s="7" t="s">
        <v>5777</v>
      </c>
      <c r="C21" s="9">
        <v>255.11499999999998</v>
      </c>
      <c r="D21" s="9">
        <v>541.73</v>
      </c>
      <c r="E21" s="9">
        <v>83.43</v>
      </c>
      <c r="F21" s="9">
        <v>59.08</v>
      </c>
    </row>
    <row r="22" spans="1:6" x14ac:dyDescent="0.35">
      <c r="B22" s="7" t="s">
        <v>5778</v>
      </c>
      <c r="C22" s="9">
        <v>584.79</v>
      </c>
      <c r="D22" s="9">
        <v>357.42999999999995</v>
      </c>
      <c r="E22" s="9">
        <v>355.34</v>
      </c>
      <c r="F22" s="9">
        <v>140.88</v>
      </c>
    </row>
    <row r="23" spans="1:6" x14ac:dyDescent="0.35">
      <c r="B23" s="7" t="s">
        <v>5779</v>
      </c>
      <c r="C23" s="9">
        <v>430.62</v>
      </c>
      <c r="D23" s="9">
        <v>227.42500000000001</v>
      </c>
      <c r="E23" s="9">
        <v>236.315</v>
      </c>
      <c r="F23" s="9">
        <v>414.58500000000004</v>
      </c>
    </row>
    <row r="24" spans="1:6" x14ac:dyDescent="0.35">
      <c r="B24" s="7" t="s">
        <v>5780</v>
      </c>
      <c r="C24" s="9">
        <v>22.5</v>
      </c>
      <c r="D24" s="9">
        <v>77.72</v>
      </c>
      <c r="E24" s="9">
        <v>60.5</v>
      </c>
      <c r="F24" s="9">
        <v>139.68</v>
      </c>
    </row>
    <row r="25" spans="1:6" x14ac:dyDescent="0.35">
      <c r="B25" s="7" t="s">
        <v>5781</v>
      </c>
      <c r="C25" s="9">
        <v>126.15</v>
      </c>
      <c r="D25" s="9">
        <v>195.11</v>
      </c>
      <c r="E25" s="9">
        <v>89.13</v>
      </c>
      <c r="F25" s="9">
        <v>302.65999999999997</v>
      </c>
    </row>
    <row r="26" spans="1:6" x14ac:dyDescent="0.35">
      <c r="B26" s="7" t="s">
        <v>5782</v>
      </c>
      <c r="C26" s="9">
        <v>376.03</v>
      </c>
      <c r="D26" s="9">
        <v>523.24</v>
      </c>
      <c r="E26" s="9">
        <v>440.96500000000003</v>
      </c>
      <c r="F26" s="9">
        <v>174.46999999999997</v>
      </c>
    </row>
    <row r="27" spans="1:6" x14ac:dyDescent="0.35">
      <c r="B27" s="7" t="s">
        <v>5783</v>
      </c>
      <c r="C27" s="9">
        <v>515.17999999999995</v>
      </c>
      <c r="D27" s="9">
        <v>142.56</v>
      </c>
      <c r="E27" s="9">
        <v>347.04</v>
      </c>
      <c r="F27" s="9">
        <v>104.08499999999999</v>
      </c>
    </row>
    <row r="28" spans="1:6" x14ac:dyDescent="0.35">
      <c r="B28" s="7" t="s">
        <v>5784</v>
      </c>
      <c r="C28" s="9">
        <v>95.859999999999985</v>
      </c>
      <c r="D28" s="9">
        <v>484.76</v>
      </c>
      <c r="E28" s="9">
        <v>94.17</v>
      </c>
      <c r="F28" s="9">
        <v>77.105000000000004</v>
      </c>
    </row>
    <row r="29" spans="1:6" x14ac:dyDescent="0.35">
      <c r="A29" t="s">
        <v>5786</v>
      </c>
      <c r="B29" s="7" t="s">
        <v>5773</v>
      </c>
      <c r="C29" s="9">
        <v>258.34500000000003</v>
      </c>
      <c r="D29" s="9">
        <v>139.625</v>
      </c>
      <c r="E29" s="9">
        <v>279.52000000000004</v>
      </c>
      <c r="F29" s="9">
        <v>160.19500000000002</v>
      </c>
    </row>
    <row r="30" spans="1:6" x14ac:dyDescent="0.35">
      <c r="B30" s="7" t="s">
        <v>5774</v>
      </c>
      <c r="C30" s="9">
        <v>342.2</v>
      </c>
      <c r="D30" s="9">
        <v>284.24999999999994</v>
      </c>
      <c r="E30" s="9">
        <v>251.83</v>
      </c>
      <c r="F30" s="9">
        <v>80.550000000000011</v>
      </c>
    </row>
    <row r="31" spans="1:6" x14ac:dyDescent="0.35">
      <c r="B31" s="7" t="s">
        <v>5775</v>
      </c>
      <c r="C31" s="9">
        <v>418.30500000000001</v>
      </c>
      <c r="D31" s="9">
        <v>468.125</v>
      </c>
      <c r="E31" s="9">
        <v>405.05500000000006</v>
      </c>
      <c r="F31" s="9">
        <v>253.15499999999997</v>
      </c>
    </row>
    <row r="32" spans="1:6" x14ac:dyDescent="0.35">
      <c r="B32" s="7" t="s">
        <v>5776</v>
      </c>
      <c r="C32" s="9">
        <v>102.32999999999998</v>
      </c>
      <c r="D32" s="9">
        <v>242.14000000000001</v>
      </c>
      <c r="E32" s="9">
        <v>554.875</v>
      </c>
      <c r="F32" s="9">
        <v>106.24000000000001</v>
      </c>
    </row>
    <row r="33" spans="1:6" x14ac:dyDescent="0.35">
      <c r="B33" s="7" t="s">
        <v>5777</v>
      </c>
      <c r="C33" s="9">
        <v>234.72</v>
      </c>
      <c r="D33" s="9">
        <v>133.08000000000001</v>
      </c>
      <c r="E33" s="9">
        <v>267.2</v>
      </c>
      <c r="F33" s="9">
        <v>272.69</v>
      </c>
    </row>
    <row r="34" spans="1:6" x14ac:dyDescent="0.35">
      <c r="B34" s="7" t="s">
        <v>5778</v>
      </c>
      <c r="C34" s="9">
        <v>430.39</v>
      </c>
      <c r="D34" s="9">
        <v>136.20500000000001</v>
      </c>
      <c r="E34" s="9">
        <v>209.6</v>
      </c>
      <c r="F34" s="9">
        <v>88.334999999999994</v>
      </c>
    </row>
    <row r="35" spans="1:6" x14ac:dyDescent="0.35">
      <c r="B35" s="7" t="s">
        <v>5779</v>
      </c>
      <c r="C35" s="9">
        <v>109.005</v>
      </c>
      <c r="D35" s="9">
        <v>393.57499999999999</v>
      </c>
      <c r="E35" s="9">
        <v>61.034999999999997</v>
      </c>
      <c r="F35" s="9">
        <v>199.48999999999998</v>
      </c>
    </row>
    <row r="36" spans="1:6" x14ac:dyDescent="0.35">
      <c r="B36" s="7" t="s">
        <v>5780</v>
      </c>
      <c r="C36" s="9">
        <v>287.52499999999998</v>
      </c>
      <c r="D36" s="9">
        <v>288.67</v>
      </c>
      <c r="E36" s="9">
        <v>125.58</v>
      </c>
      <c r="F36" s="9">
        <v>374.13499999999999</v>
      </c>
    </row>
    <row r="37" spans="1:6" x14ac:dyDescent="0.35">
      <c r="B37" s="7" t="s">
        <v>5781</v>
      </c>
      <c r="C37" s="9">
        <v>840.93</v>
      </c>
      <c r="D37" s="9">
        <v>409.875</v>
      </c>
      <c r="E37" s="9">
        <v>171.32999999999998</v>
      </c>
      <c r="F37" s="9">
        <v>221.44</v>
      </c>
    </row>
    <row r="38" spans="1:6" x14ac:dyDescent="0.35">
      <c r="B38" s="7" t="s">
        <v>5782</v>
      </c>
      <c r="C38" s="9">
        <v>299.07</v>
      </c>
      <c r="D38" s="9">
        <v>260.32499999999999</v>
      </c>
      <c r="E38" s="9">
        <v>584.6400000000001</v>
      </c>
      <c r="F38" s="9">
        <v>256.36500000000001</v>
      </c>
    </row>
    <row r="39" spans="1:6" x14ac:dyDescent="0.35">
      <c r="B39" s="7" t="s">
        <v>5783</v>
      </c>
      <c r="C39" s="9">
        <v>323.32499999999999</v>
      </c>
      <c r="D39" s="9">
        <v>565.57000000000005</v>
      </c>
      <c r="E39" s="9">
        <v>537.80999999999995</v>
      </c>
      <c r="F39" s="9">
        <v>189.47499999999999</v>
      </c>
    </row>
    <row r="40" spans="1:6" x14ac:dyDescent="0.35">
      <c r="B40" s="7" t="s">
        <v>5784</v>
      </c>
      <c r="C40" s="9">
        <v>399.48499999999996</v>
      </c>
      <c r="D40" s="9">
        <v>148.19999999999999</v>
      </c>
      <c r="E40" s="9">
        <v>388.21999999999997</v>
      </c>
      <c r="F40" s="9">
        <v>212.07499999999999</v>
      </c>
    </row>
    <row r="41" spans="1:6" x14ac:dyDescent="0.35">
      <c r="A41" t="s">
        <v>5787</v>
      </c>
      <c r="B41" s="7" t="s">
        <v>5773</v>
      </c>
      <c r="C41" s="9">
        <v>112.69500000000001</v>
      </c>
      <c r="D41" s="9">
        <v>166.32</v>
      </c>
      <c r="E41" s="9">
        <v>843.71499999999992</v>
      </c>
      <c r="F41" s="9">
        <v>146.685</v>
      </c>
    </row>
    <row r="42" spans="1:6" x14ac:dyDescent="0.35">
      <c r="B42" s="7" t="s">
        <v>5774</v>
      </c>
      <c r="C42" s="9">
        <v>114.87999999999998</v>
      </c>
      <c r="D42" s="9">
        <v>133.815</v>
      </c>
      <c r="E42" s="9">
        <v>91.175000000000011</v>
      </c>
      <c r="F42" s="9">
        <v>53.759999999999991</v>
      </c>
    </row>
    <row r="43" spans="1:6" x14ac:dyDescent="0.35">
      <c r="B43" s="7" t="s">
        <v>5775</v>
      </c>
      <c r="C43" s="9">
        <v>277.76</v>
      </c>
      <c r="D43" s="9">
        <v>175.40999999999997</v>
      </c>
      <c r="E43" s="9">
        <v>462.51000000000005</v>
      </c>
      <c r="F43" s="9">
        <v>399.52500000000003</v>
      </c>
    </row>
    <row r="44" spans="1:6" x14ac:dyDescent="0.35">
      <c r="B44" s="7" t="s">
        <v>5776</v>
      </c>
      <c r="C44" s="9">
        <v>197.89499999999998</v>
      </c>
      <c r="D44" s="9">
        <v>289.75499999999994</v>
      </c>
      <c r="E44" s="9">
        <v>88.545000000000002</v>
      </c>
      <c r="F44" s="9">
        <v>200.255</v>
      </c>
    </row>
    <row r="45" spans="1:6" x14ac:dyDescent="0.35">
      <c r="B45" s="7" t="s">
        <v>5777</v>
      </c>
      <c r="C45" s="9">
        <v>193.11500000000001</v>
      </c>
      <c r="D45" s="9">
        <v>212.49499999999998</v>
      </c>
      <c r="E45" s="9">
        <v>292.29000000000002</v>
      </c>
      <c r="F45" s="9">
        <v>304.46999999999997</v>
      </c>
    </row>
    <row r="46" spans="1:6" x14ac:dyDescent="0.35">
      <c r="B46" s="7" t="s">
        <v>5778</v>
      </c>
      <c r="C46" s="9">
        <v>179.79</v>
      </c>
      <c r="D46" s="9">
        <v>426.2</v>
      </c>
      <c r="E46" s="9">
        <v>170.08999999999997</v>
      </c>
      <c r="F46" s="9">
        <v>379.31000000000012</v>
      </c>
    </row>
    <row r="47" spans="1:6" x14ac:dyDescent="0.35">
      <c r="B47" s="7" t="s">
        <v>5779</v>
      </c>
      <c r="C47" s="9">
        <v>247.29000000000002</v>
      </c>
      <c r="D47" s="9">
        <v>246.685</v>
      </c>
      <c r="E47" s="9">
        <v>271.05500000000001</v>
      </c>
      <c r="F47" s="9">
        <v>141.70000000000002</v>
      </c>
    </row>
    <row r="48" spans="1:6" x14ac:dyDescent="0.35">
      <c r="B48" s="7" t="s">
        <v>5780</v>
      </c>
      <c r="C48" s="9">
        <v>116.39499999999998</v>
      </c>
      <c r="D48" s="9">
        <v>41.25</v>
      </c>
      <c r="E48" s="9">
        <v>15.54</v>
      </c>
      <c r="F48" s="9">
        <v>71.06</v>
      </c>
    </row>
  </sheetData>
  <pageMargins left="0.7" right="0.7" top="0.75" bottom="0.75" header="0.3" footer="0.3"/>
  <pageSetup orientation="portrait" horizontalDpi="200" verticalDpi="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8" sqref="M8"/>
    </sheetView>
  </sheetViews>
  <sheetFormatPr defaultRowHeight="14.5" x14ac:dyDescent="0.35"/>
  <cols>
    <col min="1" max="1" width="14.1796875" bestFit="1" customWidth="1"/>
    <col min="2" max="2" width="11.26953125" bestFit="1" customWidth="1"/>
  </cols>
  <sheetData>
    <row r="3" spans="1:2" x14ac:dyDescent="0.35">
      <c r="A3" s="4" t="s">
        <v>5770</v>
      </c>
      <c r="B3" t="s">
        <v>5792</v>
      </c>
    </row>
    <row r="4" spans="1:2" x14ac:dyDescent="0.35">
      <c r="A4" s="5" t="s">
        <v>258</v>
      </c>
      <c r="B4" s="8">
        <v>2798.5050000000001</v>
      </c>
    </row>
    <row r="5" spans="1:2" x14ac:dyDescent="0.35">
      <c r="A5" s="5" t="s">
        <v>50</v>
      </c>
      <c r="B5" s="8">
        <v>6696.8649999999998</v>
      </c>
    </row>
    <row r="6" spans="1:2" x14ac:dyDescent="0.35">
      <c r="A6" s="5" t="s">
        <v>27</v>
      </c>
      <c r="B6" s="8">
        <v>35638.88499999998</v>
      </c>
    </row>
    <row r="7" spans="1:2" x14ac:dyDescent="0.35">
      <c r="A7" s="5" t="s">
        <v>5771</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9" sqref="M9"/>
    </sheetView>
  </sheetViews>
  <sheetFormatPr defaultRowHeight="14.5" x14ac:dyDescent="0.35"/>
  <cols>
    <col min="1" max="1" width="15.6328125" bestFit="1" customWidth="1"/>
    <col min="2" max="2" width="11.26953125" bestFit="1" customWidth="1"/>
  </cols>
  <sheetData>
    <row r="3" spans="1:2" x14ac:dyDescent="0.35">
      <c r="A3" s="4" t="s">
        <v>5770</v>
      </c>
      <c r="B3" t="s">
        <v>5792</v>
      </c>
    </row>
    <row r="4" spans="1:2" x14ac:dyDescent="0.35">
      <c r="A4" s="5" t="s">
        <v>3401</v>
      </c>
      <c r="B4" s="8">
        <v>278.01</v>
      </c>
    </row>
    <row r="5" spans="1:2" x14ac:dyDescent="0.35">
      <c r="A5" s="5" t="s">
        <v>1296</v>
      </c>
      <c r="B5" s="8">
        <v>281.67499999999995</v>
      </c>
    </row>
    <row r="6" spans="1:2" x14ac:dyDescent="0.35">
      <c r="A6" s="5" t="s">
        <v>2318</v>
      </c>
      <c r="B6" s="8">
        <v>289.11</v>
      </c>
    </row>
    <row r="7" spans="1:2" x14ac:dyDescent="0.35">
      <c r="A7" s="5" t="s">
        <v>5432</v>
      </c>
      <c r="B7" s="8">
        <v>307.04499999999996</v>
      </c>
    </row>
    <row r="8" spans="1:2" x14ac:dyDescent="0.35">
      <c r="A8" s="5" t="s">
        <v>4766</v>
      </c>
      <c r="B8" s="8">
        <v>317.07000000000005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08" zoomScaleNormal="108" workbookViewId="0">
      <selection activeCell="W21" sqref="W21"/>
    </sheetView>
  </sheetViews>
  <sheetFormatPr defaultRowHeight="14.5" x14ac:dyDescent="0.35"/>
  <cols>
    <col min="1" max="1" width="1.453125" customWidth="1"/>
  </cols>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opLeftCell="A2" workbookViewId="0">
      <selection activeCell="B9" sqref="B9"/>
    </sheetView>
  </sheetViews>
  <sheetFormatPr defaultRowHeight="14.5" x14ac:dyDescent="0.35"/>
  <cols>
    <col min="1" max="1" width="15.08984375" bestFit="1" customWidth="1"/>
    <col min="2" max="2" width="17.81640625" bestFit="1" customWidth="1"/>
    <col min="3" max="3" width="15.81640625" bestFit="1" customWidth="1"/>
    <col min="4" max="4" width="14.26953125" bestFit="1" customWidth="1"/>
    <col min="5" max="5" width="10.1796875" customWidth="1"/>
    <col min="6" max="6" width="16.36328125" customWidth="1"/>
    <col min="8" max="8" width="15.453125" customWidth="1"/>
    <col min="9" max="9" width="14.81640625" customWidth="1"/>
    <col min="11" max="11" width="9.54296875" customWidth="1"/>
    <col min="12" max="12" width="10.54296875" customWidth="1"/>
    <col min="13" max="13" width="13.08984375" customWidth="1"/>
    <col min="14" max="14" width="12.7265625" customWidth="1"/>
    <col min="15" max="15" width="12" customWidth="1"/>
    <col min="17" max="17" width="10.90625" customWidth="1"/>
    <col min="18" max="18" width="14.54296875" customWidth="1"/>
    <col min="20" max="20" width="9.54296875" bestFit="1" customWidth="1"/>
    <col min="21" max="21" width="20.7265625" bestFit="1" customWidth="1"/>
    <col min="22" max="22" width="20" bestFit="1" customWidth="1"/>
  </cols>
  <sheetData>
    <row r="1" spans="1:2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6" t="s">
        <v>5789</v>
      </c>
      <c r="U1" s="6" t="s">
        <v>5790</v>
      </c>
      <c r="V1" s="1" t="s">
        <v>5791</v>
      </c>
    </row>
    <row r="2" spans="1:22" x14ac:dyDescent="0.35">
      <c r="A2" t="s">
        <v>19</v>
      </c>
      <c r="B2" s="7">
        <v>43713</v>
      </c>
      <c r="C2" t="s">
        <v>20</v>
      </c>
      <c r="D2" t="s">
        <v>21</v>
      </c>
      <c r="E2">
        <v>2</v>
      </c>
      <c r="F2" t="s">
        <v>22</v>
      </c>
      <c r="G2" t="s">
        <v>23</v>
      </c>
      <c r="H2" t="s">
        <v>24</v>
      </c>
      <c r="I2" t="s">
        <v>25</v>
      </c>
      <c r="J2" t="s">
        <v>26</v>
      </c>
      <c r="K2" t="s">
        <v>27</v>
      </c>
      <c r="L2">
        <v>7505</v>
      </c>
      <c r="M2" t="s">
        <v>28</v>
      </c>
      <c r="N2" t="s">
        <v>29</v>
      </c>
      <c r="O2" t="s">
        <v>30</v>
      </c>
      <c r="P2" s="2">
        <v>1</v>
      </c>
      <c r="Q2" s="3">
        <v>9.9499999999999993</v>
      </c>
      <c r="R2" s="3">
        <v>0.99499999999999988</v>
      </c>
      <c r="S2" s="3">
        <v>0.59699999999999998</v>
      </c>
      <c r="T2" s="3">
        <f>CoffeeOrders[[#This Row],[Unit Price]]*CoffeeOrders[[#This Row],[Quantity]]</f>
        <v>19.899999999999999</v>
      </c>
      <c r="U2" s="3" t="str">
        <f>IF(CoffeeOrders[[#This Row],[Coffee Type]]="Rob","Robusta",IF(CoffeeOrders[[#This Row],[Coffee Type]]="Exc","Excelsa",IF(CoffeeOrders[[#This Row],[Coffee Type]]="Ara","Arabica",IF(CoffeeOrders[[#This Row],[Coffee Type]]="Lib","Liberica",""))))</f>
        <v>Robusta</v>
      </c>
      <c r="V2" s="3" t="str">
        <f>IF(CoffeeOrders[[#This Row],[Roast Type]]="M","Medium",IF(CoffeeOrders[[#This Row],[Roast Type]]="L","Light",IF(CoffeeOrders[[#This Row],[Roast Type]]="D","Dark","")))</f>
        <v>Medium</v>
      </c>
    </row>
    <row r="3" spans="1:22" x14ac:dyDescent="0.35">
      <c r="A3" t="s">
        <v>19</v>
      </c>
      <c r="B3" s="7">
        <v>43713</v>
      </c>
      <c r="C3" t="s">
        <v>20</v>
      </c>
      <c r="D3" t="s">
        <v>31</v>
      </c>
      <c r="E3">
        <v>5</v>
      </c>
      <c r="F3" t="s">
        <v>22</v>
      </c>
      <c r="G3" t="s">
        <v>23</v>
      </c>
      <c r="H3" t="s">
        <v>24</v>
      </c>
      <c r="I3" t="s">
        <v>25</v>
      </c>
      <c r="J3" t="s">
        <v>26</v>
      </c>
      <c r="K3" t="s">
        <v>27</v>
      </c>
      <c r="L3">
        <v>7505</v>
      </c>
      <c r="M3" t="s">
        <v>28</v>
      </c>
      <c r="N3" t="s">
        <v>32</v>
      </c>
      <c r="O3" t="s">
        <v>30</v>
      </c>
      <c r="P3" s="2">
        <v>0.5</v>
      </c>
      <c r="Q3" s="3">
        <v>8.25</v>
      </c>
      <c r="R3" s="3">
        <v>1.65</v>
      </c>
      <c r="S3" s="3">
        <v>0.90749999999999997</v>
      </c>
      <c r="T3" s="3">
        <f>CoffeeOrders[[#This Row],[Unit Price]]*CoffeeOrders[[#This Row],[Quantity]]</f>
        <v>41.25</v>
      </c>
      <c r="U3" s="3" t="str">
        <f>IF(CoffeeOrders[[#This Row],[Coffee Type]]="Rob","Robusta",IF(CoffeeOrders[[#This Row],[Coffee Type]]="Exc","Excelsa",IF(CoffeeOrders[[#This Row],[Coffee Type]]="Ara","Arabica",IF(CoffeeOrders[[#This Row],[Coffee Type]]="Lib","Liberica",""))))</f>
        <v>Excelsa</v>
      </c>
      <c r="V3" s="3" t="str">
        <f>IF(CoffeeOrders[[#This Row],[Roast Type]]="M","Medium",IF(CoffeeOrders[[#This Row],[Roast Type]]="L","Light",IF(CoffeeOrders[[#This Row],[Roast Type]]="D","Dark","")))</f>
        <v>Medium</v>
      </c>
    </row>
    <row r="4" spans="1:22" x14ac:dyDescent="0.35">
      <c r="A4" t="s">
        <v>33</v>
      </c>
      <c r="B4" s="7">
        <v>44364</v>
      </c>
      <c r="C4" t="s">
        <v>34</v>
      </c>
      <c r="D4" t="s">
        <v>35</v>
      </c>
      <c r="E4">
        <v>1</v>
      </c>
      <c r="F4" t="s">
        <v>36</v>
      </c>
      <c r="G4" t="s">
        <v>37</v>
      </c>
      <c r="H4" t="s">
        <v>38</v>
      </c>
      <c r="I4" t="s">
        <v>39</v>
      </c>
      <c r="J4" t="s">
        <v>40</v>
      </c>
      <c r="K4" t="s">
        <v>27</v>
      </c>
      <c r="L4">
        <v>78205</v>
      </c>
      <c r="M4" t="s">
        <v>28</v>
      </c>
      <c r="N4" t="s">
        <v>41</v>
      </c>
      <c r="O4" t="s">
        <v>42</v>
      </c>
      <c r="P4" s="2">
        <v>1</v>
      </c>
      <c r="Q4" s="3">
        <v>12.95</v>
      </c>
      <c r="R4" s="3">
        <v>1.2949999999999999</v>
      </c>
      <c r="S4" s="3">
        <v>1.1655</v>
      </c>
      <c r="T4" s="3">
        <f>CoffeeOrders[[#This Row],[Unit Price]]*CoffeeOrders[[#This Row],[Quantity]]</f>
        <v>12.95</v>
      </c>
      <c r="U4" s="3" t="str">
        <f>IF(CoffeeOrders[[#This Row],[Coffee Type]]="Rob","Robusta",IF(CoffeeOrders[[#This Row],[Coffee Type]]="Exc","Excelsa",IF(CoffeeOrders[[#This Row],[Coffee Type]]="Ara","Arabica",IF(CoffeeOrders[[#This Row],[Coffee Type]]="Lib","Liberica",""))))</f>
        <v>Arabica</v>
      </c>
      <c r="V4" s="3" t="str">
        <f>IF(CoffeeOrders[[#This Row],[Roast Type]]="M","Medium",IF(CoffeeOrders[[#This Row],[Roast Type]]="L","Light",IF(CoffeeOrders[[#This Row],[Roast Type]]="D","Dark","")))</f>
        <v>Light</v>
      </c>
    </row>
    <row r="5" spans="1:22" x14ac:dyDescent="0.35">
      <c r="A5" t="s">
        <v>43</v>
      </c>
      <c r="B5" s="7">
        <v>44392</v>
      </c>
      <c r="C5" t="s">
        <v>44</v>
      </c>
      <c r="D5" t="s">
        <v>45</v>
      </c>
      <c r="E5">
        <v>2</v>
      </c>
      <c r="F5" t="s">
        <v>46</v>
      </c>
      <c r="H5" t="s">
        <v>47</v>
      </c>
      <c r="I5" t="s">
        <v>48</v>
      </c>
      <c r="J5" t="s">
        <v>49</v>
      </c>
      <c r="K5" t="s">
        <v>50</v>
      </c>
      <c r="L5" t="s">
        <v>51</v>
      </c>
      <c r="M5" t="s">
        <v>52</v>
      </c>
      <c r="N5" t="s">
        <v>32</v>
      </c>
      <c r="O5" t="s">
        <v>30</v>
      </c>
      <c r="P5" s="2">
        <v>1</v>
      </c>
      <c r="Q5" s="3">
        <v>13.75</v>
      </c>
      <c r="R5" s="3">
        <v>1.375</v>
      </c>
      <c r="S5" s="3">
        <v>1.5125</v>
      </c>
      <c r="T5" s="3">
        <f>CoffeeOrders[[#This Row],[Unit Price]]*CoffeeOrders[[#This Row],[Quantity]]</f>
        <v>27.5</v>
      </c>
      <c r="U5" s="3" t="str">
        <f>IF(CoffeeOrders[[#This Row],[Coffee Type]]="Rob","Robusta",IF(CoffeeOrders[[#This Row],[Coffee Type]]="Exc","Excelsa",IF(CoffeeOrders[[#This Row],[Coffee Type]]="Ara","Arabica",IF(CoffeeOrders[[#This Row],[Coffee Type]]="Lib","Liberica",""))))</f>
        <v>Excelsa</v>
      </c>
      <c r="V5" s="3" t="str">
        <f>IF(CoffeeOrders[[#This Row],[Roast Type]]="M","Medium",IF(CoffeeOrders[[#This Row],[Roast Type]]="L","Light",IF(CoffeeOrders[[#This Row],[Roast Type]]="D","Dark","")))</f>
        <v>Medium</v>
      </c>
    </row>
    <row r="6" spans="1:22" x14ac:dyDescent="0.35">
      <c r="A6" t="s">
        <v>43</v>
      </c>
      <c r="B6" s="7">
        <v>44392</v>
      </c>
      <c r="C6" t="s">
        <v>44</v>
      </c>
      <c r="D6" t="s">
        <v>53</v>
      </c>
      <c r="E6">
        <v>2</v>
      </c>
      <c r="F6" t="s">
        <v>46</v>
      </c>
      <c r="H6" t="s">
        <v>47</v>
      </c>
      <c r="I6" t="s">
        <v>48</v>
      </c>
      <c r="J6" t="s">
        <v>49</v>
      </c>
      <c r="K6" t="s">
        <v>50</v>
      </c>
      <c r="L6" t="s">
        <v>51</v>
      </c>
      <c r="M6" t="s">
        <v>52</v>
      </c>
      <c r="N6" t="s">
        <v>29</v>
      </c>
      <c r="O6" t="s">
        <v>42</v>
      </c>
      <c r="P6" s="2">
        <v>2.5</v>
      </c>
      <c r="Q6" s="3">
        <v>27.484999999999999</v>
      </c>
      <c r="R6" s="3">
        <v>1.0993999999999999</v>
      </c>
      <c r="S6" s="3">
        <v>1.6491</v>
      </c>
      <c r="T6" s="3">
        <f>CoffeeOrders[[#This Row],[Unit Price]]*CoffeeOrders[[#This Row],[Quantity]]</f>
        <v>54.97</v>
      </c>
      <c r="U6" s="3" t="str">
        <f>IF(CoffeeOrders[[#This Row],[Coffee Type]]="Rob","Robusta",IF(CoffeeOrders[[#This Row],[Coffee Type]]="Exc","Excelsa",IF(CoffeeOrders[[#This Row],[Coffee Type]]="Ara","Arabica",IF(CoffeeOrders[[#This Row],[Coffee Type]]="Lib","Liberica",""))))</f>
        <v>Robusta</v>
      </c>
      <c r="V6" s="3" t="str">
        <f>IF(CoffeeOrders[[#This Row],[Roast Type]]="M","Medium",IF(CoffeeOrders[[#This Row],[Roast Type]]="L","Light",IF(CoffeeOrders[[#This Row],[Roast Type]]="D","Dark","")))</f>
        <v>Light</v>
      </c>
    </row>
    <row r="7" spans="1:22" x14ac:dyDescent="0.35">
      <c r="A7" t="s">
        <v>54</v>
      </c>
      <c r="B7" s="7">
        <v>44412</v>
      </c>
      <c r="C7" t="s">
        <v>55</v>
      </c>
      <c r="D7" t="s">
        <v>56</v>
      </c>
      <c r="E7">
        <v>3</v>
      </c>
      <c r="F7" t="s">
        <v>57</v>
      </c>
      <c r="H7" t="s">
        <v>58</v>
      </c>
      <c r="I7" t="s">
        <v>59</v>
      </c>
      <c r="J7" t="s">
        <v>60</v>
      </c>
      <c r="K7" t="s">
        <v>27</v>
      </c>
      <c r="L7">
        <v>18505</v>
      </c>
      <c r="M7" t="s">
        <v>52</v>
      </c>
      <c r="N7" t="s">
        <v>61</v>
      </c>
      <c r="O7" t="s">
        <v>62</v>
      </c>
      <c r="P7" s="2">
        <v>1</v>
      </c>
      <c r="Q7" s="3">
        <v>12.95</v>
      </c>
      <c r="R7" s="3">
        <v>1.2949999999999999</v>
      </c>
      <c r="S7" s="3">
        <v>1.6835</v>
      </c>
      <c r="T7" s="3">
        <f>CoffeeOrders[[#This Row],[Unit Price]]*CoffeeOrders[[#This Row],[Quantity]]</f>
        <v>38.849999999999994</v>
      </c>
      <c r="U7" s="3" t="str">
        <f>IF(CoffeeOrders[[#This Row],[Coffee Type]]="Rob","Robusta",IF(CoffeeOrders[[#This Row],[Coffee Type]]="Exc","Excelsa",IF(CoffeeOrders[[#This Row],[Coffee Type]]="Ara","Arabica",IF(CoffeeOrders[[#This Row],[Coffee Type]]="Lib","Liberica",""))))</f>
        <v>Liberica</v>
      </c>
      <c r="V7" s="3" t="str">
        <f>IF(CoffeeOrders[[#This Row],[Roast Type]]="M","Medium",IF(CoffeeOrders[[#This Row],[Roast Type]]="L","Light",IF(CoffeeOrders[[#This Row],[Roast Type]]="D","Dark","")))</f>
        <v>Dark</v>
      </c>
    </row>
    <row r="8" spans="1:22" x14ac:dyDescent="0.35">
      <c r="A8" t="s">
        <v>63</v>
      </c>
      <c r="B8" s="7">
        <v>44582</v>
      </c>
      <c r="C8" t="s">
        <v>64</v>
      </c>
      <c r="D8" t="s">
        <v>65</v>
      </c>
      <c r="E8">
        <v>3</v>
      </c>
      <c r="F8" t="s">
        <v>66</v>
      </c>
      <c r="G8" t="s">
        <v>67</v>
      </c>
      <c r="H8" t="s">
        <v>68</v>
      </c>
      <c r="I8" t="s">
        <v>69</v>
      </c>
      <c r="J8" t="s">
        <v>70</v>
      </c>
      <c r="K8" t="s">
        <v>27</v>
      </c>
      <c r="L8">
        <v>45440</v>
      </c>
      <c r="M8" t="s">
        <v>28</v>
      </c>
      <c r="N8" t="s">
        <v>32</v>
      </c>
      <c r="O8" t="s">
        <v>62</v>
      </c>
      <c r="P8" s="2">
        <v>0.5</v>
      </c>
      <c r="Q8" s="3">
        <v>7.29</v>
      </c>
      <c r="R8" s="3">
        <v>1.458</v>
      </c>
      <c r="S8" s="3">
        <v>0.80190000000000006</v>
      </c>
      <c r="T8" s="3">
        <f>CoffeeOrders[[#This Row],[Unit Price]]*CoffeeOrders[[#This Row],[Quantity]]</f>
        <v>21.87</v>
      </c>
      <c r="U8" s="3" t="str">
        <f>IF(CoffeeOrders[[#This Row],[Coffee Type]]="Rob","Robusta",IF(CoffeeOrders[[#This Row],[Coffee Type]]="Exc","Excelsa",IF(CoffeeOrders[[#This Row],[Coffee Type]]="Ara","Arabica",IF(CoffeeOrders[[#This Row],[Coffee Type]]="Lib","Liberica",""))))</f>
        <v>Excelsa</v>
      </c>
      <c r="V8" s="3" t="str">
        <f>IF(CoffeeOrders[[#This Row],[Roast Type]]="M","Medium",IF(CoffeeOrders[[#This Row],[Roast Type]]="L","Light",IF(CoffeeOrders[[#This Row],[Roast Type]]="D","Dark","")))</f>
        <v>Dark</v>
      </c>
    </row>
    <row r="9" spans="1:22" x14ac:dyDescent="0.35">
      <c r="A9" t="s">
        <v>71</v>
      </c>
      <c r="B9" s="7">
        <v>44701</v>
      </c>
      <c r="C9" t="s">
        <v>72</v>
      </c>
      <c r="D9" t="s">
        <v>73</v>
      </c>
      <c r="E9">
        <v>1</v>
      </c>
      <c r="F9" t="s">
        <v>74</v>
      </c>
      <c r="H9" t="s">
        <v>75</v>
      </c>
      <c r="I9" t="s">
        <v>76</v>
      </c>
      <c r="J9" t="s">
        <v>77</v>
      </c>
      <c r="K9" t="s">
        <v>50</v>
      </c>
      <c r="L9" t="s">
        <v>78</v>
      </c>
      <c r="M9" t="s">
        <v>28</v>
      </c>
      <c r="N9" t="s">
        <v>61</v>
      </c>
      <c r="O9" t="s">
        <v>42</v>
      </c>
      <c r="P9" s="2">
        <v>0.2</v>
      </c>
      <c r="Q9" s="3">
        <v>4.7549999999999999</v>
      </c>
      <c r="R9" s="3">
        <v>2.3774999999999999</v>
      </c>
      <c r="S9" s="3">
        <v>0.61814999999999998</v>
      </c>
      <c r="T9" s="3">
        <f>CoffeeOrders[[#This Row],[Unit Price]]*CoffeeOrders[[#This Row],[Quantity]]</f>
        <v>4.7549999999999999</v>
      </c>
      <c r="U9" s="3" t="str">
        <f>IF(CoffeeOrders[[#This Row],[Coffee Type]]="Rob","Robusta",IF(CoffeeOrders[[#This Row],[Coffee Type]]="Exc","Excelsa",IF(CoffeeOrders[[#This Row],[Coffee Type]]="Ara","Arabica",IF(CoffeeOrders[[#This Row],[Coffee Type]]="Lib","Liberica",""))))</f>
        <v>Liberica</v>
      </c>
      <c r="V9" s="3" t="str">
        <f>IF(CoffeeOrders[[#This Row],[Roast Type]]="M","Medium",IF(CoffeeOrders[[#This Row],[Roast Type]]="L","Light",IF(CoffeeOrders[[#This Row],[Roast Type]]="D","Dark","")))</f>
        <v>Light</v>
      </c>
    </row>
    <row r="10" spans="1:22" x14ac:dyDescent="0.35">
      <c r="A10" t="s">
        <v>79</v>
      </c>
      <c r="B10" s="7">
        <v>43467</v>
      </c>
      <c r="C10" t="s">
        <v>80</v>
      </c>
      <c r="D10" t="s">
        <v>81</v>
      </c>
      <c r="E10">
        <v>3</v>
      </c>
      <c r="F10" t="s">
        <v>82</v>
      </c>
      <c r="G10" t="s">
        <v>83</v>
      </c>
      <c r="H10" t="s">
        <v>84</v>
      </c>
      <c r="I10" t="s">
        <v>85</v>
      </c>
      <c r="J10" t="s">
        <v>86</v>
      </c>
      <c r="K10" t="s">
        <v>27</v>
      </c>
      <c r="L10">
        <v>90045</v>
      </c>
      <c r="M10" t="s">
        <v>52</v>
      </c>
      <c r="N10" t="s">
        <v>29</v>
      </c>
      <c r="O10" t="s">
        <v>30</v>
      </c>
      <c r="P10" s="2">
        <v>0.5</v>
      </c>
      <c r="Q10" s="3">
        <v>5.97</v>
      </c>
      <c r="R10" s="3">
        <v>1.194</v>
      </c>
      <c r="S10" s="3">
        <v>0.35820000000000002</v>
      </c>
      <c r="T10" s="3">
        <f>CoffeeOrders[[#This Row],[Unit Price]]*CoffeeOrders[[#This Row],[Quantity]]</f>
        <v>17.91</v>
      </c>
      <c r="U10" s="3" t="str">
        <f>IF(CoffeeOrders[[#This Row],[Coffee Type]]="Rob","Robusta",IF(CoffeeOrders[[#This Row],[Coffee Type]]="Exc","Excelsa",IF(CoffeeOrders[[#This Row],[Coffee Type]]="Ara","Arabica",IF(CoffeeOrders[[#This Row],[Coffee Type]]="Lib","Liberica",""))))</f>
        <v>Robusta</v>
      </c>
      <c r="V10" s="3" t="str">
        <f>IF(CoffeeOrders[[#This Row],[Roast Type]]="M","Medium",IF(CoffeeOrders[[#This Row],[Roast Type]]="L","Light",IF(CoffeeOrders[[#This Row],[Roast Type]]="D","Dark","")))</f>
        <v>Medium</v>
      </c>
    </row>
    <row r="11" spans="1:22" x14ac:dyDescent="0.35">
      <c r="A11" t="s">
        <v>87</v>
      </c>
      <c r="B11" s="7">
        <v>43713</v>
      </c>
      <c r="C11" t="s">
        <v>88</v>
      </c>
      <c r="D11" t="s">
        <v>81</v>
      </c>
      <c r="E11">
        <v>1</v>
      </c>
      <c r="F11" t="s">
        <v>89</v>
      </c>
      <c r="G11" t="s">
        <v>90</v>
      </c>
      <c r="H11" t="s">
        <v>91</v>
      </c>
      <c r="I11" t="s">
        <v>92</v>
      </c>
      <c r="J11" t="s">
        <v>86</v>
      </c>
      <c r="K11" t="s">
        <v>27</v>
      </c>
      <c r="L11">
        <v>90065</v>
      </c>
      <c r="M11" t="s">
        <v>52</v>
      </c>
      <c r="N11" t="s">
        <v>29</v>
      </c>
      <c r="O11" t="s">
        <v>30</v>
      </c>
      <c r="P11" s="2">
        <v>0.5</v>
      </c>
      <c r="Q11" s="3">
        <v>5.97</v>
      </c>
      <c r="R11" s="3">
        <v>1.194</v>
      </c>
      <c r="S11" s="3">
        <v>0.35820000000000002</v>
      </c>
      <c r="T11" s="3">
        <f>CoffeeOrders[[#This Row],[Unit Price]]*CoffeeOrders[[#This Row],[Quantity]]</f>
        <v>5.97</v>
      </c>
      <c r="U11" s="3" t="str">
        <f>IF(CoffeeOrders[[#This Row],[Coffee Type]]="Rob","Robusta",IF(CoffeeOrders[[#This Row],[Coffee Type]]="Exc","Excelsa",IF(CoffeeOrders[[#This Row],[Coffee Type]]="Ara","Arabica",IF(CoffeeOrders[[#This Row],[Coffee Type]]="Lib","Liberica",""))))</f>
        <v>Robusta</v>
      </c>
      <c r="V11" s="3" t="str">
        <f>IF(CoffeeOrders[[#This Row],[Roast Type]]="M","Medium",IF(CoffeeOrders[[#This Row],[Roast Type]]="L","Light",IF(CoffeeOrders[[#This Row],[Roast Type]]="D","Dark","")))</f>
        <v>Medium</v>
      </c>
    </row>
    <row r="12" spans="1:22" x14ac:dyDescent="0.35">
      <c r="A12" t="s">
        <v>93</v>
      </c>
      <c r="B12" s="7">
        <v>44263</v>
      </c>
      <c r="C12" t="s">
        <v>94</v>
      </c>
      <c r="D12" t="s">
        <v>95</v>
      </c>
      <c r="E12">
        <v>4</v>
      </c>
      <c r="F12" t="s">
        <v>96</v>
      </c>
      <c r="G12" t="s">
        <v>97</v>
      </c>
      <c r="H12" t="s">
        <v>98</v>
      </c>
      <c r="I12" t="s">
        <v>99</v>
      </c>
      <c r="J12" t="s">
        <v>100</v>
      </c>
      <c r="K12" t="s">
        <v>27</v>
      </c>
      <c r="L12">
        <v>95160</v>
      </c>
      <c r="M12" t="s">
        <v>52</v>
      </c>
      <c r="N12" t="s">
        <v>41</v>
      </c>
      <c r="O12" t="s">
        <v>62</v>
      </c>
      <c r="P12" s="2">
        <v>1</v>
      </c>
      <c r="Q12" s="3">
        <v>9.9499999999999993</v>
      </c>
      <c r="R12" s="3">
        <v>0.99499999999999988</v>
      </c>
      <c r="S12" s="3">
        <v>0.89549999999999985</v>
      </c>
      <c r="T12" s="3">
        <f>CoffeeOrders[[#This Row],[Unit Price]]*CoffeeOrders[[#This Row],[Quantity]]</f>
        <v>39.799999999999997</v>
      </c>
      <c r="U12" s="3" t="str">
        <f>IF(CoffeeOrders[[#This Row],[Coffee Type]]="Rob","Robusta",IF(CoffeeOrders[[#This Row],[Coffee Type]]="Exc","Excelsa",IF(CoffeeOrders[[#This Row],[Coffee Type]]="Ara","Arabica",IF(CoffeeOrders[[#This Row],[Coffee Type]]="Lib","Liberica",""))))</f>
        <v>Arabica</v>
      </c>
      <c r="V12" s="3" t="str">
        <f>IF(CoffeeOrders[[#This Row],[Roast Type]]="M","Medium",IF(CoffeeOrders[[#This Row],[Roast Type]]="L","Light",IF(CoffeeOrders[[#This Row],[Roast Type]]="D","Dark","")))</f>
        <v>Dark</v>
      </c>
    </row>
    <row r="13" spans="1:22" x14ac:dyDescent="0.35">
      <c r="A13" t="s">
        <v>101</v>
      </c>
      <c r="B13" s="7">
        <v>44132</v>
      </c>
      <c r="C13" t="s">
        <v>102</v>
      </c>
      <c r="D13" t="s">
        <v>103</v>
      </c>
      <c r="E13">
        <v>5</v>
      </c>
      <c r="F13" t="s">
        <v>104</v>
      </c>
      <c r="G13" t="s">
        <v>105</v>
      </c>
      <c r="H13" t="s">
        <v>106</v>
      </c>
      <c r="I13" t="s">
        <v>107</v>
      </c>
      <c r="J13" t="s">
        <v>100</v>
      </c>
      <c r="K13" t="s">
        <v>27</v>
      </c>
      <c r="L13">
        <v>95194</v>
      </c>
      <c r="M13" t="s">
        <v>28</v>
      </c>
      <c r="N13" t="s">
        <v>32</v>
      </c>
      <c r="O13" t="s">
        <v>42</v>
      </c>
      <c r="P13" s="2">
        <v>2.5</v>
      </c>
      <c r="Q13" s="3">
        <v>34.154999999999987</v>
      </c>
      <c r="R13" s="3">
        <v>1.3662000000000001</v>
      </c>
      <c r="S13" s="3">
        <v>3.75705</v>
      </c>
      <c r="T13" s="3">
        <f>CoffeeOrders[[#This Row],[Unit Price]]*CoffeeOrders[[#This Row],[Quantity]]</f>
        <v>170.77499999999992</v>
      </c>
      <c r="U13" s="3" t="str">
        <f>IF(CoffeeOrders[[#This Row],[Coffee Type]]="Rob","Robusta",IF(CoffeeOrders[[#This Row],[Coffee Type]]="Exc","Excelsa",IF(CoffeeOrders[[#This Row],[Coffee Type]]="Ara","Arabica",IF(CoffeeOrders[[#This Row],[Coffee Type]]="Lib","Liberica",""))))</f>
        <v>Excelsa</v>
      </c>
      <c r="V13" s="3" t="str">
        <f>IF(CoffeeOrders[[#This Row],[Roast Type]]="M","Medium",IF(CoffeeOrders[[#This Row],[Roast Type]]="L","Light",IF(CoffeeOrders[[#This Row],[Roast Type]]="D","Dark","")))</f>
        <v>Light</v>
      </c>
    </row>
    <row r="14" spans="1:22" x14ac:dyDescent="0.35">
      <c r="A14" t="s">
        <v>108</v>
      </c>
      <c r="B14" s="7">
        <v>44744</v>
      </c>
      <c r="C14" t="s">
        <v>109</v>
      </c>
      <c r="D14" t="s">
        <v>21</v>
      </c>
      <c r="E14">
        <v>5</v>
      </c>
      <c r="F14" t="s">
        <v>110</v>
      </c>
      <c r="G14" t="s">
        <v>111</v>
      </c>
      <c r="H14" t="s">
        <v>112</v>
      </c>
      <c r="I14" t="s">
        <v>113</v>
      </c>
      <c r="J14" t="s">
        <v>114</v>
      </c>
      <c r="K14" t="s">
        <v>27</v>
      </c>
      <c r="L14">
        <v>23285</v>
      </c>
      <c r="M14" t="s">
        <v>52</v>
      </c>
      <c r="N14" t="s">
        <v>29</v>
      </c>
      <c r="O14" t="s">
        <v>30</v>
      </c>
      <c r="P14" s="2">
        <v>1</v>
      </c>
      <c r="Q14" s="3">
        <v>9.9499999999999993</v>
      </c>
      <c r="R14" s="3">
        <v>0.99499999999999988</v>
      </c>
      <c r="S14" s="3">
        <v>0.59699999999999998</v>
      </c>
      <c r="T14" s="3">
        <f>CoffeeOrders[[#This Row],[Unit Price]]*CoffeeOrders[[#This Row],[Quantity]]</f>
        <v>49.75</v>
      </c>
      <c r="U14" s="3" t="str">
        <f>IF(CoffeeOrders[[#This Row],[Coffee Type]]="Rob","Robusta",IF(CoffeeOrders[[#This Row],[Coffee Type]]="Exc","Excelsa",IF(CoffeeOrders[[#This Row],[Coffee Type]]="Ara","Arabica",IF(CoffeeOrders[[#This Row],[Coffee Type]]="Lib","Liberica",""))))</f>
        <v>Robusta</v>
      </c>
      <c r="V14" s="3" t="str">
        <f>IF(CoffeeOrders[[#This Row],[Roast Type]]="M","Medium",IF(CoffeeOrders[[#This Row],[Roast Type]]="L","Light",IF(CoffeeOrders[[#This Row],[Roast Type]]="D","Dark","")))</f>
        <v>Medium</v>
      </c>
    </row>
    <row r="15" spans="1:22" x14ac:dyDescent="0.35">
      <c r="A15" t="s">
        <v>115</v>
      </c>
      <c r="B15" s="7">
        <v>43973</v>
      </c>
      <c r="C15" t="s">
        <v>116</v>
      </c>
      <c r="D15" t="s">
        <v>117</v>
      </c>
      <c r="E15">
        <v>2</v>
      </c>
      <c r="F15" t="s">
        <v>118</v>
      </c>
      <c r="G15" t="s">
        <v>119</v>
      </c>
      <c r="I15" t="s">
        <v>120</v>
      </c>
      <c r="J15" t="s">
        <v>121</v>
      </c>
      <c r="K15" t="s">
        <v>27</v>
      </c>
      <c r="L15">
        <v>41905</v>
      </c>
      <c r="M15" t="s">
        <v>52</v>
      </c>
      <c r="N15" t="s">
        <v>29</v>
      </c>
      <c r="O15" t="s">
        <v>62</v>
      </c>
      <c r="P15" s="2">
        <v>2.5</v>
      </c>
      <c r="Q15" s="3">
        <v>20.585000000000001</v>
      </c>
      <c r="R15" s="3">
        <v>0.82339999999999991</v>
      </c>
      <c r="S15" s="3">
        <v>1.2351000000000001</v>
      </c>
      <c r="T15" s="3">
        <f>CoffeeOrders[[#This Row],[Unit Price]]*CoffeeOrders[[#This Row],[Quantity]]</f>
        <v>41.17</v>
      </c>
      <c r="U15" s="3" t="str">
        <f>IF(CoffeeOrders[[#This Row],[Coffee Type]]="Rob","Robusta",IF(CoffeeOrders[[#This Row],[Coffee Type]]="Exc","Excelsa",IF(CoffeeOrders[[#This Row],[Coffee Type]]="Ara","Arabica",IF(CoffeeOrders[[#This Row],[Coffee Type]]="Lib","Liberica",""))))</f>
        <v>Robusta</v>
      </c>
      <c r="V15" s="3" t="str">
        <f>IF(CoffeeOrders[[#This Row],[Roast Type]]="M","Medium",IF(CoffeeOrders[[#This Row],[Roast Type]]="L","Light",IF(CoffeeOrders[[#This Row],[Roast Type]]="D","Dark","")))</f>
        <v>Dark</v>
      </c>
    </row>
    <row r="16" spans="1:22" x14ac:dyDescent="0.35">
      <c r="A16" t="s">
        <v>122</v>
      </c>
      <c r="B16" s="7">
        <v>44656</v>
      </c>
      <c r="C16" t="s">
        <v>123</v>
      </c>
      <c r="D16" t="s">
        <v>124</v>
      </c>
      <c r="E16">
        <v>3</v>
      </c>
      <c r="F16" t="s">
        <v>125</v>
      </c>
      <c r="G16" t="s">
        <v>126</v>
      </c>
      <c r="H16" t="s">
        <v>127</v>
      </c>
      <c r="I16" t="s">
        <v>128</v>
      </c>
      <c r="J16" t="s">
        <v>129</v>
      </c>
      <c r="K16" t="s">
        <v>27</v>
      </c>
      <c r="L16">
        <v>63131</v>
      </c>
      <c r="M16" t="s">
        <v>28</v>
      </c>
      <c r="N16" t="s">
        <v>61</v>
      </c>
      <c r="O16" t="s">
        <v>62</v>
      </c>
      <c r="P16" s="2">
        <v>0.2</v>
      </c>
      <c r="Q16" s="3">
        <v>3.8849999999999998</v>
      </c>
      <c r="R16" s="3">
        <v>1.9424999999999999</v>
      </c>
      <c r="S16" s="3">
        <v>0.50505</v>
      </c>
      <c r="T16" s="3">
        <f>CoffeeOrders[[#This Row],[Unit Price]]*CoffeeOrders[[#This Row],[Quantity]]</f>
        <v>11.654999999999999</v>
      </c>
      <c r="U16" s="3" t="str">
        <f>IF(CoffeeOrders[[#This Row],[Coffee Type]]="Rob","Robusta",IF(CoffeeOrders[[#This Row],[Coffee Type]]="Exc","Excelsa",IF(CoffeeOrders[[#This Row],[Coffee Type]]="Ara","Arabica",IF(CoffeeOrders[[#This Row],[Coffee Type]]="Lib","Liberica",""))))</f>
        <v>Liberica</v>
      </c>
      <c r="V16" s="3" t="str">
        <f>IF(CoffeeOrders[[#This Row],[Roast Type]]="M","Medium",IF(CoffeeOrders[[#This Row],[Roast Type]]="L","Light",IF(CoffeeOrders[[#This Row],[Roast Type]]="D","Dark","")))</f>
        <v>Dark</v>
      </c>
    </row>
    <row r="17" spans="1:22" x14ac:dyDescent="0.35">
      <c r="A17" t="s">
        <v>130</v>
      </c>
      <c r="B17" s="7">
        <v>44719</v>
      </c>
      <c r="C17" t="s">
        <v>131</v>
      </c>
      <c r="D17" t="s">
        <v>132</v>
      </c>
      <c r="E17">
        <v>5</v>
      </c>
      <c r="F17" t="s">
        <v>133</v>
      </c>
      <c r="G17" t="s">
        <v>134</v>
      </c>
      <c r="I17" t="s">
        <v>135</v>
      </c>
      <c r="J17" t="s">
        <v>136</v>
      </c>
      <c r="K17" t="s">
        <v>27</v>
      </c>
      <c r="L17">
        <v>19172</v>
      </c>
      <c r="M17" t="s">
        <v>52</v>
      </c>
      <c r="N17" t="s">
        <v>29</v>
      </c>
      <c r="O17" t="s">
        <v>30</v>
      </c>
      <c r="P17" s="2">
        <v>2.5</v>
      </c>
      <c r="Q17" s="3">
        <v>22.885000000000002</v>
      </c>
      <c r="R17" s="3">
        <v>0.91539999999999988</v>
      </c>
      <c r="S17" s="3">
        <v>1.3731</v>
      </c>
      <c r="T17" s="3">
        <f>CoffeeOrders[[#This Row],[Unit Price]]*CoffeeOrders[[#This Row],[Quantity]]</f>
        <v>114.42500000000001</v>
      </c>
      <c r="U17" s="3" t="str">
        <f>IF(CoffeeOrders[[#This Row],[Coffee Type]]="Rob","Robusta",IF(CoffeeOrders[[#This Row],[Coffee Type]]="Exc","Excelsa",IF(CoffeeOrders[[#This Row],[Coffee Type]]="Ara","Arabica",IF(CoffeeOrders[[#This Row],[Coffee Type]]="Lib","Liberica",""))))</f>
        <v>Robusta</v>
      </c>
      <c r="V17" s="3" t="str">
        <f>IF(CoffeeOrders[[#This Row],[Roast Type]]="M","Medium",IF(CoffeeOrders[[#This Row],[Roast Type]]="L","Light",IF(CoffeeOrders[[#This Row],[Roast Type]]="D","Dark","")))</f>
        <v>Medium</v>
      </c>
    </row>
    <row r="18" spans="1:22" x14ac:dyDescent="0.35">
      <c r="A18" t="s">
        <v>137</v>
      </c>
      <c r="B18" s="7">
        <v>43544</v>
      </c>
      <c r="C18" t="s">
        <v>138</v>
      </c>
      <c r="D18" t="s">
        <v>139</v>
      </c>
      <c r="E18">
        <v>6</v>
      </c>
      <c r="F18" t="s">
        <v>140</v>
      </c>
      <c r="G18" t="s">
        <v>141</v>
      </c>
      <c r="H18" t="s">
        <v>142</v>
      </c>
      <c r="I18" t="s">
        <v>143</v>
      </c>
      <c r="J18" t="s">
        <v>144</v>
      </c>
      <c r="K18" t="s">
        <v>27</v>
      </c>
      <c r="L18">
        <v>97271</v>
      </c>
      <c r="M18" t="s">
        <v>52</v>
      </c>
      <c r="N18" t="s">
        <v>41</v>
      </c>
      <c r="O18" t="s">
        <v>30</v>
      </c>
      <c r="P18" s="2">
        <v>0.2</v>
      </c>
      <c r="Q18" s="3">
        <v>3.375</v>
      </c>
      <c r="R18" s="3">
        <v>1.6875</v>
      </c>
      <c r="S18" s="3">
        <v>0.30375000000000002</v>
      </c>
      <c r="T18" s="3">
        <f>CoffeeOrders[[#This Row],[Unit Price]]*CoffeeOrders[[#This Row],[Quantity]]</f>
        <v>20.25</v>
      </c>
      <c r="U18" s="3" t="str">
        <f>IF(CoffeeOrders[[#This Row],[Coffee Type]]="Rob","Robusta",IF(CoffeeOrders[[#This Row],[Coffee Type]]="Exc","Excelsa",IF(CoffeeOrders[[#This Row],[Coffee Type]]="Ara","Arabica",IF(CoffeeOrders[[#This Row],[Coffee Type]]="Lib","Liberica",""))))</f>
        <v>Arabica</v>
      </c>
      <c r="V18" s="3" t="str">
        <f>IF(CoffeeOrders[[#This Row],[Roast Type]]="M","Medium",IF(CoffeeOrders[[#This Row],[Roast Type]]="L","Light",IF(CoffeeOrders[[#This Row],[Roast Type]]="D","Dark","")))</f>
        <v>Medium</v>
      </c>
    </row>
    <row r="19" spans="1:22" x14ac:dyDescent="0.35">
      <c r="A19" t="s">
        <v>145</v>
      </c>
      <c r="B19" s="7">
        <v>43757</v>
      </c>
      <c r="C19" t="s">
        <v>146</v>
      </c>
      <c r="D19" t="s">
        <v>35</v>
      </c>
      <c r="E19">
        <v>6</v>
      </c>
      <c r="F19" t="s">
        <v>147</v>
      </c>
      <c r="G19" t="s">
        <v>148</v>
      </c>
      <c r="H19" t="s">
        <v>149</v>
      </c>
      <c r="I19" t="s">
        <v>150</v>
      </c>
      <c r="J19" t="s">
        <v>151</v>
      </c>
      <c r="K19" t="s">
        <v>27</v>
      </c>
      <c r="L19">
        <v>77240</v>
      </c>
      <c r="M19" t="s">
        <v>52</v>
      </c>
      <c r="N19" t="s">
        <v>41</v>
      </c>
      <c r="O19" t="s">
        <v>42</v>
      </c>
      <c r="P19" s="2">
        <v>1</v>
      </c>
      <c r="Q19" s="3">
        <v>12.95</v>
      </c>
      <c r="R19" s="3">
        <v>1.2949999999999999</v>
      </c>
      <c r="S19" s="3">
        <v>1.1655</v>
      </c>
      <c r="T19" s="3">
        <f>CoffeeOrders[[#This Row],[Unit Price]]*CoffeeOrders[[#This Row],[Quantity]]</f>
        <v>77.699999999999989</v>
      </c>
      <c r="U19" s="3" t="str">
        <f>IF(CoffeeOrders[[#This Row],[Coffee Type]]="Rob","Robusta",IF(CoffeeOrders[[#This Row],[Coffee Type]]="Exc","Excelsa",IF(CoffeeOrders[[#This Row],[Coffee Type]]="Ara","Arabica",IF(CoffeeOrders[[#This Row],[Coffee Type]]="Lib","Liberica",""))))</f>
        <v>Arabica</v>
      </c>
      <c r="V19" s="3" t="str">
        <f>IF(CoffeeOrders[[#This Row],[Roast Type]]="M","Medium",IF(CoffeeOrders[[#This Row],[Roast Type]]="L","Light",IF(CoffeeOrders[[#This Row],[Roast Type]]="D","Dark","")))</f>
        <v>Light</v>
      </c>
    </row>
    <row r="20" spans="1:22" x14ac:dyDescent="0.35">
      <c r="A20" t="s">
        <v>152</v>
      </c>
      <c r="B20" s="7">
        <v>43629</v>
      </c>
      <c r="C20" t="s">
        <v>153</v>
      </c>
      <c r="D20" t="s">
        <v>117</v>
      </c>
      <c r="E20">
        <v>4</v>
      </c>
      <c r="F20" t="s">
        <v>154</v>
      </c>
      <c r="G20" t="s">
        <v>155</v>
      </c>
      <c r="I20" t="s">
        <v>156</v>
      </c>
      <c r="J20" t="s">
        <v>157</v>
      </c>
      <c r="K20" t="s">
        <v>50</v>
      </c>
      <c r="L20" t="s">
        <v>158</v>
      </c>
      <c r="M20" t="s">
        <v>28</v>
      </c>
      <c r="N20" t="s">
        <v>29</v>
      </c>
      <c r="O20" t="s">
        <v>62</v>
      </c>
      <c r="P20" s="2">
        <v>2.5</v>
      </c>
      <c r="Q20" s="3">
        <v>20.585000000000001</v>
      </c>
      <c r="R20" s="3">
        <v>0.82339999999999991</v>
      </c>
      <c r="S20" s="3">
        <v>1.2351000000000001</v>
      </c>
      <c r="T20" s="3">
        <f>CoffeeOrders[[#This Row],[Unit Price]]*CoffeeOrders[[#This Row],[Quantity]]</f>
        <v>82.34</v>
      </c>
      <c r="U20" s="3" t="str">
        <f>IF(CoffeeOrders[[#This Row],[Coffee Type]]="Rob","Robusta",IF(CoffeeOrders[[#This Row],[Coffee Type]]="Exc","Excelsa",IF(CoffeeOrders[[#This Row],[Coffee Type]]="Ara","Arabica",IF(CoffeeOrders[[#This Row],[Coffee Type]]="Lib","Liberica",""))))</f>
        <v>Robusta</v>
      </c>
      <c r="V20" s="3" t="str">
        <f>IF(CoffeeOrders[[#This Row],[Roast Type]]="M","Medium",IF(CoffeeOrders[[#This Row],[Roast Type]]="L","Light",IF(CoffeeOrders[[#This Row],[Roast Type]]="D","Dark","")))</f>
        <v>Dark</v>
      </c>
    </row>
    <row r="21" spans="1:22" x14ac:dyDescent="0.35">
      <c r="A21" t="s">
        <v>159</v>
      </c>
      <c r="B21" s="7">
        <v>44169</v>
      </c>
      <c r="C21" t="s">
        <v>160</v>
      </c>
      <c r="D21" t="s">
        <v>139</v>
      </c>
      <c r="E21">
        <v>5</v>
      </c>
      <c r="F21" t="s">
        <v>161</v>
      </c>
      <c r="G21" t="s">
        <v>162</v>
      </c>
      <c r="H21" t="s">
        <v>163</v>
      </c>
      <c r="I21" t="s">
        <v>164</v>
      </c>
      <c r="J21" t="s">
        <v>165</v>
      </c>
      <c r="K21" t="s">
        <v>27</v>
      </c>
      <c r="L21">
        <v>10060</v>
      </c>
      <c r="M21" t="s">
        <v>28</v>
      </c>
      <c r="N21" t="s">
        <v>41</v>
      </c>
      <c r="O21" t="s">
        <v>30</v>
      </c>
      <c r="P21" s="2">
        <v>0.2</v>
      </c>
      <c r="Q21" s="3">
        <v>3.375</v>
      </c>
      <c r="R21" s="3">
        <v>1.6875</v>
      </c>
      <c r="S21" s="3">
        <v>0.30375000000000002</v>
      </c>
      <c r="T21" s="3">
        <f>CoffeeOrders[[#This Row],[Unit Price]]*CoffeeOrders[[#This Row],[Quantity]]</f>
        <v>16.875</v>
      </c>
      <c r="U21" s="3" t="str">
        <f>IF(CoffeeOrders[[#This Row],[Coffee Type]]="Rob","Robusta",IF(CoffeeOrders[[#This Row],[Coffee Type]]="Exc","Excelsa",IF(CoffeeOrders[[#This Row],[Coffee Type]]="Ara","Arabica",IF(CoffeeOrders[[#This Row],[Coffee Type]]="Lib","Liberica",""))))</f>
        <v>Arabica</v>
      </c>
      <c r="V21" s="3" t="str">
        <f>IF(CoffeeOrders[[#This Row],[Roast Type]]="M","Medium",IF(CoffeeOrders[[#This Row],[Roast Type]]="L","Light",IF(CoffeeOrders[[#This Row],[Roast Type]]="D","Dark","")))</f>
        <v>Medium</v>
      </c>
    </row>
    <row r="22" spans="1:22" x14ac:dyDescent="0.35">
      <c r="A22" t="s">
        <v>159</v>
      </c>
      <c r="B22" s="7">
        <v>44169</v>
      </c>
      <c r="C22" t="s">
        <v>160</v>
      </c>
      <c r="D22" t="s">
        <v>166</v>
      </c>
      <c r="E22">
        <v>4</v>
      </c>
      <c r="F22" t="s">
        <v>161</v>
      </c>
      <c r="G22" t="s">
        <v>162</v>
      </c>
      <c r="H22" t="s">
        <v>163</v>
      </c>
      <c r="I22" t="s">
        <v>164</v>
      </c>
      <c r="J22" t="s">
        <v>165</v>
      </c>
      <c r="K22" t="s">
        <v>27</v>
      </c>
      <c r="L22">
        <v>10060</v>
      </c>
      <c r="M22" t="s">
        <v>28</v>
      </c>
      <c r="N22" t="s">
        <v>32</v>
      </c>
      <c r="O22" t="s">
        <v>62</v>
      </c>
      <c r="P22" s="2">
        <v>0.2</v>
      </c>
      <c r="Q22" s="3">
        <v>3.645</v>
      </c>
      <c r="R22" s="3">
        <v>1.8225</v>
      </c>
      <c r="S22" s="3">
        <v>0.40094999999999997</v>
      </c>
      <c r="T22" s="3">
        <f>CoffeeOrders[[#This Row],[Unit Price]]*CoffeeOrders[[#This Row],[Quantity]]</f>
        <v>14.58</v>
      </c>
      <c r="U22" s="3" t="str">
        <f>IF(CoffeeOrders[[#This Row],[Coffee Type]]="Rob","Robusta",IF(CoffeeOrders[[#This Row],[Coffee Type]]="Exc","Excelsa",IF(CoffeeOrders[[#This Row],[Coffee Type]]="Ara","Arabica",IF(CoffeeOrders[[#This Row],[Coffee Type]]="Lib","Liberica",""))))</f>
        <v>Excelsa</v>
      </c>
      <c r="V22" s="3" t="str">
        <f>IF(CoffeeOrders[[#This Row],[Roast Type]]="M","Medium",IF(CoffeeOrders[[#This Row],[Roast Type]]="L","Light",IF(CoffeeOrders[[#This Row],[Roast Type]]="D","Dark","")))</f>
        <v>Dark</v>
      </c>
    </row>
    <row r="23" spans="1:22" x14ac:dyDescent="0.35">
      <c r="A23" t="s">
        <v>167</v>
      </c>
      <c r="B23" s="7">
        <v>44169</v>
      </c>
      <c r="C23" t="s">
        <v>168</v>
      </c>
      <c r="D23" t="s">
        <v>169</v>
      </c>
      <c r="E23">
        <v>6</v>
      </c>
      <c r="F23" t="s">
        <v>170</v>
      </c>
      <c r="G23" t="s">
        <v>171</v>
      </c>
      <c r="H23" t="s">
        <v>172</v>
      </c>
      <c r="I23" t="s">
        <v>173</v>
      </c>
      <c r="J23" t="s">
        <v>174</v>
      </c>
      <c r="K23" t="s">
        <v>27</v>
      </c>
      <c r="L23">
        <v>49560</v>
      </c>
      <c r="M23" t="s">
        <v>52</v>
      </c>
      <c r="N23" t="s">
        <v>41</v>
      </c>
      <c r="O23" t="s">
        <v>62</v>
      </c>
      <c r="P23" s="2">
        <v>0.2</v>
      </c>
      <c r="Q23" s="3">
        <v>2.9849999999999999</v>
      </c>
      <c r="R23" s="3">
        <v>1.4924999999999999</v>
      </c>
      <c r="S23" s="3">
        <v>0.26865</v>
      </c>
      <c r="T23" s="3">
        <f>CoffeeOrders[[#This Row],[Unit Price]]*CoffeeOrders[[#This Row],[Quantity]]</f>
        <v>17.91</v>
      </c>
      <c r="U23" s="3" t="str">
        <f>IF(CoffeeOrders[[#This Row],[Coffee Type]]="Rob","Robusta",IF(CoffeeOrders[[#This Row],[Coffee Type]]="Exc","Excelsa",IF(CoffeeOrders[[#This Row],[Coffee Type]]="Ara","Arabica",IF(CoffeeOrders[[#This Row],[Coffee Type]]="Lib","Liberica",""))))</f>
        <v>Arabica</v>
      </c>
      <c r="V23" s="3" t="str">
        <f>IF(CoffeeOrders[[#This Row],[Roast Type]]="M","Medium",IF(CoffeeOrders[[#This Row],[Roast Type]]="L","Light",IF(CoffeeOrders[[#This Row],[Roast Type]]="D","Dark","")))</f>
        <v>Dark</v>
      </c>
    </row>
    <row r="24" spans="1:22" x14ac:dyDescent="0.35">
      <c r="A24" t="s">
        <v>175</v>
      </c>
      <c r="B24" s="7">
        <v>44218</v>
      </c>
      <c r="C24" t="s">
        <v>176</v>
      </c>
      <c r="D24" t="s">
        <v>132</v>
      </c>
      <c r="E24">
        <v>4</v>
      </c>
      <c r="F24" t="s">
        <v>177</v>
      </c>
      <c r="G24" t="s">
        <v>178</v>
      </c>
      <c r="H24" t="s">
        <v>179</v>
      </c>
      <c r="I24" t="s">
        <v>180</v>
      </c>
      <c r="J24" t="s">
        <v>181</v>
      </c>
      <c r="K24" t="s">
        <v>27</v>
      </c>
      <c r="L24">
        <v>33982</v>
      </c>
      <c r="M24" t="s">
        <v>28</v>
      </c>
      <c r="N24" t="s">
        <v>29</v>
      </c>
      <c r="O24" t="s">
        <v>30</v>
      </c>
      <c r="P24" s="2">
        <v>2.5</v>
      </c>
      <c r="Q24" s="3">
        <v>22.885000000000002</v>
      </c>
      <c r="R24" s="3">
        <v>0.91539999999999988</v>
      </c>
      <c r="S24" s="3">
        <v>1.3731</v>
      </c>
      <c r="T24" s="3">
        <f>CoffeeOrders[[#This Row],[Unit Price]]*CoffeeOrders[[#This Row],[Quantity]]</f>
        <v>91.54</v>
      </c>
      <c r="U24" s="3" t="str">
        <f>IF(CoffeeOrders[[#This Row],[Coffee Type]]="Rob","Robusta",IF(CoffeeOrders[[#This Row],[Coffee Type]]="Exc","Excelsa",IF(CoffeeOrders[[#This Row],[Coffee Type]]="Ara","Arabica",IF(CoffeeOrders[[#This Row],[Coffee Type]]="Lib","Liberica",""))))</f>
        <v>Robusta</v>
      </c>
      <c r="V24" s="3" t="str">
        <f>IF(CoffeeOrders[[#This Row],[Roast Type]]="M","Medium",IF(CoffeeOrders[[#This Row],[Roast Type]]="L","Light",IF(CoffeeOrders[[#This Row],[Roast Type]]="D","Dark","")))</f>
        <v>Medium</v>
      </c>
    </row>
    <row r="25" spans="1:22" x14ac:dyDescent="0.35">
      <c r="A25" t="s">
        <v>182</v>
      </c>
      <c r="B25" s="7">
        <v>44603</v>
      </c>
      <c r="C25" t="s">
        <v>183</v>
      </c>
      <c r="D25" t="s">
        <v>169</v>
      </c>
      <c r="E25">
        <v>4</v>
      </c>
      <c r="F25" t="s">
        <v>184</v>
      </c>
      <c r="G25" t="s">
        <v>185</v>
      </c>
      <c r="H25" t="s">
        <v>186</v>
      </c>
      <c r="I25" t="s">
        <v>187</v>
      </c>
      <c r="J25" t="s">
        <v>188</v>
      </c>
      <c r="K25" t="s">
        <v>27</v>
      </c>
      <c r="L25">
        <v>98682</v>
      </c>
      <c r="M25" t="s">
        <v>28</v>
      </c>
      <c r="N25" t="s">
        <v>41</v>
      </c>
      <c r="O25" t="s">
        <v>62</v>
      </c>
      <c r="P25" s="2">
        <v>0.2</v>
      </c>
      <c r="Q25" s="3">
        <v>2.9849999999999999</v>
      </c>
      <c r="R25" s="3">
        <v>1.4924999999999999</v>
      </c>
      <c r="S25" s="3">
        <v>0.26865</v>
      </c>
      <c r="T25" s="3">
        <f>CoffeeOrders[[#This Row],[Unit Price]]*CoffeeOrders[[#This Row],[Quantity]]</f>
        <v>11.94</v>
      </c>
      <c r="U25" s="3" t="str">
        <f>IF(CoffeeOrders[[#This Row],[Coffee Type]]="Rob","Robusta",IF(CoffeeOrders[[#This Row],[Coffee Type]]="Exc","Excelsa",IF(CoffeeOrders[[#This Row],[Coffee Type]]="Ara","Arabica",IF(CoffeeOrders[[#This Row],[Coffee Type]]="Lib","Liberica",""))))</f>
        <v>Arabica</v>
      </c>
      <c r="V25" s="3" t="str">
        <f>IF(CoffeeOrders[[#This Row],[Roast Type]]="M","Medium",IF(CoffeeOrders[[#This Row],[Roast Type]]="L","Light",IF(CoffeeOrders[[#This Row],[Roast Type]]="D","Dark","")))</f>
        <v>Dark</v>
      </c>
    </row>
    <row r="26" spans="1:22" x14ac:dyDescent="0.35">
      <c r="A26" t="s">
        <v>189</v>
      </c>
      <c r="B26" s="7">
        <v>44454</v>
      </c>
      <c r="C26" t="s">
        <v>190</v>
      </c>
      <c r="D26" t="s">
        <v>191</v>
      </c>
      <c r="E26">
        <v>1</v>
      </c>
      <c r="F26" t="s">
        <v>192</v>
      </c>
      <c r="G26" t="s">
        <v>193</v>
      </c>
      <c r="H26" t="s">
        <v>194</v>
      </c>
      <c r="I26" t="s">
        <v>195</v>
      </c>
      <c r="J26" t="s">
        <v>196</v>
      </c>
      <c r="K26" t="s">
        <v>27</v>
      </c>
      <c r="L26">
        <v>80150</v>
      </c>
      <c r="M26" t="s">
        <v>52</v>
      </c>
      <c r="N26" t="s">
        <v>41</v>
      </c>
      <c r="O26" t="s">
        <v>30</v>
      </c>
      <c r="P26" s="2">
        <v>1</v>
      </c>
      <c r="Q26" s="3">
        <v>11.25</v>
      </c>
      <c r="R26" s="3">
        <v>1.125</v>
      </c>
      <c r="S26" s="3">
        <v>1.0125</v>
      </c>
      <c r="T26" s="3">
        <f>CoffeeOrders[[#This Row],[Unit Price]]*CoffeeOrders[[#This Row],[Quantity]]</f>
        <v>11.25</v>
      </c>
      <c r="U26" s="3" t="str">
        <f>IF(CoffeeOrders[[#This Row],[Coffee Type]]="Rob","Robusta",IF(CoffeeOrders[[#This Row],[Coffee Type]]="Exc","Excelsa",IF(CoffeeOrders[[#This Row],[Coffee Type]]="Ara","Arabica",IF(CoffeeOrders[[#This Row],[Coffee Type]]="Lib","Liberica",""))))</f>
        <v>Arabica</v>
      </c>
      <c r="V26" s="3" t="str">
        <f>IF(CoffeeOrders[[#This Row],[Roast Type]]="M","Medium",IF(CoffeeOrders[[#This Row],[Roast Type]]="L","Light",IF(CoffeeOrders[[#This Row],[Roast Type]]="D","Dark","")))</f>
        <v>Medium</v>
      </c>
    </row>
    <row r="27" spans="1:22" x14ac:dyDescent="0.35">
      <c r="A27" t="s">
        <v>197</v>
      </c>
      <c r="B27" s="7">
        <v>44128</v>
      </c>
      <c r="C27" t="s">
        <v>198</v>
      </c>
      <c r="D27" t="s">
        <v>199</v>
      </c>
      <c r="E27">
        <v>3</v>
      </c>
      <c r="F27" t="s">
        <v>200</v>
      </c>
      <c r="H27" t="s">
        <v>201</v>
      </c>
      <c r="I27" t="s">
        <v>202</v>
      </c>
      <c r="J27" t="s">
        <v>181</v>
      </c>
      <c r="K27" t="s">
        <v>27</v>
      </c>
      <c r="L27">
        <v>33982</v>
      </c>
      <c r="M27" t="s">
        <v>28</v>
      </c>
      <c r="N27" t="s">
        <v>32</v>
      </c>
      <c r="O27" t="s">
        <v>30</v>
      </c>
      <c r="P27" s="2">
        <v>0.2</v>
      </c>
      <c r="Q27" s="3">
        <v>4.125</v>
      </c>
      <c r="R27" s="3">
        <v>2.0625</v>
      </c>
      <c r="S27" s="3">
        <v>0.45374999999999999</v>
      </c>
      <c r="T27" s="3">
        <f>CoffeeOrders[[#This Row],[Unit Price]]*CoffeeOrders[[#This Row],[Quantity]]</f>
        <v>12.375</v>
      </c>
      <c r="U27" s="3" t="str">
        <f>IF(CoffeeOrders[[#This Row],[Coffee Type]]="Rob","Robusta",IF(CoffeeOrders[[#This Row],[Coffee Type]]="Exc","Excelsa",IF(CoffeeOrders[[#This Row],[Coffee Type]]="Ara","Arabica",IF(CoffeeOrders[[#This Row],[Coffee Type]]="Lib","Liberica",""))))</f>
        <v>Excelsa</v>
      </c>
      <c r="V27" s="3" t="str">
        <f>IF(CoffeeOrders[[#This Row],[Roast Type]]="M","Medium",IF(CoffeeOrders[[#This Row],[Roast Type]]="L","Light",IF(CoffeeOrders[[#This Row],[Roast Type]]="D","Dark","")))</f>
        <v>Medium</v>
      </c>
    </row>
    <row r="28" spans="1:22" x14ac:dyDescent="0.35">
      <c r="A28" t="s">
        <v>203</v>
      </c>
      <c r="B28" s="7">
        <v>43516</v>
      </c>
      <c r="C28" t="s">
        <v>204</v>
      </c>
      <c r="D28" t="s">
        <v>205</v>
      </c>
      <c r="E28">
        <v>4</v>
      </c>
      <c r="F28" t="s">
        <v>206</v>
      </c>
      <c r="G28" t="s">
        <v>207</v>
      </c>
      <c r="H28" t="s">
        <v>208</v>
      </c>
      <c r="I28" t="s">
        <v>209</v>
      </c>
      <c r="J28" t="s">
        <v>210</v>
      </c>
      <c r="K28" t="s">
        <v>27</v>
      </c>
      <c r="L28">
        <v>94975</v>
      </c>
      <c r="M28" t="s">
        <v>28</v>
      </c>
      <c r="N28" t="s">
        <v>41</v>
      </c>
      <c r="O28" t="s">
        <v>30</v>
      </c>
      <c r="P28" s="2">
        <v>0.5</v>
      </c>
      <c r="Q28" s="3">
        <v>6.75</v>
      </c>
      <c r="R28" s="3">
        <v>1.35</v>
      </c>
      <c r="S28" s="3">
        <v>0.60749999999999993</v>
      </c>
      <c r="T28" s="3">
        <f>CoffeeOrders[[#This Row],[Unit Price]]*CoffeeOrders[[#This Row],[Quantity]]</f>
        <v>27</v>
      </c>
      <c r="U28" s="3" t="str">
        <f>IF(CoffeeOrders[[#This Row],[Coffee Type]]="Rob","Robusta",IF(CoffeeOrders[[#This Row],[Coffee Type]]="Exc","Excelsa",IF(CoffeeOrders[[#This Row],[Coffee Type]]="Ara","Arabica",IF(CoffeeOrders[[#This Row],[Coffee Type]]="Lib","Liberica",""))))</f>
        <v>Arabica</v>
      </c>
      <c r="V28" s="3" t="str">
        <f>IF(CoffeeOrders[[#This Row],[Roast Type]]="M","Medium",IF(CoffeeOrders[[#This Row],[Roast Type]]="L","Light",IF(CoffeeOrders[[#This Row],[Roast Type]]="D","Dark","")))</f>
        <v>Medium</v>
      </c>
    </row>
    <row r="29" spans="1:22" x14ac:dyDescent="0.35">
      <c r="A29" t="s">
        <v>211</v>
      </c>
      <c r="B29" s="7">
        <v>43746</v>
      </c>
      <c r="C29" t="s">
        <v>212</v>
      </c>
      <c r="D29" t="s">
        <v>139</v>
      </c>
      <c r="E29">
        <v>5</v>
      </c>
      <c r="F29" t="s">
        <v>213</v>
      </c>
      <c r="G29" t="s">
        <v>214</v>
      </c>
      <c r="H29" t="s">
        <v>215</v>
      </c>
      <c r="I29" t="s">
        <v>216</v>
      </c>
      <c r="J29" t="s">
        <v>217</v>
      </c>
      <c r="K29" t="s">
        <v>50</v>
      </c>
      <c r="L29" t="s">
        <v>218</v>
      </c>
      <c r="M29" t="s">
        <v>52</v>
      </c>
      <c r="N29" t="s">
        <v>41</v>
      </c>
      <c r="O29" t="s">
        <v>30</v>
      </c>
      <c r="P29" s="2">
        <v>0.2</v>
      </c>
      <c r="Q29" s="3">
        <v>3.375</v>
      </c>
      <c r="R29" s="3">
        <v>1.6875</v>
      </c>
      <c r="S29" s="3">
        <v>0.30375000000000002</v>
      </c>
      <c r="T29" s="3">
        <f>CoffeeOrders[[#This Row],[Unit Price]]*CoffeeOrders[[#This Row],[Quantity]]</f>
        <v>16.875</v>
      </c>
      <c r="U29" s="3" t="str">
        <f>IF(CoffeeOrders[[#This Row],[Coffee Type]]="Rob","Robusta",IF(CoffeeOrders[[#This Row],[Coffee Type]]="Exc","Excelsa",IF(CoffeeOrders[[#This Row],[Coffee Type]]="Ara","Arabica",IF(CoffeeOrders[[#This Row],[Coffee Type]]="Lib","Liberica",""))))</f>
        <v>Arabica</v>
      </c>
      <c r="V29" s="3" t="str">
        <f>IF(CoffeeOrders[[#This Row],[Roast Type]]="M","Medium",IF(CoffeeOrders[[#This Row],[Roast Type]]="L","Light",IF(CoffeeOrders[[#This Row],[Roast Type]]="D","Dark","")))</f>
        <v>Medium</v>
      </c>
    </row>
    <row r="30" spans="1:22" x14ac:dyDescent="0.35">
      <c r="A30" t="s">
        <v>219</v>
      </c>
      <c r="B30" s="7">
        <v>44775</v>
      </c>
      <c r="C30" t="s">
        <v>220</v>
      </c>
      <c r="D30" t="s">
        <v>221</v>
      </c>
      <c r="E30">
        <v>3</v>
      </c>
      <c r="F30" t="s">
        <v>222</v>
      </c>
      <c r="G30" t="s">
        <v>223</v>
      </c>
      <c r="H30" t="s">
        <v>224</v>
      </c>
      <c r="I30" t="s">
        <v>225</v>
      </c>
      <c r="J30" t="s">
        <v>226</v>
      </c>
      <c r="K30" t="s">
        <v>50</v>
      </c>
      <c r="L30" t="s">
        <v>227</v>
      </c>
      <c r="M30" t="s">
        <v>52</v>
      </c>
      <c r="N30" t="s">
        <v>41</v>
      </c>
      <c r="O30" t="s">
        <v>62</v>
      </c>
      <c r="P30" s="2">
        <v>0.5</v>
      </c>
      <c r="Q30" s="3">
        <v>5.97</v>
      </c>
      <c r="R30" s="3">
        <v>1.194</v>
      </c>
      <c r="S30" s="3">
        <v>0.5373</v>
      </c>
      <c r="T30" s="3">
        <f>CoffeeOrders[[#This Row],[Unit Price]]*CoffeeOrders[[#This Row],[Quantity]]</f>
        <v>17.91</v>
      </c>
      <c r="U30" s="3" t="str">
        <f>IF(CoffeeOrders[[#This Row],[Coffee Type]]="Rob","Robusta",IF(CoffeeOrders[[#This Row],[Coffee Type]]="Exc","Excelsa",IF(CoffeeOrders[[#This Row],[Coffee Type]]="Ara","Arabica",IF(CoffeeOrders[[#This Row],[Coffee Type]]="Lib","Liberica",""))))</f>
        <v>Arabica</v>
      </c>
      <c r="V30" s="3" t="str">
        <f>IF(CoffeeOrders[[#This Row],[Roast Type]]="M","Medium",IF(CoffeeOrders[[#This Row],[Roast Type]]="L","Light",IF(CoffeeOrders[[#This Row],[Roast Type]]="D","Dark","")))</f>
        <v>Dark</v>
      </c>
    </row>
    <row r="31" spans="1:22" x14ac:dyDescent="0.35">
      <c r="A31" t="s">
        <v>228</v>
      </c>
      <c r="B31" s="7">
        <v>43516</v>
      </c>
      <c r="C31" t="s">
        <v>229</v>
      </c>
      <c r="D31" t="s">
        <v>95</v>
      </c>
      <c r="E31">
        <v>4</v>
      </c>
      <c r="F31" t="s">
        <v>230</v>
      </c>
      <c r="G31" t="s">
        <v>231</v>
      </c>
      <c r="H31" t="s">
        <v>232</v>
      </c>
      <c r="I31" t="s">
        <v>233</v>
      </c>
      <c r="J31" t="s">
        <v>234</v>
      </c>
      <c r="K31" t="s">
        <v>50</v>
      </c>
      <c r="L31" t="s">
        <v>235</v>
      </c>
      <c r="M31" t="s">
        <v>28</v>
      </c>
      <c r="N31" t="s">
        <v>41</v>
      </c>
      <c r="O31" t="s">
        <v>62</v>
      </c>
      <c r="P31" s="2">
        <v>1</v>
      </c>
      <c r="Q31" s="3">
        <v>9.9499999999999993</v>
      </c>
      <c r="R31" s="3">
        <v>0.99499999999999988</v>
      </c>
      <c r="S31" s="3">
        <v>0.89549999999999985</v>
      </c>
      <c r="T31" s="3">
        <f>CoffeeOrders[[#This Row],[Unit Price]]*CoffeeOrders[[#This Row],[Quantity]]</f>
        <v>39.799999999999997</v>
      </c>
      <c r="U31" s="3" t="str">
        <f>IF(CoffeeOrders[[#This Row],[Coffee Type]]="Rob","Robusta",IF(CoffeeOrders[[#This Row],[Coffee Type]]="Exc","Excelsa",IF(CoffeeOrders[[#This Row],[Coffee Type]]="Ara","Arabica",IF(CoffeeOrders[[#This Row],[Coffee Type]]="Lib","Liberica",""))))</f>
        <v>Arabica</v>
      </c>
      <c r="V31" s="3" t="str">
        <f>IF(CoffeeOrders[[#This Row],[Roast Type]]="M","Medium",IF(CoffeeOrders[[#This Row],[Roast Type]]="L","Light",IF(CoffeeOrders[[#This Row],[Roast Type]]="D","Dark","")))</f>
        <v>Dark</v>
      </c>
    </row>
    <row r="32" spans="1:22" x14ac:dyDescent="0.35">
      <c r="A32" t="s">
        <v>236</v>
      </c>
      <c r="B32" s="7">
        <v>44464</v>
      </c>
      <c r="C32" t="s">
        <v>237</v>
      </c>
      <c r="D32" t="s">
        <v>238</v>
      </c>
      <c r="E32">
        <v>5</v>
      </c>
      <c r="F32" t="s">
        <v>239</v>
      </c>
      <c r="H32" t="s">
        <v>240</v>
      </c>
      <c r="I32" t="s">
        <v>241</v>
      </c>
      <c r="J32" t="s">
        <v>242</v>
      </c>
      <c r="K32" t="s">
        <v>27</v>
      </c>
      <c r="L32">
        <v>80044</v>
      </c>
      <c r="M32" t="s">
        <v>52</v>
      </c>
      <c r="N32" t="s">
        <v>61</v>
      </c>
      <c r="O32" t="s">
        <v>30</v>
      </c>
      <c r="P32" s="2">
        <v>0.2</v>
      </c>
      <c r="Q32" s="3">
        <v>4.3650000000000002</v>
      </c>
      <c r="R32" s="3">
        <v>2.1825000000000001</v>
      </c>
      <c r="S32" s="3">
        <v>0.56745000000000001</v>
      </c>
      <c r="T32" s="3">
        <f>CoffeeOrders[[#This Row],[Unit Price]]*CoffeeOrders[[#This Row],[Quantity]]</f>
        <v>21.825000000000003</v>
      </c>
      <c r="U32" s="3" t="str">
        <f>IF(CoffeeOrders[[#This Row],[Coffee Type]]="Rob","Robusta",IF(CoffeeOrders[[#This Row],[Coffee Type]]="Exc","Excelsa",IF(CoffeeOrders[[#This Row],[Coffee Type]]="Ara","Arabica",IF(CoffeeOrders[[#This Row],[Coffee Type]]="Lib","Liberica",""))))</f>
        <v>Liberica</v>
      </c>
      <c r="V32" s="3" t="str">
        <f>IF(CoffeeOrders[[#This Row],[Roast Type]]="M","Medium",IF(CoffeeOrders[[#This Row],[Roast Type]]="L","Light",IF(CoffeeOrders[[#This Row],[Roast Type]]="D","Dark","")))</f>
        <v>Medium</v>
      </c>
    </row>
    <row r="33" spans="1:22" x14ac:dyDescent="0.35">
      <c r="A33" t="s">
        <v>236</v>
      </c>
      <c r="B33" s="7">
        <v>44464</v>
      </c>
      <c r="C33" t="s">
        <v>237</v>
      </c>
      <c r="D33" t="s">
        <v>221</v>
      </c>
      <c r="E33">
        <v>6</v>
      </c>
      <c r="F33" t="s">
        <v>239</v>
      </c>
      <c r="H33" t="s">
        <v>240</v>
      </c>
      <c r="I33" t="s">
        <v>241</v>
      </c>
      <c r="J33" t="s">
        <v>242</v>
      </c>
      <c r="K33" t="s">
        <v>27</v>
      </c>
      <c r="L33">
        <v>80044</v>
      </c>
      <c r="M33" t="s">
        <v>52</v>
      </c>
      <c r="N33" t="s">
        <v>41</v>
      </c>
      <c r="O33" t="s">
        <v>62</v>
      </c>
      <c r="P33" s="2">
        <v>0.5</v>
      </c>
      <c r="Q33" s="3">
        <v>5.97</v>
      </c>
      <c r="R33" s="3">
        <v>1.194</v>
      </c>
      <c r="S33" s="3">
        <v>0.5373</v>
      </c>
      <c r="T33" s="3">
        <f>CoffeeOrders[[#This Row],[Unit Price]]*CoffeeOrders[[#This Row],[Quantity]]</f>
        <v>35.82</v>
      </c>
      <c r="U33" s="3" t="str">
        <f>IF(CoffeeOrders[[#This Row],[Coffee Type]]="Rob","Robusta",IF(CoffeeOrders[[#This Row],[Coffee Type]]="Exc","Excelsa",IF(CoffeeOrders[[#This Row],[Coffee Type]]="Ara","Arabica",IF(CoffeeOrders[[#This Row],[Coffee Type]]="Lib","Liberica",""))))</f>
        <v>Arabica</v>
      </c>
      <c r="V33" s="3" t="str">
        <f>IF(CoffeeOrders[[#This Row],[Roast Type]]="M","Medium",IF(CoffeeOrders[[#This Row],[Roast Type]]="L","Light",IF(CoffeeOrders[[#This Row],[Roast Type]]="D","Dark","")))</f>
        <v>Dark</v>
      </c>
    </row>
    <row r="34" spans="1:22" x14ac:dyDescent="0.35">
      <c r="A34" t="s">
        <v>236</v>
      </c>
      <c r="B34" s="7">
        <v>44464</v>
      </c>
      <c r="C34" t="s">
        <v>237</v>
      </c>
      <c r="D34" t="s">
        <v>243</v>
      </c>
      <c r="E34">
        <v>6</v>
      </c>
      <c r="F34" t="s">
        <v>239</v>
      </c>
      <c r="H34" t="s">
        <v>240</v>
      </c>
      <c r="I34" t="s">
        <v>241</v>
      </c>
      <c r="J34" t="s">
        <v>242</v>
      </c>
      <c r="K34" t="s">
        <v>27</v>
      </c>
      <c r="L34">
        <v>80044</v>
      </c>
      <c r="M34" t="s">
        <v>52</v>
      </c>
      <c r="N34" t="s">
        <v>61</v>
      </c>
      <c r="O34" t="s">
        <v>30</v>
      </c>
      <c r="P34" s="2">
        <v>0.5</v>
      </c>
      <c r="Q34" s="3">
        <v>8.73</v>
      </c>
      <c r="R34" s="3">
        <v>1.746</v>
      </c>
      <c r="S34" s="3">
        <v>1.1349</v>
      </c>
      <c r="T34" s="3">
        <f>CoffeeOrders[[#This Row],[Unit Price]]*CoffeeOrders[[#This Row],[Quantity]]</f>
        <v>52.38</v>
      </c>
      <c r="U34" s="3" t="str">
        <f>IF(CoffeeOrders[[#This Row],[Coffee Type]]="Rob","Robusta",IF(CoffeeOrders[[#This Row],[Coffee Type]]="Exc","Excelsa",IF(CoffeeOrders[[#This Row],[Coffee Type]]="Ara","Arabica",IF(CoffeeOrders[[#This Row],[Coffee Type]]="Lib","Liberica",""))))</f>
        <v>Liberica</v>
      </c>
      <c r="V34" s="3" t="str">
        <f>IF(CoffeeOrders[[#This Row],[Roast Type]]="M","Medium",IF(CoffeeOrders[[#This Row],[Roast Type]]="L","Light",IF(CoffeeOrders[[#This Row],[Roast Type]]="D","Dark","")))</f>
        <v>Medium</v>
      </c>
    </row>
    <row r="35" spans="1:22" x14ac:dyDescent="0.35">
      <c r="A35" t="s">
        <v>244</v>
      </c>
      <c r="B35" s="7">
        <v>44394</v>
      </c>
      <c r="C35" t="s">
        <v>245</v>
      </c>
      <c r="D35" t="s">
        <v>73</v>
      </c>
      <c r="E35">
        <v>5</v>
      </c>
      <c r="F35" t="s">
        <v>246</v>
      </c>
      <c r="G35" t="s">
        <v>247</v>
      </c>
      <c r="I35" t="s">
        <v>248</v>
      </c>
      <c r="J35" t="s">
        <v>249</v>
      </c>
      <c r="K35" t="s">
        <v>27</v>
      </c>
      <c r="L35">
        <v>58207</v>
      </c>
      <c r="M35" t="s">
        <v>52</v>
      </c>
      <c r="N35" t="s">
        <v>61</v>
      </c>
      <c r="O35" t="s">
        <v>42</v>
      </c>
      <c r="P35" s="2">
        <v>0.2</v>
      </c>
      <c r="Q35" s="3">
        <v>4.7549999999999999</v>
      </c>
      <c r="R35" s="3">
        <v>2.3774999999999999</v>
      </c>
      <c r="S35" s="3">
        <v>0.61814999999999998</v>
      </c>
      <c r="T35" s="3">
        <f>CoffeeOrders[[#This Row],[Unit Price]]*CoffeeOrders[[#This Row],[Quantity]]</f>
        <v>23.774999999999999</v>
      </c>
      <c r="U35" s="3" t="str">
        <f>IF(CoffeeOrders[[#This Row],[Coffee Type]]="Rob","Robusta",IF(CoffeeOrders[[#This Row],[Coffee Type]]="Exc","Excelsa",IF(CoffeeOrders[[#This Row],[Coffee Type]]="Ara","Arabica",IF(CoffeeOrders[[#This Row],[Coffee Type]]="Lib","Liberica",""))))</f>
        <v>Liberica</v>
      </c>
      <c r="V35" s="3" t="str">
        <f>IF(CoffeeOrders[[#This Row],[Roast Type]]="M","Medium",IF(CoffeeOrders[[#This Row],[Roast Type]]="L","Light",IF(CoffeeOrders[[#This Row],[Roast Type]]="D","Dark","")))</f>
        <v>Light</v>
      </c>
    </row>
    <row r="36" spans="1:22" x14ac:dyDescent="0.35">
      <c r="A36" t="s">
        <v>250</v>
      </c>
      <c r="B36" s="7">
        <v>44011</v>
      </c>
      <c r="C36" t="s">
        <v>251</v>
      </c>
      <c r="D36" t="s">
        <v>252</v>
      </c>
      <c r="E36">
        <v>6</v>
      </c>
      <c r="F36" t="s">
        <v>253</v>
      </c>
      <c r="G36" t="s">
        <v>254</v>
      </c>
      <c r="H36" t="s">
        <v>255</v>
      </c>
      <c r="I36" t="s">
        <v>256</v>
      </c>
      <c r="J36" t="s">
        <v>257</v>
      </c>
      <c r="K36" t="s">
        <v>258</v>
      </c>
      <c r="L36" t="s">
        <v>259</v>
      </c>
      <c r="M36" t="s">
        <v>28</v>
      </c>
      <c r="N36" t="s">
        <v>61</v>
      </c>
      <c r="O36" t="s">
        <v>42</v>
      </c>
      <c r="P36" s="2">
        <v>0.5</v>
      </c>
      <c r="Q36" s="3">
        <v>9.51</v>
      </c>
      <c r="R36" s="3">
        <v>1.9019999999999999</v>
      </c>
      <c r="S36" s="3">
        <v>1.2363</v>
      </c>
      <c r="T36" s="3">
        <f>CoffeeOrders[[#This Row],[Unit Price]]*CoffeeOrders[[#This Row],[Quantity]]</f>
        <v>57.06</v>
      </c>
      <c r="U36" s="3" t="str">
        <f>IF(CoffeeOrders[[#This Row],[Coffee Type]]="Rob","Robusta",IF(CoffeeOrders[[#This Row],[Coffee Type]]="Exc","Excelsa",IF(CoffeeOrders[[#This Row],[Coffee Type]]="Ara","Arabica",IF(CoffeeOrders[[#This Row],[Coffee Type]]="Lib","Liberica",""))))</f>
        <v>Liberica</v>
      </c>
      <c r="V36" s="3" t="str">
        <f>IF(CoffeeOrders[[#This Row],[Roast Type]]="M","Medium",IF(CoffeeOrders[[#This Row],[Roast Type]]="L","Light",IF(CoffeeOrders[[#This Row],[Roast Type]]="D","Dark","")))</f>
        <v>Light</v>
      </c>
    </row>
    <row r="37" spans="1:22" x14ac:dyDescent="0.35">
      <c r="A37" t="s">
        <v>260</v>
      </c>
      <c r="B37" s="7">
        <v>44348</v>
      </c>
      <c r="C37" t="s">
        <v>261</v>
      </c>
      <c r="D37" t="s">
        <v>221</v>
      </c>
      <c r="E37">
        <v>6</v>
      </c>
      <c r="F37" t="s">
        <v>262</v>
      </c>
      <c r="G37" t="s">
        <v>263</v>
      </c>
      <c r="H37" t="s">
        <v>264</v>
      </c>
      <c r="I37" t="s">
        <v>265</v>
      </c>
      <c r="J37" t="s">
        <v>266</v>
      </c>
      <c r="K37" t="s">
        <v>27</v>
      </c>
      <c r="L37">
        <v>25362</v>
      </c>
      <c r="M37" t="s">
        <v>52</v>
      </c>
      <c r="N37" t="s">
        <v>41</v>
      </c>
      <c r="O37" t="s">
        <v>62</v>
      </c>
      <c r="P37" s="2">
        <v>0.5</v>
      </c>
      <c r="Q37" s="3">
        <v>5.97</v>
      </c>
      <c r="R37" s="3">
        <v>1.194</v>
      </c>
      <c r="S37" s="3">
        <v>0.5373</v>
      </c>
      <c r="T37" s="3">
        <f>CoffeeOrders[[#This Row],[Unit Price]]*CoffeeOrders[[#This Row],[Quantity]]</f>
        <v>35.82</v>
      </c>
      <c r="U37" s="3" t="str">
        <f>IF(CoffeeOrders[[#This Row],[Coffee Type]]="Rob","Robusta",IF(CoffeeOrders[[#This Row],[Coffee Type]]="Exc","Excelsa",IF(CoffeeOrders[[#This Row],[Coffee Type]]="Ara","Arabica",IF(CoffeeOrders[[#This Row],[Coffee Type]]="Lib","Liberica",""))))</f>
        <v>Arabica</v>
      </c>
      <c r="V37" s="3" t="str">
        <f>IF(CoffeeOrders[[#This Row],[Roast Type]]="M","Medium",IF(CoffeeOrders[[#This Row],[Roast Type]]="L","Light",IF(CoffeeOrders[[#This Row],[Roast Type]]="D","Dark","")))</f>
        <v>Dark</v>
      </c>
    </row>
    <row r="38" spans="1:22" x14ac:dyDescent="0.35">
      <c r="A38" t="s">
        <v>267</v>
      </c>
      <c r="B38" s="7">
        <v>44233</v>
      </c>
      <c r="C38" t="s">
        <v>268</v>
      </c>
      <c r="D38" t="s">
        <v>238</v>
      </c>
      <c r="E38">
        <v>2</v>
      </c>
      <c r="F38" t="s">
        <v>269</v>
      </c>
      <c r="G38" t="s">
        <v>270</v>
      </c>
      <c r="H38" t="s">
        <v>271</v>
      </c>
      <c r="I38" t="s">
        <v>272</v>
      </c>
      <c r="J38" t="s">
        <v>273</v>
      </c>
      <c r="K38" t="s">
        <v>27</v>
      </c>
      <c r="L38">
        <v>72204</v>
      </c>
      <c r="M38" t="s">
        <v>52</v>
      </c>
      <c r="N38" t="s">
        <v>61</v>
      </c>
      <c r="O38" t="s">
        <v>30</v>
      </c>
      <c r="P38" s="2">
        <v>0.2</v>
      </c>
      <c r="Q38" s="3">
        <v>4.3650000000000002</v>
      </c>
      <c r="R38" s="3">
        <v>2.1825000000000001</v>
      </c>
      <c r="S38" s="3">
        <v>0.56745000000000001</v>
      </c>
      <c r="T38" s="3">
        <f>CoffeeOrders[[#This Row],[Unit Price]]*CoffeeOrders[[#This Row],[Quantity]]</f>
        <v>8.73</v>
      </c>
      <c r="U38" s="3" t="str">
        <f>IF(CoffeeOrders[[#This Row],[Coffee Type]]="Rob","Robusta",IF(CoffeeOrders[[#This Row],[Coffee Type]]="Exc","Excelsa",IF(CoffeeOrders[[#This Row],[Coffee Type]]="Ara","Arabica",IF(CoffeeOrders[[#This Row],[Coffee Type]]="Lib","Liberica",""))))</f>
        <v>Liberica</v>
      </c>
      <c r="V38" s="3" t="str">
        <f>IF(CoffeeOrders[[#This Row],[Roast Type]]="M","Medium",IF(CoffeeOrders[[#This Row],[Roast Type]]="L","Light",IF(CoffeeOrders[[#This Row],[Roast Type]]="D","Dark","")))</f>
        <v>Medium</v>
      </c>
    </row>
    <row r="39" spans="1:22" x14ac:dyDescent="0.35">
      <c r="A39" t="s">
        <v>274</v>
      </c>
      <c r="B39" s="7">
        <v>43580</v>
      </c>
      <c r="C39" t="s">
        <v>275</v>
      </c>
      <c r="D39" t="s">
        <v>252</v>
      </c>
      <c r="E39">
        <v>3</v>
      </c>
      <c r="F39" t="s">
        <v>276</v>
      </c>
      <c r="G39" t="s">
        <v>277</v>
      </c>
      <c r="H39" t="s">
        <v>278</v>
      </c>
      <c r="I39" t="s">
        <v>279</v>
      </c>
      <c r="J39" t="s">
        <v>280</v>
      </c>
      <c r="K39" t="s">
        <v>27</v>
      </c>
      <c r="L39">
        <v>80291</v>
      </c>
      <c r="M39" t="s">
        <v>52</v>
      </c>
      <c r="N39" t="s">
        <v>61</v>
      </c>
      <c r="O39" t="s">
        <v>42</v>
      </c>
      <c r="P39" s="2">
        <v>0.5</v>
      </c>
      <c r="Q39" s="3">
        <v>9.51</v>
      </c>
      <c r="R39" s="3">
        <v>1.9019999999999999</v>
      </c>
      <c r="S39" s="3">
        <v>1.2363</v>
      </c>
      <c r="T39" s="3">
        <f>CoffeeOrders[[#This Row],[Unit Price]]*CoffeeOrders[[#This Row],[Quantity]]</f>
        <v>28.53</v>
      </c>
      <c r="U39" s="3" t="str">
        <f>IF(CoffeeOrders[[#This Row],[Coffee Type]]="Rob","Robusta",IF(CoffeeOrders[[#This Row],[Coffee Type]]="Exc","Excelsa",IF(CoffeeOrders[[#This Row],[Coffee Type]]="Ara","Arabica",IF(CoffeeOrders[[#This Row],[Coffee Type]]="Lib","Liberica",""))))</f>
        <v>Liberica</v>
      </c>
      <c r="V39" s="3" t="str">
        <f>IF(CoffeeOrders[[#This Row],[Roast Type]]="M","Medium",IF(CoffeeOrders[[#This Row],[Roast Type]]="L","Light",IF(CoffeeOrders[[#This Row],[Roast Type]]="D","Dark","")))</f>
        <v>Light</v>
      </c>
    </row>
    <row r="40" spans="1:22" x14ac:dyDescent="0.35">
      <c r="A40" t="s">
        <v>281</v>
      </c>
      <c r="B40" s="7">
        <v>43946</v>
      </c>
      <c r="C40" t="s">
        <v>282</v>
      </c>
      <c r="D40" t="s">
        <v>132</v>
      </c>
      <c r="E40">
        <v>5</v>
      </c>
      <c r="F40" t="s">
        <v>283</v>
      </c>
      <c r="G40" t="s">
        <v>284</v>
      </c>
      <c r="H40" t="s">
        <v>285</v>
      </c>
      <c r="I40" t="s">
        <v>286</v>
      </c>
      <c r="J40" t="s">
        <v>287</v>
      </c>
      <c r="K40" t="s">
        <v>27</v>
      </c>
      <c r="L40">
        <v>55458</v>
      </c>
      <c r="M40" t="s">
        <v>52</v>
      </c>
      <c r="N40" t="s">
        <v>29</v>
      </c>
      <c r="O40" t="s">
        <v>30</v>
      </c>
      <c r="P40" s="2">
        <v>2.5</v>
      </c>
      <c r="Q40" s="3">
        <v>22.885000000000002</v>
      </c>
      <c r="R40" s="3">
        <v>0.91539999999999988</v>
      </c>
      <c r="S40" s="3">
        <v>1.3731</v>
      </c>
      <c r="T40" s="3">
        <f>CoffeeOrders[[#This Row],[Unit Price]]*CoffeeOrders[[#This Row],[Quantity]]</f>
        <v>114.42500000000001</v>
      </c>
      <c r="U40" s="3" t="str">
        <f>IF(CoffeeOrders[[#This Row],[Coffee Type]]="Rob","Robusta",IF(CoffeeOrders[[#This Row],[Coffee Type]]="Exc","Excelsa",IF(CoffeeOrders[[#This Row],[Coffee Type]]="Ara","Arabica",IF(CoffeeOrders[[#This Row],[Coffee Type]]="Lib","Liberica",""))))</f>
        <v>Robusta</v>
      </c>
      <c r="V40" s="3" t="str">
        <f>IF(CoffeeOrders[[#This Row],[Roast Type]]="M","Medium",IF(CoffeeOrders[[#This Row],[Roast Type]]="L","Light",IF(CoffeeOrders[[#This Row],[Roast Type]]="D","Dark","")))</f>
        <v>Medium</v>
      </c>
    </row>
    <row r="41" spans="1:22" x14ac:dyDescent="0.35">
      <c r="A41" t="s">
        <v>288</v>
      </c>
      <c r="B41" s="7">
        <v>44524</v>
      </c>
      <c r="C41" t="s">
        <v>289</v>
      </c>
      <c r="D41" t="s">
        <v>21</v>
      </c>
      <c r="E41">
        <v>6</v>
      </c>
      <c r="F41" t="s">
        <v>290</v>
      </c>
      <c r="I41" t="s">
        <v>291</v>
      </c>
      <c r="J41" t="s">
        <v>292</v>
      </c>
      <c r="K41" t="s">
        <v>27</v>
      </c>
      <c r="L41">
        <v>85715</v>
      </c>
      <c r="M41" t="s">
        <v>28</v>
      </c>
      <c r="N41" t="s">
        <v>29</v>
      </c>
      <c r="O41" t="s">
        <v>30</v>
      </c>
      <c r="P41" s="2">
        <v>1</v>
      </c>
      <c r="Q41" s="3">
        <v>9.9499999999999993</v>
      </c>
      <c r="R41" s="3">
        <v>0.99499999999999988</v>
      </c>
      <c r="S41" s="3">
        <v>0.59699999999999998</v>
      </c>
      <c r="T41" s="3">
        <f>CoffeeOrders[[#This Row],[Unit Price]]*CoffeeOrders[[#This Row],[Quantity]]</f>
        <v>59.699999999999996</v>
      </c>
      <c r="U41" s="3" t="str">
        <f>IF(CoffeeOrders[[#This Row],[Coffee Type]]="Rob","Robusta",IF(CoffeeOrders[[#This Row],[Coffee Type]]="Exc","Excelsa",IF(CoffeeOrders[[#This Row],[Coffee Type]]="Ara","Arabica",IF(CoffeeOrders[[#This Row],[Coffee Type]]="Lib","Liberica",""))))</f>
        <v>Robusta</v>
      </c>
      <c r="V41" s="3" t="str">
        <f>IF(CoffeeOrders[[#This Row],[Roast Type]]="M","Medium",IF(CoffeeOrders[[#This Row],[Roast Type]]="L","Light",IF(CoffeeOrders[[#This Row],[Roast Type]]="D","Dark","")))</f>
        <v>Medium</v>
      </c>
    </row>
    <row r="42" spans="1:22" x14ac:dyDescent="0.35">
      <c r="A42" t="s">
        <v>293</v>
      </c>
      <c r="B42" s="7">
        <v>44305</v>
      </c>
      <c r="C42" t="s">
        <v>294</v>
      </c>
      <c r="D42" t="s">
        <v>295</v>
      </c>
      <c r="E42">
        <v>3</v>
      </c>
      <c r="F42" t="s">
        <v>296</v>
      </c>
      <c r="H42" t="s">
        <v>297</v>
      </c>
      <c r="I42" t="s">
        <v>298</v>
      </c>
      <c r="J42" t="s">
        <v>299</v>
      </c>
      <c r="K42" t="s">
        <v>27</v>
      </c>
      <c r="L42">
        <v>70116</v>
      </c>
      <c r="M42" t="s">
        <v>52</v>
      </c>
      <c r="N42" t="s">
        <v>61</v>
      </c>
      <c r="O42" t="s">
        <v>30</v>
      </c>
      <c r="P42" s="2">
        <v>1</v>
      </c>
      <c r="Q42" s="3">
        <v>14.55</v>
      </c>
      <c r="R42" s="3">
        <v>1.4550000000000001</v>
      </c>
      <c r="S42" s="3">
        <v>1.8915</v>
      </c>
      <c r="T42" s="3">
        <f>CoffeeOrders[[#This Row],[Unit Price]]*CoffeeOrders[[#This Row],[Quantity]]</f>
        <v>43.650000000000006</v>
      </c>
      <c r="U42" s="3" t="str">
        <f>IF(CoffeeOrders[[#This Row],[Coffee Type]]="Rob","Robusta",IF(CoffeeOrders[[#This Row],[Coffee Type]]="Exc","Excelsa",IF(CoffeeOrders[[#This Row],[Coffee Type]]="Ara","Arabica",IF(CoffeeOrders[[#This Row],[Coffee Type]]="Lib","Liberica",""))))</f>
        <v>Liberica</v>
      </c>
      <c r="V42" s="3" t="str">
        <f>IF(CoffeeOrders[[#This Row],[Roast Type]]="M","Medium",IF(CoffeeOrders[[#This Row],[Roast Type]]="L","Light",IF(CoffeeOrders[[#This Row],[Roast Type]]="D","Dark","")))</f>
        <v>Medium</v>
      </c>
    </row>
    <row r="43" spans="1:22" x14ac:dyDescent="0.35">
      <c r="A43" t="s">
        <v>300</v>
      </c>
      <c r="B43" s="7">
        <v>44749</v>
      </c>
      <c r="C43" t="s">
        <v>301</v>
      </c>
      <c r="D43" t="s">
        <v>166</v>
      </c>
      <c r="E43">
        <v>2</v>
      </c>
      <c r="F43" t="s">
        <v>302</v>
      </c>
      <c r="G43" t="s">
        <v>303</v>
      </c>
      <c r="H43" t="s">
        <v>304</v>
      </c>
      <c r="I43" t="s">
        <v>305</v>
      </c>
      <c r="J43" t="s">
        <v>306</v>
      </c>
      <c r="K43" t="s">
        <v>27</v>
      </c>
      <c r="L43">
        <v>6183</v>
      </c>
      <c r="M43" t="s">
        <v>28</v>
      </c>
      <c r="N43" t="s">
        <v>32</v>
      </c>
      <c r="O43" t="s">
        <v>62</v>
      </c>
      <c r="P43" s="2">
        <v>0.2</v>
      </c>
      <c r="Q43" s="3">
        <v>3.645</v>
      </c>
      <c r="R43" s="3">
        <v>1.8225</v>
      </c>
      <c r="S43" s="3">
        <v>0.40094999999999997</v>
      </c>
      <c r="T43" s="3">
        <f>CoffeeOrders[[#This Row],[Unit Price]]*CoffeeOrders[[#This Row],[Quantity]]</f>
        <v>7.29</v>
      </c>
      <c r="U43" s="3" t="str">
        <f>IF(CoffeeOrders[[#This Row],[Coffee Type]]="Rob","Robusta",IF(CoffeeOrders[[#This Row],[Coffee Type]]="Exc","Excelsa",IF(CoffeeOrders[[#This Row],[Coffee Type]]="Ara","Arabica",IF(CoffeeOrders[[#This Row],[Coffee Type]]="Lib","Liberica",""))))</f>
        <v>Excelsa</v>
      </c>
      <c r="V43" s="3" t="str">
        <f>IF(CoffeeOrders[[#This Row],[Roast Type]]="M","Medium",IF(CoffeeOrders[[#This Row],[Roast Type]]="L","Light",IF(CoffeeOrders[[#This Row],[Roast Type]]="D","Dark","")))</f>
        <v>Dark</v>
      </c>
    </row>
    <row r="44" spans="1:22" x14ac:dyDescent="0.35">
      <c r="A44" t="s">
        <v>307</v>
      </c>
      <c r="B44" s="7">
        <v>43607</v>
      </c>
      <c r="C44" t="s">
        <v>308</v>
      </c>
      <c r="D44" t="s">
        <v>309</v>
      </c>
      <c r="E44">
        <v>3</v>
      </c>
      <c r="F44" t="s">
        <v>310</v>
      </c>
      <c r="G44" t="s">
        <v>311</v>
      </c>
      <c r="H44" t="s">
        <v>312</v>
      </c>
      <c r="I44" t="s">
        <v>313</v>
      </c>
      <c r="J44" t="s">
        <v>314</v>
      </c>
      <c r="K44" t="s">
        <v>27</v>
      </c>
      <c r="L44">
        <v>84409</v>
      </c>
      <c r="M44" t="s">
        <v>28</v>
      </c>
      <c r="N44" t="s">
        <v>29</v>
      </c>
      <c r="O44" t="s">
        <v>62</v>
      </c>
      <c r="P44" s="2">
        <v>0.2</v>
      </c>
      <c r="Q44" s="3">
        <v>2.6850000000000001</v>
      </c>
      <c r="R44" s="3">
        <v>1.3425</v>
      </c>
      <c r="S44" s="3">
        <v>0.16109999999999999</v>
      </c>
      <c r="T44" s="3">
        <f>CoffeeOrders[[#This Row],[Unit Price]]*CoffeeOrders[[#This Row],[Quantity]]</f>
        <v>8.0549999999999997</v>
      </c>
      <c r="U44" s="3" t="str">
        <f>IF(CoffeeOrders[[#This Row],[Coffee Type]]="Rob","Robusta",IF(CoffeeOrders[[#This Row],[Coffee Type]]="Exc","Excelsa",IF(CoffeeOrders[[#This Row],[Coffee Type]]="Ara","Arabica",IF(CoffeeOrders[[#This Row],[Coffee Type]]="Lib","Liberica",""))))</f>
        <v>Robusta</v>
      </c>
      <c r="V44" s="3" t="str">
        <f>IF(CoffeeOrders[[#This Row],[Roast Type]]="M","Medium",IF(CoffeeOrders[[#This Row],[Roast Type]]="L","Light",IF(CoffeeOrders[[#This Row],[Roast Type]]="D","Dark","")))</f>
        <v>Dark</v>
      </c>
    </row>
    <row r="45" spans="1:22" x14ac:dyDescent="0.35">
      <c r="A45" t="s">
        <v>315</v>
      </c>
      <c r="B45" s="7">
        <v>44473</v>
      </c>
      <c r="C45" t="s">
        <v>316</v>
      </c>
      <c r="D45" t="s">
        <v>317</v>
      </c>
      <c r="E45">
        <v>2</v>
      </c>
      <c r="F45" t="s">
        <v>318</v>
      </c>
      <c r="H45" t="s">
        <v>319</v>
      </c>
      <c r="I45" t="s">
        <v>320</v>
      </c>
      <c r="J45" t="s">
        <v>321</v>
      </c>
      <c r="K45" t="s">
        <v>27</v>
      </c>
      <c r="L45">
        <v>2216</v>
      </c>
      <c r="M45" t="s">
        <v>52</v>
      </c>
      <c r="N45" t="s">
        <v>61</v>
      </c>
      <c r="O45" t="s">
        <v>42</v>
      </c>
      <c r="P45" s="2">
        <v>2.5</v>
      </c>
      <c r="Q45" s="3">
        <v>36.454999999999998</v>
      </c>
      <c r="R45" s="3">
        <v>1.4581999999999999</v>
      </c>
      <c r="S45" s="3">
        <v>4.7391500000000004</v>
      </c>
      <c r="T45" s="3">
        <f>CoffeeOrders[[#This Row],[Unit Price]]*CoffeeOrders[[#This Row],[Quantity]]</f>
        <v>72.91</v>
      </c>
      <c r="U45" s="3" t="str">
        <f>IF(CoffeeOrders[[#This Row],[Coffee Type]]="Rob","Robusta",IF(CoffeeOrders[[#This Row],[Coffee Type]]="Exc","Excelsa",IF(CoffeeOrders[[#This Row],[Coffee Type]]="Ara","Arabica",IF(CoffeeOrders[[#This Row],[Coffee Type]]="Lib","Liberica",""))))</f>
        <v>Liberica</v>
      </c>
      <c r="V45" s="3" t="str">
        <f>IF(CoffeeOrders[[#This Row],[Roast Type]]="M","Medium",IF(CoffeeOrders[[#This Row],[Roast Type]]="L","Light",IF(CoffeeOrders[[#This Row],[Roast Type]]="D","Dark","")))</f>
        <v>Light</v>
      </c>
    </row>
    <row r="46" spans="1:22" x14ac:dyDescent="0.35">
      <c r="A46" t="s">
        <v>322</v>
      </c>
      <c r="B46" s="7">
        <v>43932</v>
      </c>
      <c r="C46" t="s">
        <v>323</v>
      </c>
      <c r="D46" t="s">
        <v>31</v>
      </c>
      <c r="E46">
        <v>2</v>
      </c>
      <c r="F46" t="s">
        <v>324</v>
      </c>
      <c r="G46" t="s">
        <v>325</v>
      </c>
      <c r="H46" t="s">
        <v>326</v>
      </c>
      <c r="I46" t="s">
        <v>327</v>
      </c>
      <c r="J46" t="s">
        <v>328</v>
      </c>
      <c r="K46" t="s">
        <v>27</v>
      </c>
      <c r="L46">
        <v>14604</v>
      </c>
      <c r="M46" t="s">
        <v>28</v>
      </c>
      <c r="N46" t="s">
        <v>32</v>
      </c>
      <c r="O46" t="s">
        <v>30</v>
      </c>
      <c r="P46" s="2">
        <v>0.5</v>
      </c>
      <c r="Q46" s="3">
        <v>8.25</v>
      </c>
      <c r="R46" s="3">
        <v>1.65</v>
      </c>
      <c r="S46" s="3">
        <v>0.90749999999999997</v>
      </c>
      <c r="T46" s="3">
        <f>CoffeeOrders[[#This Row],[Unit Price]]*CoffeeOrders[[#This Row],[Quantity]]</f>
        <v>16.5</v>
      </c>
      <c r="U46" s="3" t="str">
        <f>IF(CoffeeOrders[[#This Row],[Coffee Type]]="Rob","Robusta",IF(CoffeeOrders[[#This Row],[Coffee Type]]="Exc","Excelsa",IF(CoffeeOrders[[#This Row],[Coffee Type]]="Ara","Arabica",IF(CoffeeOrders[[#This Row],[Coffee Type]]="Lib","Liberica",""))))</f>
        <v>Excelsa</v>
      </c>
      <c r="V46" s="3" t="str">
        <f>IF(CoffeeOrders[[#This Row],[Roast Type]]="M","Medium",IF(CoffeeOrders[[#This Row],[Roast Type]]="L","Light",IF(CoffeeOrders[[#This Row],[Roast Type]]="D","Dark","")))</f>
        <v>Medium</v>
      </c>
    </row>
    <row r="47" spans="1:22" x14ac:dyDescent="0.35">
      <c r="A47" t="s">
        <v>329</v>
      </c>
      <c r="B47" s="7">
        <v>44592</v>
      </c>
      <c r="C47" t="s">
        <v>330</v>
      </c>
      <c r="D47" t="s">
        <v>331</v>
      </c>
      <c r="E47">
        <v>6</v>
      </c>
      <c r="F47" t="s">
        <v>332</v>
      </c>
      <c r="G47" t="s">
        <v>333</v>
      </c>
      <c r="H47" t="s">
        <v>334</v>
      </c>
      <c r="I47" t="s">
        <v>335</v>
      </c>
      <c r="J47" t="s">
        <v>336</v>
      </c>
      <c r="K47" t="s">
        <v>27</v>
      </c>
      <c r="L47">
        <v>10469</v>
      </c>
      <c r="M47" t="s">
        <v>52</v>
      </c>
      <c r="N47" t="s">
        <v>61</v>
      </c>
      <c r="O47" t="s">
        <v>62</v>
      </c>
      <c r="P47" s="2">
        <v>2.5</v>
      </c>
      <c r="Q47" s="3">
        <v>29.785</v>
      </c>
      <c r="R47" s="3">
        <v>1.1914</v>
      </c>
      <c r="S47" s="3">
        <v>3.8720500000000002</v>
      </c>
      <c r="T47" s="3">
        <f>CoffeeOrders[[#This Row],[Unit Price]]*CoffeeOrders[[#This Row],[Quantity]]</f>
        <v>178.71</v>
      </c>
      <c r="U47" s="3" t="str">
        <f>IF(CoffeeOrders[[#This Row],[Coffee Type]]="Rob","Robusta",IF(CoffeeOrders[[#This Row],[Coffee Type]]="Exc","Excelsa",IF(CoffeeOrders[[#This Row],[Coffee Type]]="Ara","Arabica",IF(CoffeeOrders[[#This Row],[Coffee Type]]="Lib","Liberica",""))))</f>
        <v>Liberica</v>
      </c>
      <c r="V47" s="3" t="str">
        <f>IF(CoffeeOrders[[#This Row],[Roast Type]]="M","Medium",IF(CoffeeOrders[[#This Row],[Roast Type]]="L","Light",IF(CoffeeOrders[[#This Row],[Roast Type]]="D","Dark","")))</f>
        <v>Dark</v>
      </c>
    </row>
    <row r="48" spans="1:22" x14ac:dyDescent="0.35">
      <c r="A48" t="s">
        <v>337</v>
      </c>
      <c r="B48" s="7">
        <v>43776</v>
      </c>
      <c r="C48" t="s">
        <v>338</v>
      </c>
      <c r="D48" t="s">
        <v>339</v>
      </c>
      <c r="E48">
        <v>2</v>
      </c>
      <c r="F48" t="s">
        <v>340</v>
      </c>
      <c r="H48" t="s">
        <v>341</v>
      </c>
      <c r="I48" t="s">
        <v>342</v>
      </c>
      <c r="J48" t="s">
        <v>343</v>
      </c>
      <c r="K48" t="s">
        <v>27</v>
      </c>
      <c r="L48">
        <v>35205</v>
      </c>
      <c r="M48" t="s">
        <v>28</v>
      </c>
      <c r="N48" t="s">
        <v>32</v>
      </c>
      <c r="O48" t="s">
        <v>30</v>
      </c>
      <c r="P48" s="2">
        <v>2.5</v>
      </c>
      <c r="Q48" s="3">
        <v>31.625</v>
      </c>
      <c r="R48" s="3">
        <v>1.2649999999999999</v>
      </c>
      <c r="S48" s="3">
        <v>3.4787499999999998</v>
      </c>
      <c r="T48" s="3">
        <f>CoffeeOrders[[#This Row],[Unit Price]]*CoffeeOrders[[#This Row],[Quantity]]</f>
        <v>63.25</v>
      </c>
      <c r="U48" s="3" t="str">
        <f>IF(CoffeeOrders[[#This Row],[Coffee Type]]="Rob","Robusta",IF(CoffeeOrders[[#This Row],[Coffee Type]]="Exc","Excelsa",IF(CoffeeOrders[[#This Row],[Coffee Type]]="Ara","Arabica",IF(CoffeeOrders[[#This Row],[Coffee Type]]="Lib","Liberica",""))))</f>
        <v>Excelsa</v>
      </c>
      <c r="V48" s="3" t="str">
        <f>IF(CoffeeOrders[[#This Row],[Roast Type]]="M","Medium",IF(CoffeeOrders[[#This Row],[Roast Type]]="L","Light",IF(CoffeeOrders[[#This Row],[Roast Type]]="D","Dark","")))</f>
        <v>Medium</v>
      </c>
    </row>
    <row r="49" spans="1:22" x14ac:dyDescent="0.35">
      <c r="A49" t="s">
        <v>344</v>
      </c>
      <c r="B49" s="7">
        <v>43644</v>
      </c>
      <c r="C49" t="s">
        <v>345</v>
      </c>
      <c r="D49" t="s">
        <v>346</v>
      </c>
      <c r="E49">
        <v>2</v>
      </c>
      <c r="F49" t="s">
        <v>347</v>
      </c>
      <c r="G49" t="s">
        <v>348</v>
      </c>
      <c r="H49" t="s">
        <v>349</v>
      </c>
      <c r="I49" t="s">
        <v>350</v>
      </c>
      <c r="J49" t="s">
        <v>351</v>
      </c>
      <c r="K49" t="s">
        <v>27</v>
      </c>
      <c r="L49">
        <v>92415</v>
      </c>
      <c r="M49" t="s">
        <v>28</v>
      </c>
      <c r="N49" t="s">
        <v>41</v>
      </c>
      <c r="O49" t="s">
        <v>42</v>
      </c>
      <c r="P49" s="2">
        <v>0.2</v>
      </c>
      <c r="Q49" s="3">
        <v>3.8849999999999998</v>
      </c>
      <c r="R49" s="3">
        <v>1.9424999999999999</v>
      </c>
      <c r="S49" s="3">
        <v>0.34965000000000002</v>
      </c>
      <c r="T49" s="3">
        <f>CoffeeOrders[[#This Row],[Unit Price]]*CoffeeOrders[[#This Row],[Quantity]]</f>
        <v>7.77</v>
      </c>
      <c r="U49" s="3" t="str">
        <f>IF(CoffeeOrders[[#This Row],[Coffee Type]]="Rob","Robusta",IF(CoffeeOrders[[#This Row],[Coffee Type]]="Exc","Excelsa",IF(CoffeeOrders[[#This Row],[Coffee Type]]="Ara","Arabica",IF(CoffeeOrders[[#This Row],[Coffee Type]]="Lib","Liberica",""))))</f>
        <v>Arabica</v>
      </c>
      <c r="V49" s="3" t="str">
        <f>IF(CoffeeOrders[[#This Row],[Roast Type]]="M","Medium",IF(CoffeeOrders[[#This Row],[Roast Type]]="L","Light",IF(CoffeeOrders[[#This Row],[Roast Type]]="D","Dark","")))</f>
        <v>Light</v>
      </c>
    </row>
    <row r="50" spans="1:22" x14ac:dyDescent="0.35">
      <c r="A50" t="s">
        <v>352</v>
      </c>
      <c r="B50" s="7">
        <v>44085</v>
      </c>
      <c r="C50" t="s">
        <v>353</v>
      </c>
      <c r="D50" t="s">
        <v>354</v>
      </c>
      <c r="E50">
        <v>4</v>
      </c>
      <c r="F50" t="s">
        <v>355</v>
      </c>
      <c r="G50" t="s">
        <v>356</v>
      </c>
      <c r="I50" t="s">
        <v>357</v>
      </c>
      <c r="J50" t="s">
        <v>358</v>
      </c>
      <c r="K50" t="s">
        <v>27</v>
      </c>
      <c r="L50">
        <v>23514</v>
      </c>
      <c r="M50" t="s">
        <v>52</v>
      </c>
      <c r="N50" t="s">
        <v>41</v>
      </c>
      <c r="O50" t="s">
        <v>62</v>
      </c>
      <c r="P50" s="2">
        <v>2.5</v>
      </c>
      <c r="Q50" s="3">
        <v>22.885000000000002</v>
      </c>
      <c r="R50" s="3">
        <v>0.91539999999999988</v>
      </c>
      <c r="S50" s="3">
        <v>2.05965</v>
      </c>
      <c r="T50" s="3">
        <f>CoffeeOrders[[#This Row],[Unit Price]]*CoffeeOrders[[#This Row],[Quantity]]</f>
        <v>91.54</v>
      </c>
      <c r="U50" s="3" t="str">
        <f>IF(CoffeeOrders[[#This Row],[Coffee Type]]="Rob","Robusta",IF(CoffeeOrders[[#This Row],[Coffee Type]]="Exc","Excelsa",IF(CoffeeOrders[[#This Row],[Coffee Type]]="Ara","Arabica",IF(CoffeeOrders[[#This Row],[Coffee Type]]="Lib","Liberica",""))))</f>
        <v>Arabica</v>
      </c>
      <c r="V50" s="3" t="str">
        <f>IF(CoffeeOrders[[#This Row],[Roast Type]]="M","Medium",IF(CoffeeOrders[[#This Row],[Roast Type]]="L","Light",IF(CoffeeOrders[[#This Row],[Roast Type]]="D","Dark","")))</f>
        <v>Dark</v>
      </c>
    </row>
    <row r="51" spans="1:22" x14ac:dyDescent="0.35">
      <c r="A51" t="s">
        <v>359</v>
      </c>
      <c r="B51" s="7">
        <v>44790</v>
      </c>
      <c r="C51" t="s">
        <v>360</v>
      </c>
      <c r="D51" t="s">
        <v>35</v>
      </c>
      <c r="E51">
        <v>3</v>
      </c>
      <c r="F51" t="s">
        <v>361</v>
      </c>
      <c r="G51" t="s">
        <v>362</v>
      </c>
      <c r="H51" t="s">
        <v>363</v>
      </c>
      <c r="I51" t="s">
        <v>364</v>
      </c>
      <c r="J51" t="s">
        <v>365</v>
      </c>
      <c r="K51" t="s">
        <v>27</v>
      </c>
      <c r="L51">
        <v>20409</v>
      </c>
      <c r="M51" t="s">
        <v>52</v>
      </c>
      <c r="N51" t="s">
        <v>41</v>
      </c>
      <c r="O51" t="s">
        <v>42</v>
      </c>
      <c r="P51" s="2">
        <v>1</v>
      </c>
      <c r="Q51" s="3">
        <v>12.95</v>
      </c>
      <c r="R51" s="3">
        <v>1.2949999999999999</v>
      </c>
      <c r="S51" s="3">
        <v>1.1655</v>
      </c>
      <c r="T51" s="3">
        <f>CoffeeOrders[[#This Row],[Unit Price]]*CoffeeOrders[[#This Row],[Quantity]]</f>
        <v>38.849999999999994</v>
      </c>
      <c r="U51" s="3" t="str">
        <f>IF(CoffeeOrders[[#This Row],[Coffee Type]]="Rob","Robusta",IF(CoffeeOrders[[#This Row],[Coffee Type]]="Exc","Excelsa",IF(CoffeeOrders[[#This Row],[Coffee Type]]="Ara","Arabica",IF(CoffeeOrders[[#This Row],[Coffee Type]]="Lib","Liberica",""))))</f>
        <v>Arabica</v>
      </c>
      <c r="V51" s="3" t="str">
        <f>IF(CoffeeOrders[[#This Row],[Roast Type]]="M","Medium",IF(CoffeeOrders[[#This Row],[Roast Type]]="L","Light",IF(CoffeeOrders[[#This Row],[Roast Type]]="D","Dark","")))</f>
        <v>Light</v>
      </c>
    </row>
    <row r="52" spans="1:22" x14ac:dyDescent="0.35">
      <c r="A52" t="s">
        <v>366</v>
      </c>
      <c r="B52" s="7">
        <v>44792</v>
      </c>
      <c r="C52" t="s">
        <v>367</v>
      </c>
      <c r="D52" t="s">
        <v>368</v>
      </c>
      <c r="E52">
        <v>2</v>
      </c>
      <c r="F52" t="s">
        <v>369</v>
      </c>
      <c r="G52" t="s">
        <v>370</v>
      </c>
      <c r="H52" t="s">
        <v>371</v>
      </c>
      <c r="I52" t="s">
        <v>372</v>
      </c>
      <c r="J52" t="s">
        <v>373</v>
      </c>
      <c r="K52" t="s">
        <v>27</v>
      </c>
      <c r="L52">
        <v>33355</v>
      </c>
      <c r="M52" t="s">
        <v>52</v>
      </c>
      <c r="N52" t="s">
        <v>61</v>
      </c>
      <c r="O52" t="s">
        <v>62</v>
      </c>
      <c r="P52" s="2">
        <v>0.5</v>
      </c>
      <c r="Q52" s="3">
        <v>7.77</v>
      </c>
      <c r="R52" s="3">
        <v>1.554</v>
      </c>
      <c r="S52" s="3">
        <v>1.0101</v>
      </c>
      <c r="T52" s="3">
        <f>CoffeeOrders[[#This Row],[Unit Price]]*CoffeeOrders[[#This Row],[Quantity]]</f>
        <v>15.54</v>
      </c>
      <c r="U52" s="3" t="str">
        <f>IF(CoffeeOrders[[#This Row],[Coffee Type]]="Rob","Robusta",IF(CoffeeOrders[[#This Row],[Coffee Type]]="Exc","Excelsa",IF(CoffeeOrders[[#This Row],[Coffee Type]]="Ara","Arabica",IF(CoffeeOrders[[#This Row],[Coffee Type]]="Lib","Liberica",""))))</f>
        <v>Liberica</v>
      </c>
      <c r="V52" s="3" t="str">
        <f>IF(CoffeeOrders[[#This Row],[Roast Type]]="M","Medium",IF(CoffeeOrders[[#This Row],[Roast Type]]="L","Light",IF(CoffeeOrders[[#This Row],[Roast Type]]="D","Dark","")))</f>
        <v>Dark</v>
      </c>
    </row>
    <row r="53" spans="1:22" x14ac:dyDescent="0.35">
      <c r="A53" t="s">
        <v>374</v>
      </c>
      <c r="B53" s="7">
        <v>43600</v>
      </c>
      <c r="C53" t="s">
        <v>375</v>
      </c>
      <c r="D53" t="s">
        <v>317</v>
      </c>
      <c r="E53">
        <v>4</v>
      </c>
      <c r="F53" t="s">
        <v>376</v>
      </c>
      <c r="G53" t="s">
        <v>377</v>
      </c>
      <c r="H53" t="s">
        <v>378</v>
      </c>
      <c r="I53" t="s">
        <v>379</v>
      </c>
      <c r="J53" t="s">
        <v>380</v>
      </c>
      <c r="K53" t="s">
        <v>50</v>
      </c>
      <c r="L53" t="s">
        <v>381</v>
      </c>
      <c r="M53" t="s">
        <v>28</v>
      </c>
      <c r="N53" t="s">
        <v>61</v>
      </c>
      <c r="O53" t="s">
        <v>42</v>
      </c>
      <c r="P53" s="2">
        <v>2.5</v>
      </c>
      <c r="Q53" s="3">
        <v>36.454999999999998</v>
      </c>
      <c r="R53" s="3">
        <v>1.4581999999999999</v>
      </c>
      <c r="S53" s="3">
        <v>4.7391500000000004</v>
      </c>
      <c r="T53" s="3">
        <f>CoffeeOrders[[#This Row],[Unit Price]]*CoffeeOrders[[#This Row],[Quantity]]</f>
        <v>145.82</v>
      </c>
      <c r="U53" s="3" t="str">
        <f>IF(CoffeeOrders[[#This Row],[Coffee Type]]="Rob","Robusta",IF(CoffeeOrders[[#This Row],[Coffee Type]]="Exc","Excelsa",IF(CoffeeOrders[[#This Row],[Coffee Type]]="Ara","Arabica",IF(CoffeeOrders[[#This Row],[Coffee Type]]="Lib","Liberica",""))))</f>
        <v>Liberica</v>
      </c>
      <c r="V53" s="3" t="str">
        <f>IF(CoffeeOrders[[#This Row],[Roast Type]]="M","Medium",IF(CoffeeOrders[[#This Row],[Roast Type]]="L","Light",IF(CoffeeOrders[[#This Row],[Roast Type]]="D","Dark","")))</f>
        <v>Light</v>
      </c>
    </row>
    <row r="54" spans="1:22" x14ac:dyDescent="0.35">
      <c r="A54" t="s">
        <v>382</v>
      </c>
      <c r="B54" s="7">
        <v>43719</v>
      </c>
      <c r="C54" t="s">
        <v>383</v>
      </c>
      <c r="D54" t="s">
        <v>81</v>
      </c>
      <c r="E54">
        <v>5</v>
      </c>
      <c r="F54" t="s">
        <v>384</v>
      </c>
      <c r="G54" t="s">
        <v>385</v>
      </c>
      <c r="I54" t="s">
        <v>386</v>
      </c>
      <c r="J54" t="s">
        <v>387</v>
      </c>
      <c r="K54" t="s">
        <v>258</v>
      </c>
      <c r="L54" t="s">
        <v>388</v>
      </c>
      <c r="M54" t="s">
        <v>52</v>
      </c>
      <c r="N54" t="s">
        <v>29</v>
      </c>
      <c r="O54" t="s">
        <v>30</v>
      </c>
      <c r="P54" s="2">
        <v>0.5</v>
      </c>
      <c r="Q54" s="3">
        <v>5.97</v>
      </c>
      <c r="R54" s="3">
        <v>1.194</v>
      </c>
      <c r="S54" s="3">
        <v>0.35820000000000002</v>
      </c>
      <c r="T54" s="3">
        <f>CoffeeOrders[[#This Row],[Unit Price]]*CoffeeOrders[[#This Row],[Quantity]]</f>
        <v>29.849999999999998</v>
      </c>
      <c r="U54" s="3" t="str">
        <f>IF(CoffeeOrders[[#This Row],[Coffee Type]]="Rob","Robusta",IF(CoffeeOrders[[#This Row],[Coffee Type]]="Exc","Excelsa",IF(CoffeeOrders[[#This Row],[Coffee Type]]="Ara","Arabica",IF(CoffeeOrders[[#This Row],[Coffee Type]]="Lib","Liberica",""))))</f>
        <v>Robusta</v>
      </c>
      <c r="V54" s="3" t="str">
        <f>IF(CoffeeOrders[[#This Row],[Roast Type]]="M","Medium",IF(CoffeeOrders[[#This Row],[Roast Type]]="L","Light",IF(CoffeeOrders[[#This Row],[Roast Type]]="D","Dark","")))</f>
        <v>Medium</v>
      </c>
    </row>
    <row r="55" spans="1:22" x14ac:dyDescent="0.35">
      <c r="A55" t="s">
        <v>382</v>
      </c>
      <c r="B55" s="7">
        <v>43719</v>
      </c>
      <c r="C55" t="s">
        <v>383</v>
      </c>
      <c r="D55" t="s">
        <v>317</v>
      </c>
      <c r="E55">
        <v>2</v>
      </c>
      <c r="F55" t="s">
        <v>384</v>
      </c>
      <c r="G55" t="s">
        <v>385</v>
      </c>
      <c r="I55" t="s">
        <v>386</v>
      </c>
      <c r="J55" t="s">
        <v>387</v>
      </c>
      <c r="K55" t="s">
        <v>258</v>
      </c>
      <c r="L55" t="s">
        <v>388</v>
      </c>
      <c r="M55" t="s">
        <v>52</v>
      </c>
      <c r="N55" t="s">
        <v>61</v>
      </c>
      <c r="O55" t="s">
        <v>42</v>
      </c>
      <c r="P55" s="2">
        <v>2.5</v>
      </c>
      <c r="Q55" s="3">
        <v>36.454999999999998</v>
      </c>
      <c r="R55" s="3">
        <v>1.4581999999999999</v>
      </c>
      <c r="S55" s="3">
        <v>4.7391500000000004</v>
      </c>
      <c r="T55" s="3">
        <f>CoffeeOrders[[#This Row],[Unit Price]]*CoffeeOrders[[#This Row],[Quantity]]</f>
        <v>72.91</v>
      </c>
      <c r="U55" s="3" t="str">
        <f>IF(CoffeeOrders[[#This Row],[Coffee Type]]="Rob","Robusta",IF(CoffeeOrders[[#This Row],[Coffee Type]]="Exc","Excelsa",IF(CoffeeOrders[[#This Row],[Coffee Type]]="Ara","Arabica",IF(CoffeeOrders[[#This Row],[Coffee Type]]="Lib","Liberica",""))))</f>
        <v>Liberica</v>
      </c>
      <c r="V55" s="3" t="str">
        <f>IF(CoffeeOrders[[#This Row],[Roast Type]]="M","Medium",IF(CoffeeOrders[[#This Row],[Roast Type]]="L","Light",IF(CoffeeOrders[[#This Row],[Roast Type]]="D","Dark","")))</f>
        <v>Light</v>
      </c>
    </row>
    <row r="56" spans="1:22" x14ac:dyDescent="0.35">
      <c r="A56" t="s">
        <v>389</v>
      </c>
      <c r="B56" s="7">
        <v>44271</v>
      </c>
      <c r="C56" t="s">
        <v>390</v>
      </c>
      <c r="D56" t="s">
        <v>295</v>
      </c>
      <c r="E56">
        <v>5</v>
      </c>
      <c r="F56" t="s">
        <v>391</v>
      </c>
      <c r="G56" t="s">
        <v>392</v>
      </c>
      <c r="H56" t="s">
        <v>393</v>
      </c>
      <c r="I56" t="s">
        <v>394</v>
      </c>
      <c r="J56" t="s">
        <v>395</v>
      </c>
      <c r="K56" t="s">
        <v>27</v>
      </c>
      <c r="L56">
        <v>43666</v>
      </c>
      <c r="M56" t="s">
        <v>52</v>
      </c>
      <c r="N56" t="s">
        <v>61</v>
      </c>
      <c r="O56" t="s">
        <v>30</v>
      </c>
      <c r="P56" s="2">
        <v>1</v>
      </c>
      <c r="Q56" s="3">
        <v>14.55</v>
      </c>
      <c r="R56" s="3">
        <v>1.4550000000000001</v>
      </c>
      <c r="S56" s="3">
        <v>1.8915</v>
      </c>
      <c r="T56" s="3">
        <f>CoffeeOrders[[#This Row],[Unit Price]]*CoffeeOrders[[#This Row],[Quantity]]</f>
        <v>72.75</v>
      </c>
      <c r="U56" s="3" t="str">
        <f>IF(CoffeeOrders[[#This Row],[Coffee Type]]="Rob","Robusta",IF(CoffeeOrders[[#This Row],[Coffee Type]]="Exc","Excelsa",IF(CoffeeOrders[[#This Row],[Coffee Type]]="Ara","Arabica",IF(CoffeeOrders[[#This Row],[Coffee Type]]="Lib","Liberica",""))))</f>
        <v>Liberica</v>
      </c>
      <c r="V56" s="3" t="str">
        <f>IF(CoffeeOrders[[#This Row],[Roast Type]]="M","Medium",IF(CoffeeOrders[[#This Row],[Roast Type]]="L","Light",IF(CoffeeOrders[[#This Row],[Roast Type]]="D","Dark","")))</f>
        <v>Medium</v>
      </c>
    </row>
    <row r="57" spans="1:22" x14ac:dyDescent="0.35">
      <c r="A57" t="s">
        <v>396</v>
      </c>
      <c r="B57" s="7">
        <v>44168</v>
      </c>
      <c r="C57" t="s">
        <v>397</v>
      </c>
      <c r="D57" t="s">
        <v>398</v>
      </c>
      <c r="E57">
        <v>3</v>
      </c>
      <c r="F57" t="s">
        <v>399</v>
      </c>
      <c r="H57" t="s">
        <v>400</v>
      </c>
      <c r="I57" t="s">
        <v>401</v>
      </c>
      <c r="J57" t="s">
        <v>402</v>
      </c>
      <c r="K57" t="s">
        <v>27</v>
      </c>
      <c r="L57">
        <v>8650</v>
      </c>
      <c r="M57" t="s">
        <v>52</v>
      </c>
      <c r="N57" t="s">
        <v>61</v>
      </c>
      <c r="O57" t="s">
        <v>42</v>
      </c>
      <c r="P57" s="2">
        <v>1</v>
      </c>
      <c r="Q57" s="3">
        <v>15.85</v>
      </c>
      <c r="R57" s="3">
        <v>1.585</v>
      </c>
      <c r="S57" s="3">
        <v>2.0605000000000002</v>
      </c>
      <c r="T57" s="3">
        <f>CoffeeOrders[[#This Row],[Unit Price]]*CoffeeOrders[[#This Row],[Quantity]]</f>
        <v>47.55</v>
      </c>
      <c r="U57" s="3" t="str">
        <f>IF(CoffeeOrders[[#This Row],[Coffee Type]]="Rob","Robusta",IF(CoffeeOrders[[#This Row],[Coffee Type]]="Exc","Excelsa",IF(CoffeeOrders[[#This Row],[Coffee Type]]="Ara","Arabica",IF(CoffeeOrders[[#This Row],[Coffee Type]]="Lib","Liberica",""))))</f>
        <v>Liberica</v>
      </c>
      <c r="V57" s="3" t="str">
        <f>IF(CoffeeOrders[[#This Row],[Roast Type]]="M","Medium",IF(CoffeeOrders[[#This Row],[Roast Type]]="L","Light",IF(CoffeeOrders[[#This Row],[Roast Type]]="D","Dark","")))</f>
        <v>Light</v>
      </c>
    </row>
    <row r="58" spans="1:22" x14ac:dyDescent="0.35">
      <c r="A58" t="s">
        <v>403</v>
      </c>
      <c r="B58" s="7">
        <v>43857</v>
      </c>
      <c r="C58" t="s">
        <v>404</v>
      </c>
      <c r="D58" t="s">
        <v>166</v>
      </c>
      <c r="E58">
        <v>3</v>
      </c>
      <c r="F58" t="s">
        <v>405</v>
      </c>
      <c r="G58" t="s">
        <v>406</v>
      </c>
      <c r="H58" t="s">
        <v>407</v>
      </c>
      <c r="I58" t="s">
        <v>408</v>
      </c>
      <c r="J58" t="s">
        <v>409</v>
      </c>
      <c r="K58" t="s">
        <v>27</v>
      </c>
      <c r="L58">
        <v>33686</v>
      </c>
      <c r="M58" t="s">
        <v>28</v>
      </c>
      <c r="N58" t="s">
        <v>32</v>
      </c>
      <c r="O58" t="s">
        <v>62</v>
      </c>
      <c r="P58" s="2">
        <v>0.2</v>
      </c>
      <c r="Q58" s="3">
        <v>3.645</v>
      </c>
      <c r="R58" s="3">
        <v>1.8225</v>
      </c>
      <c r="S58" s="3">
        <v>0.40094999999999997</v>
      </c>
      <c r="T58" s="3">
        <f>CoffeeOrders[[#This Row],[Unit Price]]*CoffeeOrders[[#This Row],[Quantity]]</f>
        <v>10.935</v>
      </c>
      <c r="U58" s="3" t="str">
        <f>IF(CoffeeOrders[[#This Row],[Coffee Type]]="Rob","Robusta",IF(CoffeeOrders[[#This Row],[Coffee Type]]="Exc","Excelsa",IF(CoffeeOrders[[#This Row],[Coffee Type]]="Ara","Arabica",IF(CoffeeOrders[[#This Row],[Coffee Type]]="Lib","Liberica",""))))</f>
        <v>Excelsa</v>
      </c>
      <c r="V58" s="3" t="str">
        <f>IF(CoffeeOrders[[#This Row],[Roast Type]]="M","Medium",IF(CoffeeOrders[[#This Row],[Roast Type]]="L","Light",IF(CoffeeOrders[[#This Row],[Roast Type]]="D","Dark","")))</f>
        <v>Dark</v>
      </c>
    </row>
    <row r="59" spans="1:22" x14ac:dyDescent="0.35">
      <c r="A59" t="s">
        <v>410</v>
      </c>
      <c r="B59" s="7">
        <v>44759</v>
      </c>
      <c r="C59" t="s">
        <v>411</v>
      </c>
      <c r="D59" t="s">
        <v>412</v>
      </c>
      <c r="E59">
        <v>4</v>
      </c>
      <c r="F59" t="s">
        <v>413</v>
      </c>
      <c r="G59" t="s">
        <v>414</v>
      </c>
      <c r="H59" t="s">
        <v>415</v>
      </c>
      <c r="I59" t="s">
        <v>416</v>
      </c>
      <c r="J59" t="s">
        <v>417</v>
      </c>
      <c r="K59" t="s">
        <v>27</v>
      </c>
      <c r="L59">
        <v>32590</v>
      </c>
      <c r="M59" t="s">
        <v>52</v>
      </c>
      <c r="N59" t="s">
        <v>32</v>
      </c>
      <c r="O59" t="s">
        <v>42</v>
      </c>
      <c r="P59" s="2">
        <v>1</v>
      </c>
      <c r="Q59" s="3">
        <v>14.85</v>
      </c>
      <c r="R59" s="3">
        <v>1.4850000000000001</v>
      </c>
      <c r="S59" s="3">
        <v>1.6335</v>
      </c>
      <c r="T59" s="3">
        <f>CoffeeOrders[[#This Row],[Unit Price]]*CoffeeOrders[[#This Row],[Quantity]]</f>
        <v>59.4</v>
      </c>
      <c r="U59" s="3" t="str">
        <f>IF(CoffeeOrders[[#This Row],[Coffee Type]]="Rob","Robusta",IF(CoffeeOrders[[#This Row],[Coffee Type]]="Exc","Excelsa",IF(CoffeeOrders[[#This Row],[Coffee Type]]="Ara","Arabica",IF(CoffeeOrders[[#This Row],[Coffee Type]]="Lib","Liberica",""))))</f>
        <v>Excelsa</v>
      </c>
      <c r="V59" s="3" t="str">
        <f>IF(CoffeeOrders[[#This Row],[Roast Type]]="M","Medium",IF(CoffeeOrders[[#This Row],[Roast Type]]="L","Light",IF(CoffeeOrders[[#This Row],[Roast Type]]="D","Dark","")))</f>
        <v>Light</v>
      </c>
    </row>
    <row r="60" spans="1:22" x14ac:dyDescent="0.35">
      <c r="A60" t="s">
        <v>418</v>
      </c>
      <c r="B60" s="7">
        <v>44624</v>
      </c>
      <c r="C60" t="s">
        <v>419</v>
      </c>
      <c r="D60" t="s">
        <v>331</v>
      </c>
      <c r="E60">
        <v>3</v>
      </c>
      <c r="F60" t="s">
        <v>420</v>
      </c>
      <c r="H60" t="s">
        <v>421</v>
      </c>
      <c r="I60" t="s">
        <v>422</v>
      </c>
      <c r="J60" t="s">
        <v>423</v>
      </c>
      <c r="K60" t="s">
        <v>27</v>
      </c>
      <c r="L60">
        <v>33543</v>
      </c>
      <c r="M60" t="s">
        <v>28</v>
      </c>
      <c r="N60" t="s">
        <v>61</v>
      </c>
      <c r="O60" t="s">
        <v>62</v>
      </c>
      <c r="P60" s="2">
        <v>2.5</v>
      </c>
      <c r="Q60" s="3">
        <v>29.785</v>
      </c>
      <c r="R60" s="3">
        <v>1.1914</v>
      </c>
      <c r="S60" s="3">
        <v>3.8720500000000002</v>
      </c>
      <c r="T60" s="3">
        <f>CoffeeOrders[[#This Row],[Unit Price]]*CoffeeOrders[[#This Row],[Quantity]]</f>
        <v>89.355000000000004</v>
      </c>
      <c r="U60" s="3" t="str">
        <f>IF(CoffeeOrders[[#This Row],[Coffee Type]]="Rob","Robusta",IF(CoffeeOrders[[#This Row],[Coffee Type]]="Exc","Excelsa",IF(CoffeeOrders[[#This Row],[Coffee Type]]="Ara","Arabica",IF(CoffeeOrders[[#This Row],[Coffee Type]]="Lib","Liberica",""))))</f>
        <v>Liberica</v>
      </c>
      <c r="V60" s="3" t="str">
        <f>IF(CoffeeOrders[[#This Row],[Roast Type]]="M","Medium",IF(CoffeeOrders[[#This Row],[Roast Type]]="L","Light",IF(CoffeeOrders[[#This Row],[Roast Type]]="D","Dark","")))</f>
        <v>Dark</v>
      </c>
    </row>
    <row r="61" spans="1:22" x14ac:dyDescent="0.35">
      <c r="A61" t="s">
        <v>424</v>
      </c>
      <c r="B61" s="7">
        <v>44537</v>
      </c>
      <c r="C61" t="s">
        <v>425</v>
      </c>
      <c r="D61" t="s">
        <v>243</v>
      </c>
      <c r="E61">
        <v>3</v>
      </c>
      <c r="F61" t="s">
        <v>426</v>
      </c>
      <c r="G61" t="s">
        <v>427</v>
      </c>
      <c r="I61" t="s">
        <v>428</v>
      </c>
      <c r="J61" t="s">
        <v>429</v>
      </c>
      <c r="K61" t="s">
        <v>27</v>
      </c>
      <c r="L61">
        <v>55123</v>
      </c>
      <c r="M61" t="s">
        <v>28</v>
      </c>
      <c r="N61" t="s">
        <v>61</v>
      </c>
      <c r="O61" t="s">
        <v>30</v>
      </c>
      <c r="P61" s="2">
        <v>0.5</v>
      </c>
      <c r="Q61" s="3">
        <v>8.73</v>
      </c>
      <c r="R61" s="3">
        <v>1.746</v>
      </c>
      <c r="S61" s="3">
        <v>1.1349</v>
      </c>
      <c r="T61" s="3">
        <f>CoffeeOrders[[#This Row],[Unit Price]]*CoffeeOrders[[#This Row],[Quantity]]</f>
        <v>26.19</v>
      </c>
      <c r="U61" s="3" t="str">
        <f>IF(CoffeeOrders[[#This Row],[Coffee Type]]="Rob","Robusta",IF(CoffeeOrders[[#This Row],[Coffee Type]]="Exc","Excelsa",IF(CoffeeOrders[[#This Row],[Coffee Type]]="Ara","Arabica",IF(CoffeeOrders[[#This Row],[Coffee Type]]="Lib","Liberica",""))))</f>
        <v>Liberica</v>
      </c>
      <c r="V61" s="3" t="str">
        <f>IF(CoffeeOrders[[#This Row],[Roast Type]]="M","Medium",IF(CoffeeOrders[[#This Row],[Roast Type]]="L","Light",IF(CoffeeOrders[[#This Row],[Roast Type]]="D","Dark","")))</f>
        <v>Medium</v>
      </c>
    </row>
    <row r="62" spans="1:22" x14ac:dyDescent="0.35">
      <c r="A62" t="s">
        <v>430</v>
      </c>
      <c r="B62" s="7">
        <v>44252</v>
      </c>
      <c r="C62" t="s">
        <v>431</v>
      </c>
      <c r="D62" t="s">
        <v>354</v>
      </c>
      <c r="E62">
        <v>5</v>
      </c>
      <c r="F62" t="s">
        <v>432</v>
      </c>
      <c r="G62" t="s">
        <v>433</v>
      </c>
      <c r="H62" t="s">
        <v>434</v>
      </c>
      <c r="I62" t="s">
        <v>435</v>
      </c>
      <c r="J62" t="s">
        <v>436</v>
      </c>
      <c r="K62" t="s">
        <v>27</v>
      </c>
      <c r="L62">
        <v>46862</v>
      </c>
      <c r="M62" t="s">
        <v>52</v>
      </c>
      <c r="N62" t="s">
        <v>41</v>
      </c>
      <c r="O62" t="s">
        <v>62</v>
      </c>
      <c r="P62" s="2">
        <v>2.5</v>
      </c>
      <c r="Q62" s="3">
        <v>22.885000000000002</v>
      </c>
      <c r="R62" s="3">
        <v>0.91539999999999988</v>
      </c>
      <c r="S62" s="3">
        <v>2.05965</v>
      </c>
      <c r="T62" s="3">
        <f>CoffeeOrders[[#This Row],[Unit Price]]*CoffeeOrders[[#This Row],[Quantity]]</f>
        <v>114.42500000000001</v>
      </c>
      <c r="U62" s="3" t="str">
        <f>IF(CoffeeOrders[[#This Row],[Coffee Type]]="Rob","Robusta",IF(CoffeeOrders[[#This Row],[Coffee Type]]="Exc","Excelsa",IF(CoffeeOrders[[#This Row],[Coffee Type]]="Ara","Arabica",IF(CoffeeOrders[[#This Row],[Coffee Type]]="Lib","Liberica",""))))</f>
        <v>Arabica</v>
      </c>
      <c r="V62" s="3" t="str">
        <f>IF(CoffeeOrders[[#This Row],[Roast Type]]="M","Medium",IF(CoffeeOrders[[#This Row],[Roast Type]]="L","Light",IF(CoffeeOrders[[#This Row],[Roast Type]]="D","Dark","")))</f>
        <v>Dark</v>
      </c>
    </row>
    <row r="63" spans="1:22" x14ac:dyDescent="0.35">
      <c r="A63" t="s">
        <v>437</v>
      </c>
      <c r="B63" s="7">
        <v>43521</v>
      </c>
      <c r="C63" t="s">
        <v>438</v>
      </c>
      <c r="D63" t="s">
        <v>439</v>
      </c>
      <c r="E63">
        <v>5</v>
      </c>
      <c r="F63" t="s">
        <v>440</v>
      </c>
      <c r="H63" t="s">
        <v>441</v>
      </c>
      <c r="I63" t="s">
        <v>442</v>
      </c>
      <c r="J63" t="s">
        <v>443</v>
      </c>
      <c r="K63" t="s">
        <v>258</v>
      </c>
      <c r="L63" t="s">
        <v>444</v>
      </c>
      <c r="M63" t="s">
        <v>28</v>
      </c>
      <c r="N63" t="s">
        <v>29</v>
      </c>
      <c r="O63" t="s">
        <v>62</v>
      </c>
      <c r="P63" s="2">
        <v>0.5</v>
      </c>
      <c r="Q63" s="3">
        <v>5.3699999999999992</v>
      </c>
      <c r="R63" s="3">
        <v>1.0740000000000001</v>
      </c>
      <c r="S63" s="3">
        <v>0.32219999999999988</v>
      </c>
      <c r="T63" s="3">
        <f>CoffeeOrders[[#This Row],[Unit Price]]*CoffeeOrders[[#This Row],[Quantity]]</f>
        <v>26.849999999999994</v>
      </c>
      <c r="U63" s="3" t="str">
        <f>IF(CoffeeOrders[[#This Row],[Coffee Type]]="Rob","Robusta",IF(CoffeeOrders[[#This Row],[Coffee Type]]="Exc","Excelsa",IF(CoffeeOrders[[#This Row],[Coffee Type]]="Ara","Arabica",IF(CoffeeOrders[[#This Row],[Coffee Type]]="Lib","Liberica",""))))</f>
        <v>Robusta</v>
      </c>
      <c r="V63" s="3" t="str">
        <f>IF(CoffeeOrders[[#This Row],[Roast Type]]="M","Medium",IF(CoffeeOrders[[#This Row],[Roast Type]]="L","Light",IF(CoffeeOrders[[#This Row],[Roast Type]]="D","Dark","")))</f>
        <v>Dark</v>
      </c>
    </row>
    <row r="64" spans="1:22" x14ac:dyDescent="0.35">
      <c r="A64" t="s">
        <v>445</v>
      </c>
      <c r="B64" s="7">
        <v>43505</v>
      </c>
      <c r="C64" t="s">
        <v>446</v>
      </c>
      <c r="D64" t="s">
        <v>73</v>
      </c>
      <c r="E64">
        <v>5</v>
      </c>
      <c r="F64" t="s">
        <v>447</v>
      </c>
      <c r="H64" t="s">
        <v>448</v>
      </c>
      <c r="I64" t="s">
        <v>449</v>
      </c>
      <c r="J64" t="s">
        <v>450</v>
      </c>
      <c r="K64" t="s">
        <v>27</v>
      </c>
      <c r="L64">
        <v>34114</v>
      </c>
      <c r="M64" t="s">
        <v>28</v>
      </c>
      <c r="N64" t="s">
        <v>61</v>
      </c>
      <c r="O64" t="s">
        <v>42</v>
      </c>
      <c r="P64" s="2">
        <v>0.2</v>
      </c>
      <c r="Q64" s="3">
        <v>4.7549999999999999</v>
      </c>
      <c r="R64" s="3">
        <v>2.3774999999999999</v>
      </c>
      <c r="S64" s="3">
        <v>0.61814999999999998</v>
      </c>
      <c r="T64" s="3">
        <f>CoffeeOrders[[#This Row],[Unit Price]]*CoffeeOrders[[#This Row],[Quantity]]</f>
        <v>23.774999999999999</v>
      </c>
      <c r="U64" s="3" t="str">
        <f>IF(CoffeeOrders[[#This Row],[Coffee Type]]="Rob","Robusta",IF(CoffeeOrders[[#This Row],[Coffee Type]]="Exc","Excelsa",IF(CoffeeOrders[[#This Row],[Coffee Type]]="Ara","Arabica",IF(CoffeeOrders[[#This Row],[Coffee Type]]="Lib","Liberica",""))))</f>
        <v>Liberica</v>
      </c>
      <c r="V64" s="3" t="str">
        <f>IF(CoffeeOrders[[#This Row],[Roast Type]]="M","Medium",IF(CoffeeOrders[[#This Row],[Roast Type]]="L","Light",IF(CoffeeOrders[[#This Row],[Roast Type]]="D","Dark","")))</f>
        <v>Light</v>
      </c>
    </row>
    <row r="65" spans="1:22" x14ac:dyDescent="0.35">
      <c r="A65" t="s">
        <v>451</v>
      </c>
      <c r="B65" s="7">
        <v>43868</v>
      </c>
      <c r="C65" t="s">
        <v>452</v>
      </c>
      <c r="D65" t="s">
        <v>205</v>
      </c>
      <c r="E65">
        <v>1</v>
      </c>
      <c r="F65" t="s">
        <v>453</v>
      </c>
      <c r="G65" t="s">
        <v>454</v>
      </c>
      <c r="H65" t="s">
        <v>455</v>
      </c>
      <c r="I65" t="s">
        <v>456</v>
      </c>
      <c r="J65" t="s">
        <v>457</v>
      </c>
      <c r="K65" t="s">
        <v>27</v>
      </c>
      <c r="L65">
        <v>60681</v>
      </c>
      <c r="M65" t="s">
        <v>52</v>
      </c>
      <c r="N65" t="s">
        <v>41</v>
      </c>
      <c r="O65" t="s">
        <v>30</v>
      </c>
      <c r="P65" s="2">
        <v>0.5</v>
      </c>
      <c r="Q65" s="3">
        <v>6.75</v>
      </c>
      <c r="R65" s="3">
        <v>1.35</v>
      </c>
      <c r="S65" s="3">
        <v>0.60749999999999993</v>
      </c>
      <c r="T65" s="3">
        <f>CoffeeOrders[[#This Row],[Unit Price]]*CoffeeOrders[[#This Row],[Quantity]]</f>
        <v>6.75</v>
      </c>
      <c r="U65" s="3" t="str">
        <f>IF(CoffeeOrders[[#This Row],[Coffee Type]]="Rob","Robusta",IF(CoffeeOrders[[#This Row],[Coffee Type]]="Exc","Excelsa",IF(CoffeeOrders[[#This Row],[Coffee Type]]="Ara","Arabica",IF(CoffeeOrders[[#This Row],[Coffee Type]]="Lib","Liberica",""))))</f>
        <v>Arabica</v>
      </c>
      <c r="V65" s="3" t="str">
        <f>IF(CoffeeOrders[[#This Row],[Roast Type]]="M","Medium",IF(CoffeeOrders[[#This Row],[Roast Type]]="L","Light",IF(CoffeeOrders[[#This Row],[Roast Type]]="D","Dark","")))</f>
        <v>Medium</v>
      </c>
    </row>
    <row r="66" spans="1:22" x14ac:dyDescent="0.35">
      <c r="A66" t="s">
        <v>458</v>
      </c>
      <c r="B66" s="7">
        <v>43913</v>
      </c>
      <c r="C66" t="s">
        <v>459</v>
      </c>
      <c r="D66" t="s">
        <v>81</v>
      </c>
      <c r="E66">
        <v>6</v>
      </c>
      <c r="F66" t="s">
        <v>460</v>
      </c>
      <c r="H66" t="s">
        <v>461</v>
      </c>
      <c r="I66" t="s">
        <v>462</v>
      </c>
      <c r="J66" t="s">
        <v>463</v>
      </c>
      <c r="K66" t="s">
        <v>27</v>
      </c>
      <c r="L66">
        <v>7104</v>
      </c>
      <c r="M66" t="s">
        <v>28</v>
      </c>
      <c r="N66" t="s">
        <v>29</v>
      </c>
      <c r="O66" t="s">
        <v>30</v>
      </c>
      <c r="P66" s="2">
        <v>0.5</v>
      </c>
      <c r="Q66" s="3">
        <v>5.97</v>
      </c>
      <c r="R66" s="3">
        <v>1.194</v>
      </c>
      <c r="S66" s="3">
        <v>0.35820000000000002</v>
      </c>
      <c r="T66" s="3">
        <f>CoffeeOrders[[#This Row],[Unit Price]]*CoffeeOrders[[#This Row],[Quantity]]</f>
        <v>35.82</v>
      </c>
      <c r="U66" s="3" t="str">
        <f>IF(CoffeeOrders[[#This Row],[Coffee Type]]="Rob","Robusta",IF(CoffeeOrders[[#This Row],[Coffee Type]]="Exc","Excelsa",IF(CoffeeOrders[[#This Row],[Coffee Type]]="Ara","Arabica",IF(CoffeeOrders[[#This Row],[Coffee Type]]="Lib","Liberica",""))))</f>
        <v>Robusta</v>
      </c>
      <c r="V66" s="3" t="str">
        <f>IF(CoffeeOrders[[#This Row],[Roast Type]]="M","Medium",IF(CoffeeOrders[[#This Row],[Roast Type]]="L","Light",IF(CoffeeOrders[[#This Row],[Roast Type]]="D","Dark","")))</f>
        <v>Medium</v>
      </c>
    </row>
    <row r="67" spans="1:22" x14ac:dyDescent="0.35">
      <c r="A67" t="s">
        <v>464</v>
      </c>
      <c r="B67" s="7">
        <v>44626</v>
      </c>
      <c r="C67" t="s">
        <v>465</v>
      </c>
      <c r="D67" t="s">
        <v>117</v>
      </c>
      <c r="E67">
        <v>4</v>
      </c>
      <c r="F67" t="s">
        <v>466</v>
      </c>
      <c r="G67" t="s">
        <v>467</v>
      </c>
      <c r="H67" t="s">
        <v>468</v>
      </c>
      <c r="I67" t="s">
        <v>469</v>
      </c>
      <c r="J67" t="s">
        <v>470</v>
      </c>
      <c r="K67" t="s">
        <v>27</v>
      </c>
      <c r="L67">
        <v>22184</v>
      </c>
      <c r="M67" t="s">
        <v>28</v>
      </c>
      <c r="N67" t="s">
        <v>29</v>
      </c>
      <c r="O67" t="s">
        <v>62</v>
      </c>
      <c r="P67" s="2">
        <v>2.5</v>
      </c>
      <c r="Q67" s="3">
        <v>20.585000000000001</v>
      </c>
      <c r="R67" s="3">
        <v>0.82339999999999991</v>
      </c>
      <c r="S67" s="3">
        <v>1.2351000000000001</v>
      </c>
      <c r="T67" s="3">
        <f>CoffeeOrders[[#This Row],[Unit Price]]*CoffeeOrders[[#This Row],[Quantity]]</f>
        <v>82.34</v>
      </c>
      <c r="U67" s="3" t="str">
        <f>IF(CoffeeOrders[[#This Row],[Coffee Type]]="Rob","Robusta",IF(CoffeeOrders[[#This Row],[Coffee Type]]="Exc","Excelsa",IF(CoffeeOrders[[#This Row],[Coffee Type]]="Ara","Arabica",IF(CoffeeOrders[[#This Row],[Coffee Type]]="Lib","Liberica",""))))</f>
        <v>Robusta</v>
      </c>
      <c r="V67" s="3" t="str">
        <f>IF(CoffeeOrders[[#This Row],[Roast Type]]="M","Medium",IF(CoffeeOrders[[#This Row],[Roast Type]]="L","Light",IF(CoffeeOrders[[#This Row],[Roast Type]]="D","Dark","")))</f>
        <v>Dark</v>
      </c>
    </row>
    <row r="68" spans="1:22" x14ac:dyDescent="0.35">
      <c r="A68" t="s">
        <v>471</v>
      </c>
      <c r="B68" s="7">
        <v>44666</v>
      </c>
      <c r="C68" t="s">
        <v>472</v>
      </c>
      <c r="D68" t="s">
        <v>473</v>
      </c>
      <c r="E68">
        <v>1</v>
      </c>
      <c r="F68" t="s">
        <v>474</v>
      </c>
      <c r="G68" t="s">
        <v>475</v>
      </c>
      <c r="H68" t="s">
        <v>476</v>
      </c>
      <c r="I68" t="s">
        <v>477</v>
      </c>
      <c r="J68" t="s">
        <v>478</v>
      </c>
      <c r="K68" t="s">
        <v>27</v>
      </c>
      <c r="L68">
        <v>76178</v>
      </c>
      <c r="M68" t="s">
        <v>28</v>
      </c>
      <c r="N68" t="s">
        <v>29</v>
      </c>
      <c r="O68" t="s">
        <v>42</v>
      </c>
      <c r="P68" s="2">
        <v>0.5</v>
      </c>
      <c r="Q68" s="3">
        <v>7.169999999999999</v>
      </c>
      <c r="R68" s="3">
        <v>1.4339999999999999</v>
      </c>
      <c r="S68" s="3">
        <v>0.43019999999999992</v>
      </c>
      <c r="T68" s="3">
        <f>CoffeeOrders[[#This Row],[Unit Price]]*CoffeeOrders[[#This Row],[Quantity]]</f>
        <v>7.169999999999999</v>
      </c>
      <c r="U68" s="3" t="str">
        <f>IF(CoffeeOrders[[#This Row],[Coffee Type]]="Rob","Robusta",IF(CoffeeOrders[[#This Row],[Coffee Type]]="Exc","Excelsa",IF(CoffeeOrders[[#This Row],[Coffee Type]]="Ara","Arabica",IF(CoffeeOrders[[#This Row],[Coffee Type]]="Lib","Liberica",""))))</f>
        <v>Robusta</v>
      </c>
      <c r="V68" s="3" t="str">
        <f>IF(CoffeeOrders[[#This Row],[Roast Type]]="M","Medium",IF(CoffeeOrders[[#This Row],[Roast Type]]="L","Light",IF(CoffeeOrders[[#This Row],[Roast Type]]="D","Dark","")))</f>
        <v>Light</v>
      </c>
    </row>
    <row r="69" spans="1:22" x14ac:dyDescent="0.35">
      <c r="A69" t="s">
        <v>479</v>
      </c>
      <c r="B69" s="7">
        <v>44519</v>
      </c>
      <c r="C69" t="s">
        <v>480</v>
      </c>
      <c r="D69" t="s">
        <v>73</v>
      </c>
      <c r="E69">
        <v>2</v>
      </c>
      <c r="F69" t="s">
        <v>481</v>
      </c>
      <c r="G69" t="s">
        <v>482</v>
      </c>
      <c r="H69" t="s">
        <v>483</v>
      </c>
      <c r="I69" t="s">
        <v>484</v>
      </c>
      <c r="J69" t="s">
        <v>485</v>
      </c>
      <c r="K69" t="s">
        <v>27</v>
      </c>
      <c r="L69">
        <v>91505</v>
      </c>
      <c r="M69" t="s">
        <v>52</v>
      </c>
      <c r="N69" t="s">
        <v>61</v>
      </c>
      <c r="O69" t="s">
        <v>42</v>
      </c>
      <c r="P69" s="2">
        <v>0.2</v>
      </c>
      <c r="Q69" s="3">
        <v>4.7549999999999999</v>
      </c>
      <c r="R69" s="3">
        <v>2.3774999999999999</v>
      </c>
      <c r="S69" s="3">
        <v>0.61814999999999998</v>
      </c>
      <c r="T69" s="3">
        <f>CoffeeOrders[[#This Row],[Unit Price]]*CoffeeOrders[[#This Row],[Quantity]]</f>
        <v>9.51</v>
      </c>
      <c r="U69" s="3" t="str">
        <f>IF(CoffeeOrders[[#This Row],[Coffee Type]]="Rob","Robusta",IF(CoffeeOrders[[#This Row],[Coffee Type]]="Exc","Excelsa",IF(CoffeeOrders[[#This Row],[Coffee Type]]="Ara","Arabica",IF(CoffeeOrders[[#This Row],[Coffee Type]]="Lib","Liberica",""))))</f>
        <v>Liberica</v>
      </c>
      <c r="V69" s="3" t="str">
        <f>IF(CoffeeOrders[[#This Row],[Roast Type]]="M","Medium",IF(CoffeeOrders[[#This Row],[Roast Type]]="L","Light",IF(CoffeeOrders[[#This Row],[Roast Type]]="D","Dark","")))</f>
        <v>Light</v>
      </c>
    </row>
    <row r="70" spans="1:22" x14ac:dyDescent="0.35">
      <c r="A70" t="s">
        <v>486</v>
      </c>
      <c r="B70" s="7">
        <v>43754</v>
      </c>
      <c r="C70" t="s">
        <v>487</v>
      </c>
      <c r="D70" t="s">
        <v>488</v>
      </c>
      <c r="E70">
        <v>1</v>
      </c>
      <c r="F70" t="s">
        <v>489</v>
      </c>
      <c r="G70" t="s">
        <v>490</v>
      </c>
      <c r="H70" t="s">
        <v>491</v>
      </c>
      <c r="I70" t="s">
        <v>492</v>
      </c>
      <c r="J70" t="s">
        <v>493</v>
      </c>
      <c r="K70" t="s">
        <v>27</v>
      </c>
      <c r="L70">
        <v>37665</v>
      </c>
      <c r="M70" t="s">
        <v>52</v>
      </c>
      <c r="N70" t="s">
        <v>29</v>
      </c>
      <c r="O70" t="s">
        <v>30</v>
      </c>
      <c r="P70" s="2">
        <v>0.2</v>
      </c>
      <c r="Q70" s="3">
        <v>2.9849999999999999</v>
      </c>
      <c r="R70" s="3">
        <v>1.4924999999999999</v>
      </c>
      <c r="S70" s="3">
        <v>0.17910000000000001</v>
      </c>
      <c r="T70" s="3">
        <f>CoffeeOrders[[#This Row],[Unit Price]]*CoffeeOrders[[#This Row],[Quantity]]</f>
        <v>2.9849999999999999</v>
      </c>
      <c r="U70" s="3" t="str">
        <f>IF(CoffeeOrders[[#This Row],[Coffee Type]]="Rob","Robusta",IF(CoffeeOrders[[#This Row],[Coffee Type]]="Exc","Excelsa",IF(CoffeeOrders[[#This Row],[Coffee Type]]="Ara","Arabica",IF(CoffeeOrders[[#This Row],[Coffee Type]]="Lib","Liberica",""))))</f>
        <v>Robusta</v>
      </c>
      <c r="V70" s="3" t="str">
        <f>IF(CoffeeOrders[[#This Row],[Roast Type]]="M","Medium",IF(CoffeeOrders[[#This Row],[Roast Type]]="L","Light",IF(CoffeeOrders[[#This Row],[Roast Type]]="D","Dark","")))</f>
        <v>Medium</v>
      </c>
    </row>
    <row r="71" spans="1:22" x14ac:dyDescent="0.35">
      <c r="A71" t="s">
        <v>494</v>
      </c>
      <c r="B71" s="7">
        <v>43795</v>
      </c>
      <c r="C71" t="s">
        <v>495</v>
      </c>
      <c r="D71" t="s">
        <v>21</v>
      </c>
      <c r="E71">
        <v>6</v>
      </c>
      <c r="F71" t="s">
        <v>496</v>
      </c>
      <c r="G71" t="s">
        <v>497</v>
      </c>
      <c r="H71" t="s">
        <v>498</v>
      </c>
      <c r="I71" t="s">
        <v>499</v>
      </c>
      <c r="J71" t="s">
        <v>500</v>
      </c>
      <c r="K71" t="s">
        <v>258</v>
      </c>
      <c r="L71" t="s">
        <v>501</v>
      </c>
      <c r="M71" t="s">
        <v>28</v>
      </c>
      <c r="N71" t="s">
        <v>29</v>
      </c>
      <c r="O71" t="s">
        <v>30</v>
      </c>
      <c r="P71" s="2">
        <v>1</v>
      </c>
      <c r="Q71" s="3">
        <v>9.9499999999999993</v>
      </c>
      <c r="R71" s="3">
        <v>0.99499999999999988</v>
      </c>
      <c r="S71" s="3">
        <v>0.59699999999999998</v>
      </c>
      <c r="T71" s="3">
        <f>CoffeeOrders[[#This Row],[Unit Price]]*CoffeeOrders[[#This Row],[Quantity]]</f>
        <v>59.699999999999996</v>
      </c>
      <c r="U71" s="3" t="str">
        <f>IF(CoffeeOrders[[#This Row],[Coffee Type]]="Rob","Robusta",IF(CoffeeOrders[[#This Row],[Coffee Type]]="Exc","Excelsa",IF(CoffeeOrders[[#This Row],[Coffee Type]]="Ara","Arabica",IF(CoffeeOrders[[#This Row],[Coffee Type]]="Lib","Liberica",""))))</f>
        <v>Robusta</v>
      </c>
      <c r="V71" s="3" t="str">
        <f>IF(CoffeeOrders[[#This Row],[Roast Type]]="M","Medium",IF(CoffeeOrders[[#This Row],[Roast Type]]="L","Light",IF(CoffeeOrders[[#This Row],[Roast Type]]="D","Dark","")))</f>
        <v>Medium</v>
      </c>
    </row>
    <row r="72" spans="1:22" x14ac:dyDescent="0.35">
      <c r="A72" t="s">
        <v>502</v>
      </c>
      <c r="B72" s="7">
        <v>43646</v>
      </c>
      <c r="C72" t="s">
        <v>503</v>
      </c>
      <c r="D72" t="s">
        <v>103</v>
      </c>
      <c r="E72">
        <v>4</v>
      </c>
      <c r="F72" t="s">
        <v>504</v>
      </c>
      <c r="G72" t="s">
        <v>505</v>
      </c>
      <c r="H72" t="s">
        <v>506</v>
      </c>
      <c r="I72" t="s">
        <v>507</v>
      </c>
      <c r="J72" t="s">
        <v>508</v>
      </c>
      <c r="K72" t="s">
        <v>27</v>
      </c>
      <c r="L72">
        <v>43231</v>
      </c>
      <c r="M72" t="s">
        <v>52</v>
      </c>
      <c r="N72" t="s">
        <v>32</v>
      </c>
      <c r="O72" t="s">
        <v>42</v>
      </c>
      <c r="P72" s="2">
        <v>2.5</v>
      </c>
      <c r="Q72" s="3">
        <v>34.154999999999987</v>
      </c>
      <c r="R72" s="3">
        <v>1.3662000000000001</v>
      </c>
      <c r="S72" s="3">
        <v>3.75705</v>
      </c>
      <c r="T72" s="3">
        <f>CoffeeOrders[[#This Row],[Unit Price]]*CoffeeOrders[[#This Row],[Quantity]]</f>
        <v>136.61999999999995</v>
      </c>
      <c r="U72" s="3" t="str">
        <f>IF(CoffeeOrders[[#This Row],[Coffee Type]]="Rob","Robusta",IF(CoffeeOrders[[#This Row],[Coffee Type]]="Exc","Excelsa",IF(CoffeeOrders[[#This Row],[Coffee Type]]="Ara","Arabica",IF(CoffeeOrders[[#This Row],[Coffee Type]]="Lib","Liberica",""))))</f>
        <v>Excelsa</v>
      </c>
      <c r="V72" s="3" t="str">
        <f>IF(CoffeeOrders[[#This Row],[Roast Type]]="M","Medium",IF(CoffeeOrders[[#This Row],[Roast Type]]="L","Light",IF(CoffeeOrders[[#This Row],[Roast Type]]="D","Dark","")))</f>
        <v>Light</v>
      </c>
    </row>
    <row r="73" spans="1:22" x14ac:dyDescent="0.35">
      <c r="A73" t="s">
        <v>509</v>
      </c>
      <c r="B73" s="7">
        <v>44200</v>
      </c>
      <c r="C73" t="s">
        <v>510</v>
      </c>
      <c r="D73" t="s">
        <v>73</v>
      </c>
      <c r="E73">
        <v>2</v>
      </c>
      <c r="F73" t="s">
        <v>511</v>
      </c>
      <c r="G73" t="s">
        <v>512</v>
      </c>
      <c r="H73" t="s">
        <v>513</v>
      </c>
      <c r="I73" t="s">
        <v>514</v>
      </c>
      <c r="J73" t="s">
        <v>515</v>
      </c>
      <c r="K73" t="s">
        <v>50</v>
      </c>
      <c r="L73" t="s">
        <v>516</v>
      </c>
      <c r="M73" t="s">
        <v>52</v>
      </c>
      <c r="N73" t="s">
        <v>61</v>
      </c>
      <c r="O73" t="s">
        <v>42</v>
      </c>
      <c r="P73" s="2">
        <v>0.2</v>
      </c>
      <c r="Q73" s="3">
        <v>4.7549999999999999</v>
      </c>
      <c r="R73" s="3">
        <v>2.3774999999999999</v>
      </c>
      <c r="S73" s="3">
        <v>0.61814999999999998</v>
      </c>
      <c r="T73" s="3">
        <f>CoffeeOrders[[#This Row],[Unit Price]]*CoffeeOrders[[#This Row],[Quantity]]</f>
        <v>9.51</v>
      </c>
      <c r="U73" s="3" t="str">
        <f>IF(CoffeeOrders[[#This Row],[Coffee Type]]="Rob","Robusta",IF(CoffeeOrders[[#This Row],[Coffee Type]]="Exc","Excelsa",IF(CoffeeOrders[[#This Row],[Coffee Type]]="Ara","Arabica",IF(CoffeeOrders[[#This Row],[Coffee Type]]="Lib","Liberica",""))))</f>
        <v>Liberica</v>
      </c>
      <c r="V73" s="3" t="str">
        <f>IF(CoffeeOrders[[#This Row],[Roast Type]]="M","Medium",IF(CoffeeOrders[[#This Row],[Roast Type]]="L","Light",IF(CoffeeOrders[[#This Row],[Roast Type]]="D","Dark","")))</f>
        <v>Light</v>
      </c>
    </row>
    <row r="74" spans="1:22" x14ac:dyDescent="0.35">
      <c r="A74" t="s">
        <v>517</v>
      </c>
      <c r="B74" s="7">
        <v>44131</v>
      </c>
      <c r="C74" t="s">
        <v>518</v>
      </c>
      <c r="D74" t="s">
        <v>519</v>
      </c>
      <c r="E74">
        <v>3</v>
      </c>
      <c r="F74" t="s">
        <v>520</v>
      </c>
      <c r="H74" t="s">
        <v>521</v>
      </c>
      <c r="I74" t="s">
        <v>522</v>
      </c>
      <c r="J74" t="s">
        <v>299</v>
      </c>
      <c r="K74" t="s">
        <v>27</v>
      </c>
      <c r="L74">
        <v>70183</v>
      </c>
      <c r="M74" t="s">
        <v>52</v>
      </c>
      <c r="N74" t="s">
        <v>41</v>
      </c>
      <c r="O74" t="s">
        <v>30</v>
      </c>
      <c r="P74" s="2">
        <v>2.5</v>
      </c>
      <c r="Q74" s="3">
        <v>25.875</v>
      </c>
      <c r="R74" s="3">
        <v>1.0349999999999999</v>
      </c>
      <c r="S74" s="3">
        <v>2.328749999999999</v>
      </c>
      <c r="T74" s="3">
        <f>CoffeeOrders[[#This Row],[Unit Price]]*CoffeeOrders[[#This Row],[Quantity]]</f>
        <v>77.625</v>
      </c>
      <c r="U74" s="3" t="str">
        <f>IF(CoffeeOrders[[#This Row],[Coffee Type]]="Rob","Robusta",IF(CoffeeOrders[[#This Row],[Coffee Type]]="Exc","Excelsa",IF(CoffeeOrders[[#This Row],[Coffee Type]]="Ara","Arabica",IF(CoffeeOrders[[#This Row],[Coffee Type]]="Lib","Liberica",""))))</f>
        <v>Arabica</v>
      </c>
      <c r="V74" s="3" t="str">
        <f>IF(CoffeeOrders[[#This Row],[Roast Type]]="M","Medium",IF(CoffeeOrders[[#This Row],[Roast Type]]="L","Light",IF(CoffeeOrders[[#This Row],[Roast Type]]="D","Dark","")))</f>
        <v>Medium</v>
      </c>
    </row>
    <row r="75" spans="1:22" x14ac:dyDescent="0.35">
      <c r="A75" t="s">
        <v>523</v>
      </c>
      <c r="B75" s="7">
        <v>44362</v>
      </c>
      <c r="C75" t="s">
        <v>524</v>
      </c>
      <c r="D75" t="s">
        <v>238</v>
      </c>
      <c r="E75">
        <v>5</v>
      </c>
      <c r="F75" t="s">
        <v>525</v>
      </c>
      <c r="H75" t="s">
        <v>526</v>
      </c>
      <c r="I75" t="s">
        <v>527</v>
      </c>
      <c r="J75" t="s">
        <v>528</v>
      </c>
      <c r="K75" t="s">
        <v>27</v>
      </c>
      <c r="L75">
        <v>28230</v>
      </c>
      <c r="M75" t="s">
        <v>28</v>
      </c>
      <c r="N75" t="s">
        <v>61</v>
      </c>
      <c r="O75" t="s">
        <v>30</v>
      </c>
      <c r="P75" s="2">
        <v>0.2</v>
      </c>
      <c r="Q75" s="3">
        <v>4.3650000000000002</v>
      </c>
      <c r="R75" s="3">
        <v>2.1825000000000001</v>
      </c>
      <c r="S75" s="3">
        <v>0.56745000000000001</v>
      </c>
      <c r="T75" s="3">
        <f>CoffeeOrders[[#This Row],[Unit Price]]*CoffeeOrders[[#This Row],[Quantity]]</f>
        <v>21.825000000000003</v>
      </c>
      <c r="U75" s="3" t="str">
        <f>IF(CoffeeOrders[[#This Row],[Coffee Type]]="Rob","Robusta",IF(CoffeeOrders[[#This Row],[Coffee Type]]="Exc","Excelsa",IF(CoffeeOrders[[#This Row],[Coffee Type]]="Ara","Arabica",IF(CoffeeOrders[[#This Row],[Coffee Type]]="Lib","Liberica",""))))</f>
        <v>Liberica</v>
      </c>
      <c r="V75" s="3" t="str">
        <f>IF(CoffeeOrders[[#This Row],[Roast Type]]="M","Medium",IF(CoffeeOrders[[#This Row],[Roast Type]]="L","Light",IF(CoffeeOrders[[#This Row],[Roast Type]]="D","Dark","")))</f>
        <v>Medium</v>
      </c>
    </row>
    <row r="76" spans="1:22" x14ac:dyDescent="0.35">
      <c r="A76" t="s">
        <v>529</v>
      </c>
      <c r="B76" s="7">
        <v>44396</v>
      </c>
      <c r="C76" t="s">
        <v>530</v>
      </c>
      <c r="D76" t="s">
        <v>531</v>
      </c>
      <c r="E76">
        <v>2</v>
      </c>
      <c r="F76" t="s">
        <v>532</v>
      </c>
      <c r="G76" t="s">
        <v>533</v>
      </c>
      <c r="H76" t="s">
        <v>534</v>
      </c>
      <c r="I76" t="s">
        <v>535</v>
      </c>
      <c r="J76" t="s">
        <v>536</v>
      </c>
      <c r="K76" t="s">
        <v>27</v>
      </c>
      <c r="L76">
        <v>1114</v>
      </c>
      <c r="M76" t="s">
        <v>28</v>
      </c>
      <c r="N76" t="s">
        <v>32</v>
      </c>
      <c r="O76" t="s">
        <v>42</v>
      </c>
      <c r="P76" s="2">
        <v>0.5</v>
      </c>
      <c r="Q76" s="3">
        <v>8.91</v>
      </c>
      <c r="R76" s="3">
        <v>1.782</v>
      </c>
      <c r="S76" s="3">
        <v>0.98009999999999997</v>
      </c>
      <c r="T76" s="3">
        <f>CoffeeOrders[[#This Row],[Unit Price]]*CoffeeOrders[[#This Row],[Quantity]]</f>
        <v>17.82</v>
      </c>
      <c r="U76" s="3" t="str">
        <f>IF(CoffeeOrders[[#This Row],[Coffee Type]]="Rob","Robusta",IF(CoffeeOrders[[#This Row],[Coffee Type]]="Exc","Excelsa",IF(CoffeeOrders[[#This Row],[Coffee Type]]="Ara","Arabica",IF(CoffeeOrders[[#This Row],[Coffee Type]]="Lib","Liberica",""))))</f>
        <v>Excelsa</v>
      </c>
      <c r="V76" s="3" t="str">
        <f>IF(CoffeeOrders[[#This Row],[Roast Type]]="M","Medium",IF(CoffeeOrders[[#This Row],[Roast Type]]="L","Light",IF(CoffeeOrders[[#This Row],[Roast Type]]="D","Dark","")))</f>
        <v>Light</v>
      </c>
    </row>
    <row r="77" spans="1:22" x14ac:dyDescent="0.35">
      <c r="A77" t="s">
        <v>537</v>
      </c>
      <c r="B77" s="7">
        <v>44400</v>
      </c>
      <c r="C77" t="s">
        <v>538</v>
      </c>
      <c r="D77" t="s">
        <v>539</v>
      </c>
      <c r="E77">
        <v>6</v>
      </c>
      <c r="F77" t="s">
        <v>540</v>
      </c>
      <c r="G77" t="s">
        <v>541</v>
      </c>
      <c r="H77" t="s">
        <v>542</v>
      </c>
      <c r="I77" t="s">
        <v>543</v>
      </c>
      <c r="J77" t="s">
        <v>544</v>
      </c>
      <c r="K77" t="s">
        <v>50</v>
      </c>
      <c r="L77" t="s">
        <v>545</v>
      </c>
      <c r="M77" t="s">
        <v>28</v>
      </c>
      <c r="N77" t="s">
        <v>29</v>
      </c>
      <c r="O77" t="s">
        <v>62</v>
      </c>
      <c r="P77" s="2">
        <v>1</v>
      </c>
      <c r="Q77" s="3">
        <v>8.9499999999999993</v>
      </c>
      <c r="R77" s="3">
        <v>0.89499999999999991</v>
      </c>
      <c r="S77" s="3">
        <v>0.53699999999999992</v>
      </c>
      <c r="T77" s="3">
        <f>CoffeeOrders[[#This Row],[Unit Price]]*CoffeeOrders[[#This Row],[Quantity]]</f>
        <v>53.699999999999996</v>
      </c>
      <c r="U77" s="3" t="str">
        <f>IF(CoffeeOrders[[#This Row],[Coffee Type]]="Rob","Robusta",IF(CoffeeOrders[[#This Row],[Coffee Type]]="Exc","Excelsa",IF(CoffeeOrders[[#This Row],[Coffee Type]]="Ara","Arabica",IF(CoffeeOrders[[#This Row],[Coffee Type]]="Lib","Liberica",""))))</f>
        <v>Robusta</v>
      </c>
      <c r="V77" s="3" t="str">
        <f>IF(CoffeeOrders[[#This Row],[Roast Type]]="M","Medium",IF(CoffeeOrders[[#This Row],[Roast Type]]="L","Light",IF(CoffeeOrders[[#This Row],[Roast Type]]="D","Dark","")))</f>
        <v>Dark</v>
      </c>
    </row>
    <row r="78" spans="1:22" x14ac:dyDescent="0.35">
      <c r="A78" t="s">
        <v>546</v>
      </c>
      <c r="B78" s="7">
        <v>43855</v>
      </c>
      <c r="C78" t="s">
        <v>547</v>
      </c>
      <c r="D78" t="s">
        <v>548</v>
      </c>
      <c r="E78">
        <v>1</v>
      </c>
      <c r="F78" t="s">
        <v>549</v>
      </c>
      <c r="H78" t="s">
        <v>550</v>
      </c>
      <c r="I78" t="s">
        <v>551</v>
      </c>
      <c r="J78" t="s">
        <v>552</v>
      </c>
      <c r="K78" t="s">
        <v>50</v>
      </c>
      <c r="L78" t="s">
        <v>553</v>
      </c>
      <c r="M78" t="s">
        <v>28</v>
      </c>
      <c r="N78" t="s">
        <v>29</v>
      </c>
      <c r="O78" t="s">
        <v>42</v>
      </c>
      <c r="P78" s="2">
        <v>0.2</v>
      </c>
      <c r="Q78" s="3">
        <v>3.585</v>
      </c>
      <c r="R78" s="3">
        <v>1.7925</v>
      </c>
      <c r="S78" s="3">
        <v>0.21510000000000001</v>
      </c>
      <c r="T78" s="3">
        <f>CoffeeOrders[[#This Row],[Unit Price]]*CoffeeOrders[[#This Row],[Quantity]]</f>
        <v>3.585</v>
      </c>
      <c r="U78" s="3" t="str">
        <f>IF(CoffeeOrders[[#This Row],[Coffee Type]]="Rob","Robusta",IF(CoffeeOrders[[#This Row],[Coffee Type]]="Exc","Excelsa",IF(CoffeeOrders[[#This Row],[Coffee Type]]="Ara","Arabica",IF(CoffeeOrders[[#This Row],[Coffee Type]]="Lib","Liberica",""))))</f>
        <v>Robusta</v>
      </c>
      <c r="V78" s="3" t="str">
        <f>IF(CoffeeOrders[[#This Row],[Roast Type]]="M","Medium",IF(CoffeeOrders[[#This Row],[Roast Type]]="L","Light",IF(CoffeeOrders[[#This Row],[Roast Type]]="D","Dark","")))</f>
        <v>Light</v>
      </c>
    </row>
    <row r="79" spans="1:22" x14ac:dyDescent="0.35">
      <c r="A79" t="s">
        <v>554</v>
      </c>
      <c r="B79" s="7">
        <v>43594</v>
      </c>
      <c r="C79" t="s">
        <v>555</v>
      </c>
      <c r="D79" t="s">
        <v>166</v>
      </c>
      <c r="E79">
        <v>2</v>
      </c>
      <c r="F79" t="s">
        <v>556</v>
      </c>
      <c r="G79" t="s">
        <v>557</v>
      </c>
      <c r="H79" t="s">
        <v>558</v>
      </c>
      <c r="I79" t="s">
        <v>559</v>
      </c>
      <c r="J79" t="s">
        <v>560</v>
      </c>
      <c r="K79" t="s">
        <v>27</v>
      </c>
      <c r="L79">
        <v>79705</v>
      </c>
      <c r="M79" t="s">
        <v>52</v>
      </c>
      <c r="N79" t="s">
        <v>32</v>
      </c>
      <c r="O79" t="s">
        <v>62</v>
      </c>
      <c r="P79" s="2">
        <v>0.2</v>
      </c>
      <c r="Q79" s="3">
        <v>3.645</v>
      </c>
      <c r="R79" s="3">
        <v>1.8225</v>
      </c>
      <c r="S79" s="3">
        <v>0.40094999999999997</v>
      </c>
      <c r="T79" s="3">
        <f>CoffeeOrders[[#This Row],[Unit Price]]*CoffeeOrders[[#This Row],[Quantity]]</f>
        <v>7.29</v>
      </c>
      <c r="U79" s="3" t="str">
        <f>IF(CoffeeOrders[[#This Row],[Coffee Type]]="Rob","Robusta",IF(CoffeeOrders[[#This Row],[Coffee Type]]="Exc","Excelsa",IF(CoffeeOrders[[#This Row],[Coffee Type]]="Ara","Arabica",IF(CoffeeOrders[[#This Row],[Coffee Type]]="Lib","Liberica",""))))</f>
        <v>Excelsa</v>
      </c>
      <c r="V79" s="3" t="str">
        <f>IF(CoffeeOrders[[#This Row],[Roast Type]]="M","Medium",IF(CoffeeOrders[[#This Row],[Roast Type]]="L","Light",IF(CoffeeOrders[[#This Row],[Roast Type]]="D","Dark","")))</f>
        <v>Dark</v>
      </c>
    </row>
    <row r="80" spans="1:22" x14ac:dyDescent="0.35">
      <c r="A80" t="s">
        <v>561</v>
      </c>
      <c r="B80" s="7">
        <v>43920</v>
      </c>
      <c r="C80" t="s">
        <v>562</v>
      </c>
      <c r="D80" t="s">
        <v>205</v>
      </c>
      <c r="E80">
        <v>6</v>
      </c>
      <c r="F80" t="s">
        <v>563</v>
      </c>
      <c r="G80" t="s">
        <v>564</v>
      </c>
      <c r="H80" t="s">
        <v>565</v>
      </c>
      <c r="I80" t="s">
        <v>566</v>
      </c>
      <c r="J80" t="s">
        <v>567</v>
      </c>
      <c r="K80" t="s">
        <v>27</v>
      </c>
      <c r="L80">
        <v>75323</v>
      </c>
      <c r="M80" t="s">
        <v>28</v>
      </c>
      <c r="N80" t="s">
        <v>41</v>
      </c>
      <c r="O80" t="s">
        <v>30</v>
      </c>
      <c r="P80" s="2">
        <v>0.5</v>
      </c>
      <c r="Q80" s="3">
        <v>6.75</v>
      </c>
      <c r="R80" s="3">
        <v>1.35</v>
      </c>
      <c r="S80" s="3">
        <v>0.60749999999999993</v>
      </c>
      <c r="T80" s="3">
        <f>CoffeeOrders[[#This Row],[Unit Price]]*CoffeeOrders[[#This Row],[Quantity]]</f>
        <v>40.5</v>
      </c>
      <c r="U80" s="3" t="str">
        <f>IF(CoffeeOrders[[#This Row],[Coffee Type]]="Rob","Robusta",IF(CoffeeOrders[[#This Row],[Coffee Type]]="Exc","Excelsa",IF(CoffeeOrders[[#This Row],[Coffee Type]]="Ara","Arabica",IF(CoffeeOrders[[#This Row],[Coffee Type]]="Lib","Liberica",""))))</f>
        <v>Arabica</v>
      </c>
      <c r="V80" s="3" t="str">
        <f>IF(CoffeeOrders[[#This Row],[Roast Type]]="M","Medium",IF(CoffeeOrders[[#This Row],[Roast Type]]="L","Light",IF(CoffeeOrders[[#This Row],[Roast Type]]="D","Dark","")))</f>
        <v>Medium</v>
      </c>
    </row>
    <row r="81" spans="1:22" x14ac:dyDescent="0.35">
      <c r="A81" t="s">
        <v>568</v>
      </c>
      <c r="B81" s="7">
        <v>44633</v>
      </c>
      <c r="C81" t="s">
        <v>569</v>
      </c>
      <c r="D81" t="s">
        <v>570</v>
      </c>
      <c r="E81">
        <v>4</v>
      </c>
      <c r="F81" t="s">
        <v>571</v>
      </c>
      <c r="G81" t="s">
        <v>572</v>
      </c>
      <c r="H81" t="s">
        <v>573</v>
      </c>
      <c r="I81" t="s">
        <v>574</v>
      </c>
      <c r="J81" t="s">
        <v>575</v>
      </c>
      <c r="K81" t="s">
        <v>27</v>
      </c>
      <c r="L81">
        <v>20189</v>
      </c>
      <c r="M81" t="s">
        <v>52</v>
      </c>
      <c r="N81" t="s">
        <v>29</v>
      </c>
      <c r="O81" t="s">
        <v>42</v>
      </c>
      <c r="P81" s="2">
        <v>1</v>
      </c>
      <c r="Q81" s="3">
        <v>11.95</v>
      </c>
      <c r="R81" s="3">
        <v>1.1950000000000001</v>
      </c>
      <c r="S81" s="3">
        <v>0.71699999999999997</v>
      </c>
      <c r="T81" s="3">
        <f>CoffeeOrders[[#This Row],[Unit Price]]*CoffeeOrders[[#This Row],[Quantity]]</f>
        <v>47.8</v>
      </c>
      <c r="U81" s="3" t="str">
        <f>IF(CoffeeOrders[[#This Row],[Coffee Type]]="Rob","Robusta",IF(CoffeeOrders[[#This Row],[Coffee Type]]="Exc","Excelsa",IF(CoffeeOrders[[#This Row],[Coffee Type]]="Ara","Arabica",IF(CoffeeOrders[[#This Row],[Coffee Type]]="Lib","Liberica",""))))</f>
        <v>Robusta</v>
      </c>
      <c r="V81" s="3" t="str">
        <f>IF(CoffeeOrders[[#This Row],[Roast Type]]="M","Medium",IF(CoffeeOrders[[#This Row],[Roast Type]]="L","Light",IF(CoffeeOrders[[#This Row],[Roast Type]]="D","Dark","")))</f>
        <v>Light</v>
      </c>
    </row>
    <row r="82" spans="1:22" x14ac:dyDescent="0.35">
      <c r="A82" t="s">
        <v>576</v>
      </c>
      <c r="B82" s="7">
        <v>43572</v>
      </c>
      <c r="C82" t="s">
        <v>577</v>
      </c>
      <c r="D82" t="s">
        <v>578</v>
      </c>
      <c r="E82">
        <v>5</v>
      </c>
      <c r="F82" t="s">
        <v>579</v>
      </c>
      <c r="G82" t="s">
        <v>580</v>
      </c>
      <c r="H82" t="s">
        <v>581</v>
      </c>
      <c r="I82" t="s">
        <v>582</v>
      </c>
      <c r="J82" t="s">
        <v>583</v>
      </c>
      <c r="K82" t="s">
        <v>27</v>
      </c>
      <c r="L82">
        <v>94627</v>
      </c>
      <c r="M82" t="s">
        <v>28</v>
      </c>
      <c r="N82" t="s">
        <v>41</v>
      </c>
      <c r="O82" t="s">
        <v>42</v>
      </c>
      <c r="P82" s="2">
        <v>0.5</v>
      </c>
      <c r="Q82" s="3">
        <v>7.77</v>
      </c>
      <c r="R82" s="3">
        <v>1.554</v>
      </c>
      <c r="S82" s="3">
        <v>0.69929999999999992</v>
      </c>
      <c r="T82" s="3">
        <f>CoffeeOrders[[#This Row],[Unit Price]]*CoffeeOrders[[#This Row],[Quantity]]</f>
        <v>38.849999999999994</v>
      </c>
      <c r="U82" s="3" t="str">
        <f>IF(CoffeeOrders[[#This Row],[Coffee Type]]="Rob","Robusta",IF(CoffeeOrders[[#This Row],[Coffee Type]]="Exc","Excelsa",IF(CoffeeOrders[[#This Row],[Coffee Type]]="Ara","Arabica",IF(CoffeeOrders[[#This Row],[Coffee Type]]="Lib","Liberica",""))))</f>
        <v>Arabica</v>
      </c>
      <c r="V82" s="3" t="str">
        <f>IF(CoffeeOrders[[#This Row],[Roast Type]]="M","Medium",IF(CoffeeOrders[[#This Row],[Roast Type]]="L","Light",IF(CoffeeOrders[[#This Row],[Roast Type]]="D","Dark","")))</f>
        <v>Light</v>
      </c>
    </row>
    <row r="83" spans="1:22" x14ac:dyDescent="0.35">
      <c r="A83" t="s">
        <v>584</v>
      </c>
      <c r="B83" s="7">
        <v>43763</v>
      </c>
      <c r="C83" t="s">
        <v>585</v>
      </c>
      <c r="D83" t="s">
        <v>317</v>
      </c>
      <c r="E83">
        <v>3</v>
      </c>
      <c r="F83" t="s">
        <v>586</v>
      </c>
      <c r="G83" t="s">
        <v>587</v>
      </c>
      <c r="H83" t="s">
        <v>588</v>
      </c>
      <c r="I83" t="s">
        <v>589</v>
      </c>
      <c r="J83" t="s">
        <v>590</v>
      </c>
      <c r="K83" t="s">
        <v>27</v>
      </c>
      <c r="L83">
        <v>80930</v>
      </c>
      <c r="M83" t="s">
        <v>28</v>
      </c>
      <c r="N83" t="s">
        <v>61</v>
      </c>
      <c r="O83" t="s">
        <v>42</v>
      </c>
      <c r="P83" s="2">
        <v>2.5</v>
      </c>
      <c r="Q83" s="3">
        <v>36.454999999999998</v>
      </c>
      <c r="R83" s="3">
        <v>1.4581999999999999</v>
      </c>
      <c r="S83" s="3">
        <v>4.7391500000000004</v>
      </c>
      <c r="T83" s="3">
        <f>CoffeeOrders[[#This Row],[Unit Price]]*CoffeeOrders[[#This Row],[Quantity]]</f>
        <v>109.36499999999999</v>
      </c>
      <c r="U83" s="3" t="str">
        <f>IF(CoffeeOrders[[#This Row],[Coffee Type]]="Rob","Robusta",IF(CoffeeOrders[[#This Row],[Coffee Type]]="Exc","Excelsa",IF(CoffeeOrders[[#This Row],[Coffee Type]]="Ara","Arabica",IF(CoffeeOrders[[#This Row],[Coffee Type]]="Lib","Liberica",""))))</f>
        <v>Liberica</v>
      </c>
      <c r="V83" s="3" t="str">
        <f>IF(CoffeeOrders[[#This Row],[Roast Type]]="M","Medium",IF(CoffeeOrders[[#This Row],[Roast Type]]="L","Light",IF(CoffeeOrders[[#This Row],[Roast Type]]="D","Dark","")))</f>
        <v>Light</v>
      </c>
    </row>
    <row r="84" spans="1:22" x14ac:dyDescent="0.35">
      <c r="A84" t="s">
        <v>591</v>
      </c>
      <c r="B84" s="7">
        <v>43721</v>
      </c>
      <c r="C84" t="s">
        <v>592</v>
      </c>
      <c r="D84" t="s">
        <v>593</v>
      </c>
      <c r="E84">
        <v>3</v>
      </c>
      <c r="F84" t="s">
        <v>594</v>
      </c>
      <c r="G84" t="s">
        <v>595</v>
      </c>
      <c r="H84" t="s">
        <v>596</v>
      </c>
      <c r="I84" t="s">
        <v>597</v>
      </c>
      <c r="J84" t="s">
        <v>598</v>
      </c>
      <c r="K84" t="s">
        <v>50</v>
      </c>
      <c r="L84" t="s">
        <v>599</v>
      </c>
      <c r="M84" t="s">
        <v>28</v>
      </c>
      <c r="N84" t="s">
        <v>61</v>
      </c>
      <c r="O84" t="s">
        <v>30</v>
      </c>
      <c r="P84" s="2">
        <v>2.5</v>
      </c>
      <c r="Q84" s="3">
        <v>33.465000000000003</v>
      </c>
      <c r="R84" s="3">
        <v>1.3386</v>
      </c>
      <c r="S84" s="3">
        <v>4.3504499999999986</v>
      </c>
      <c r="T84" s="3">
        <f>CoffeeOrders[[#This Row],[Unit Price]]*CoffeeOrders[[#This Row],[Quantity]]</f>
        <v>100.39500000000001</v>
      </c>
      <c r="U84" s="3" t="str">
        <f>IF(CoffeeOrders[[#This Row],[Coffee Type]]="Rob","Robusta",IF(CoffeeOrders[[#This Row],[Coffee Type]]="Exc","Excelsa",IF(CoffeeOrders[[#This Row],[Coffee Type]]="Ara","Arabica",IF(CoffeeOrders[[#This Row],[Coffee Type]]="Lib","Liberica",""))))</f>
        <v>Liberica</v>
      </c>
      <c r="V84" s="3" t="str">
        <f>IF(CoffeeOrders[[#This Row],[Roast Type]]="M","Medium",IF(CoffeeOrders[[#This Row],[Roast Type]]="L","Light",IF(CoffeeOrders[[#This Row],[Roast Type]]="D","Dark","")))</f>
        <v>Medium</v>
      </c>
    </row>
    <row r="85" spans="1:22" x14ac:dyDescent="0.35">
      <c r="A85" t="s">
        <v>600</v>
      </c>
      <c r="B85" s="7">
        <v>43933</v>
      </c>
      <c r="C85" t="s">
        <v>601</v>
      </c>
      <c r="D85" t="s">
        <v>117</v>
      </c>
      <c r="E85">
        <v>4</v>
      </c>
      <c r="F85" t="s">
        <v>602</v>
      </c>
      <c r="H85" t="s">
        <v>603</v>
      </c>
      <c r="I85" t="s">
        <v>604</v>
      </c>
      <c r="J85" t="s">
        <v>605</v>
      </c>
      <c r="K85" t="s">
        <v>27</v>
      </c>
      <c r="L85">
        <v>14205</v>
      </c>
      <c r="M85" t="s">
        <v>28</v>
      </c>
      <c r="N85" t="s">
        <v>29</v>
      </c>
      <c r="O85" t="s">
        <v>62</v>
      </c>
      <c r="P85" s="2">
        <v>2.5</v>
      </c>
      <c r="Q85" s="3">
        <v>20.585000000000001</v>
      </c>
      <c r="R85" s="3">
        <v>0.82339999999999991</v>
      </c>
      <c r="S85" s="3">
        <v>1.2351000000000001</v>
      </c>
      <c r="T85" s="3">
        <f>CoffeeOrders[[#This Row],[Unit Price]]*CoffeeOrders[[#This Row],[Quantity]]</f>
        <v>82.34</v>
      </c>
      <c r="U85" s="3" t="str">
        <f>IF(CoffeeOrders[[#This Row],[Coffee Type]]="Rob","Robusta",IF(CoffeeOrders[[#This Row],[Coffee Type]]="Exc","Excelsa",IF(CoffeeOrders[[#This Row],[Coffee Type]]="Ara","Arabica",IF(CoffeeOrders[[#This Row],[Coffee Type]]="Lib","Liberica",""))))</f>
        <v>Robusta</v>
      </c>
      <c r="V85" s="3" t="str">
        <f>IF(CoffeeOrders[[#This Row],[Roast Type]]="M","Medium",IF(CoffeeOrders[[#This Row],[Roast Type]]="L","Light",IF(CoffeeOrders[[#This Row],[Roast Type]]="D","Dark","")))</f>
        <v>Dark</v>
      </c>
    </row>
    <row r="86" spans="1:22" x14ac:dyDescent="0.35">
      <c r="A86" t="s">
        <v>606</v>
      </c>
      <c r="B86" s="7">
        <v>43783</v>
      </c>
      <c r="C86" t="s">
        <v>607</v>
      </c>
      <c r="D86" t="s">
        <v>252</v>
      </c>
      <c r="E86">
        <v>1</v>
      </c>
      <c r="F86" t="s">
        <v>608</v>
      </c>
      <c r="G86" t="s">
        <v>609</v>
      </c>
      <c r="H86" t="s">
        <v>610</v>
      </c>
      <c r="I86" t="s">
        <v>611</v>
      </c>
      <c r="J86" t="s">
        <v>612</v>
      </c>
      <c r="K86" t="s">
        <v>27</v>
      </c>
      <c r="L86">
        <v>93715</v>
      </c>
      <c r="M86" t="s">
        <v>52</v>
      </c>
      <c r="N86" t="s">
        <v>61</v>
      </c>
      <c r="O86" t="s">
        <v>42</v>
      </c>
      <c r="P86" s="2">
        <v>0.5</v>
      </c>
      <c r="Q86" s="3">
        <v>9.51</v>
      </c>
      <c r="R86" s="3">
        <v>1.9019999999999999</v>
      </c>
      <c r="S86" s="3">
        <v>1.2363</v>
      </c>
      <c r="T86" s="3">
        <f>CoffeeOrders[[#This Row],[Unit Price]]*CoffeeOrders[[#This Row],[Quantity]]</f>
        <v>9.51</v>
      </c>
      <c r="U86" s="3" t="str">
        <f>IF(CoffeeOrders[[#This Row],[Coffee Type]]="Rob","Robusta",IF(CoffeeOrders[[#This Row],[Coffee Type]]="Exc","Excelsa",IF(CoffeeOrders[[#This Row],[Coffee Type]]="Ara","Arabica",IF(CoffeeOrders[[#This Row],[Coffee Type]]="Lib","Liberica",""))))</f>
        <v>Liberica</v>
      </c>
      <c r="V86" s="3" t="str">
        <f>IF(CoffeeOrders[[#This Row],[Roast Type]]="M","Medium",IF(CoffeeOrders[[#This Row],[Roast Type]]="L","Light",IF(CoffeeOrders[[#This Row],[Roast Type]]="D","Dark","")))</f>
        <v>Light</v>
      </c>
    </row>
    <row r="87" spans="1:22" x14ac:dyDescent="0.35">
      <c r="A87" t="s">
        <v>613</v>
      </c>
      <c r="B87" s="7">
        <v>43664</v>
      </c>
      <c r="C87" t="s">
        <v>614</v>
      </c>
      <c r="D87" t="s">
        <v>615</v>
      </c>
      <c r="E87">
        <v>3</v>
      </c>
      <c r="F87" t="s">
        <v>616</v>
      </c>
      <c r="G87" t="s">
        <v>617</v>
      </c>
      <c r="I87" t="s">
        <v>618</v>
      </c>
      <c r="J87" t="s">
        <v>478</v>
      </c>
      <c r="K87" t="s">
        <v>27</v>
      </c>
      <c r="L87">
        <v>76121</v>
      </c>
      <c r="M87" t="s">
        <v>52</v>
      </c>
      <c r="N87" t="s">
        <v>41</v>
      </c>
      <c r="O87" t="s">
        <v>42</v>
      </c>
      <c r="P87" s="2">
        <v>2.5</v>
      </c>
      <c r="Q87" s="3">
        <v>29.785</v>
      </c>
      <c r="R87" s="3">
        <v>1.1914</v>
      </c>
      <c r="S87" s="3">
        <v>2.68065</v>
      </c>
      <c r="T87" s="3">
        <f>CoffeeOrders[[#This Row],[Unit Price]]*CoffeeOrders[[#This Row],[Quantity]]</f>
        <v>89.355000000000004</v>
      </c>
      <c r="U87" s="3" t="str">
        <f>IF(CoffeeOrders[[#This Row],[Coffee Type]]="Rob","Robusta",IF(CoffeeOrders[[#This Row],[Coffee Type]]="Exc","Excelsa",IF(CoffeeOrders[[#This Row],[Coffee Type]]="Ara","Arabica",IF(CoffeeOrders[[#This Row],[Coffee Type]]="Lib","Liberica",""))))</f>
        <v>Arabica</v>
      </c>
      <c r="V87" s="3" t="str">
        <f>IF(CoffeeOrders[[#This Row],[Roast Type]]="M","Medium",IF(CoffeeOrders[[#This Row],[Roast Type]]="L","Light",IF(CoffeeOrders[[#This Row],[Roast Type]]="D","Dark","")))</f>
        <v>Light</v>
      </c>
    </row>
    <row r="88" spans="1:22" x14ac:dyDescent="0.35">
      <c r="A88" t="s">
        <v>613</v>
      </c>
      <c r="B88" s="7">
        <v>43664</v>
      </c>
      <c r="C88" t="s">
        <v>614</v>
      </c>
      <c r="D88" t="s">
        <v>169</v>
      </c>
      <c r="E88">
        <v>4</v>
      </c>
      <c r="F88" t="s">
        <v>616</v>
      </c>
      <c r="G88" t="s">
        <v>617</v>
      </c>
      <c r="I88" t="s">
        <v>618</v>
      </c>
      <c r="J88" t="s">
        <v>478</v>
      </c>
      <c r="K88" t="s">
        <v>27</v>
      </c>
      <c r="L88">
        <v>76121</v>
      </c>
      <c r="M88" t="s">
        <v>52</v>
      </c>
      <c r="N88" t="s">
        <v>41</v>
      </c>
      <c r="O88" t="s">
        <v>62</v>
      </c>
      <c r="P88" s="2">
        <v>0.2</v>
      </c>
      <c r="Q88" s="3">
        <v>2.9849999999999999</v>
      </c>
      <c r="R88" s="3">
        <v>1.4924999999999999</v>
      </c>
      <c r="S88" s="3">
        <v>0.26865</v>
      </c>
      <c r="T88" s="3">
        <f>CoffeeOrders[[#This Row],[Unit Price]]*CoffeeOrders[[#This Row],[Quantity]]</f>
        <v>11.94</v>
      </c>
      <c r="U88" s="3" t="str">
        <f>IF(CoffeeOrders[[#This Row],[Coffee Type]]="Rob","Robusta",IF(CoffeeOrders[[#This Row],[Coffee Type]]="Exc","Excelsa",IF(CoffeeOrders[[#This Row],[Coffee Type]]="Ara","Arabica",IF(CoffeeOrders[[#This Row],[Coffee Type]]="Lib","Liberica",""))))</f>
        <v>Arabica</v>
      </c>
      <c r="V88" s="3" t="str">
        <f>IF(CoffeeOrders[[#This Row],[Roast Type]]="M","Medium",IF(CoffeeOrders[[#This Row],[Roast Type]]="L","Light",IF(CoffeeOrders[[#This Row],[Roast Type]]="D","Dark","")))</f>
        <v>Dark</v>
      </c>
    </row>
    <row r="89" spans="1:22" x14ac:dyDescent="0.35">
      <c r="A89" t="s">
        <v>619</v>
      </c>
      <c r="B89" s="7">
        <v>44289</v>
      </c>
      <c r="C89" t="s">
        <v>620</v>
      </c>
      <c r="D89" t="s">
        <v>191</v>
      </c>
      <c r="E89">
        <v>3</v>
      </c>
      <c r="F89" t="s">
        <v>621</v>
      </c>
      <c r="G89" t="s">
        <v>622</v>
      </c>
      <c r="I89" t="s">
        <v>623</v>
      </c>
      <c r="J89" t="s">
        <v>624</v>
      </c>
      <c r="K89" t="s">
        <v>27</v>
      </c>
      <c r="L89">
        <v>77705</v>
      </c>
      <c r="M89" t="s">
        <v>52</v>
      </c>
      <c r="N89" t="s">
        <v>41</v>
      </c>
      <c r="O89" t="s">
        <v>30</v>
      </c>
      <c r="P89" s="2">
        <v>1</v>
      </c>
      <c r="Q89" s="3">
        <v>11.25</v>
      </c>
      <c r="R89" s="3">
        <v>1.125</v>
      </c>
      <c r="S89" s="3">
        <v>1.0125</v>
      </c>
      <c r="T89" s="3">
        <f>CoffeeOrders[[#This Row],[Unit Price]]*CoffeeOrders[[#This Row],[Quantity]]</f>
        <v>33.75</v>
      </c>
      <c r="U89" s="3" t="str">
        <f>IF(CoffeeOrders[[#This Row],[Coffee Type]]="Rob","Robusta",IF(CoffeeOrders[[#This Row],[Coffee Type]]="Exc","Excelsa",IF(CoffeeOrders[[#This Row],[Coffee Type]]="Ara","Arabica",IF(CoffeeOrders[[#This Row],[Coffee Type]]="Lib","Liberica",""))))</f>
        <v>Arabica</v>
      </c>
      <c r="V89" s="3" t="str">
        <f>IF(CoffeeOrders[[#This Row],[Roast Type]]="M","Medium",IF(CoffeeOrders[[#This Row],[Roast Type]]="L","Light",IF(CoffeeOrders[[#This Row],[Roast Type]]="D","Dark","")))</f>
        <v>Medium</v>
      </c>
    </row>
    <row r="90" spans="1:22" x14ac:dyDescent="0.35">
      <c r="A90" t="s">
        <v>625</v>
      </c>
      <c r="B90" s="7">
        <v>44284</v>
      </c>
      <c r="C90" t="s">
        <v>626</v>
      </c>
      <c r="D90" t="s">
        <v>570</v>
      </c>
      <c r="E90">
        <v>3</v>
      </c>
      <c r="F90" t="s">
        <v>627</v>
      </c>
      <c r="G90" t="s">
        <v>628</v>
      </c>
      <c r="I90" t="s">
        <v>629</v>
      </c>
      <c r="J90" t="s">
        <v>630</v>
      </c>
      <c r="K90" t="s">
        <v>27</v>
      </c>
      <c r="L90">
        <v>89519</v>
      </c>
      <c r="M90" t="s">
        <v>52</v>
      </c>
      <c r="N90" t="s">
        <v>29</v>
      </c>
      <c r="O90" t="s">
        <v>42</v>
      </c>
      <c r="P90" s="2">
        <v>1</v>
      </c>
      <c r="Q90" s="3">
        <v>11.95</v>
      </c>
      <c r="R90" s="3">
        <v>1.1950000000000001</v>
      </c>
      <c r="S90" s="3">
        <v>0.71699999999999997</v>
      </c>
      <c r="T90" s="3">
        <f>CoffeeOrders[[#This Row],[Unit Price]]*CoffeeOrders[[#This Row],[Quantity]]</f>
        <v>35.849999999999994</v>
      </c>
      <c r="U90" s="3" t="str">
        <f>IF(CoffeeOrders[[#This Row],[Coffee Type]]="Rob","Robusta",IF(CoffeeOrders[[#This Row],[Coffee Type]]="Exc","Excelsa",IF(CoffeeOrders[[#This Row],[Coffee Type]]="Ara","Arabica",IF(CoffeeOrders[[#This Row],[Coffee Type]]="Lib","Liberica",""))))</f>
        <v>Robusta</v>
      </c>
      <c r="V90" s="3" t="str">
        <f>IF(CoffeeOrders[[#This Row],[Roast Type]]="M","Medium",IF(CoffeeOrders[[#This Row],[Roast Type]]="L","Light",IF(CoffeeOrders[[#This Row],[Roast Type]]="D","Dark","")))</f>
        <v>Light</v>
      </c>
    </row>
    <row r="91" spans="1:22" x14ac:dyDescent="0.35">
      <c r="A91" t="s">
        <v>631</v>
      </c>
      <c r="B91" s="7">
        <v>44545</v>
      </c>
      <c r="C91" t="s">
        <v>632</v>
      </c>
      <c r="D91" t="s">
        <v>35</v>
      </c>
      <c r="E91">
        <v>6</v>
      </c>
      <c r="F91" t="s">
        <v>633</v>
      </c>
      <c r="G91" t="s">
        <v>634</v>
      </c>
      <c r="H91" t="s">
        <v>635</v>
      </c>
      <c r="I91" t="s">
        <v>636</v>
      </c>
      <c r="J91" t="s">
        <v>637</v>
      </c>
      <c r="K91" t="s">
        <v>27</v>
      </c>
      <c r="L91">
        <v>64136</v>
      </c>
      <c r="M91" t="s">
        <v>52</v>
      </c>
      <c r="N91" t="s">
        <v>41</v>
      </c>
      <c r="O91" t="s">
        <v>42</v>
      </c>
      <c r="P91" s="2">
        <v>1</v>
      </c>
      <c r="Q91" s="3">
        <v>12.95</v>
      </c>
      <c r="R91" s="3">
        <v>1.2949999999999999</v>
      </c>
      <c r="S91" s="3">
        <v>1.1655</v>
      </c>
      <c r="T91" s="3">
        <f>CoffeeOrders[[#This Row],[Unit Price]]*CoffeeOrders[[#This Row],[Quantity]]</f>
        <v>77.699999999999989</v>
      </c>
      <c r="U91" s="3" t="str">
        <f>IF(CoffeeOrders[[#This Row],[Coffee Type]]="Rob","Robusta",IF(CoffeeOrders[[#This Row],[Coffee Type]]="Exc","Excelsa",IF(CoffeeOrders[[#This Row],[Coffee Type]]="Ara","Arabica",IF(CoffeeOrders[[#This Row],[Coffee Type]]="Lib","Liberica",""))))</f>
        <v>Arabica</v>
      </c>
      <c r="V91" s="3" t="str">
        <f>IF(CoffeeOrders[[#This Row],[Roast Type]]="M","Medium",IF(CoffeeOrders[[#This Row],[Roast Type]]="L","Light",IF(CoffeeOrders[[#This Row],[Roast Type]]="D","Dark","")))</f>
        <v>Light</v>
      </c>
    </row>
    <row r="92" spans="1:22" x14ac:dyDescent="0.35">
      <c r="A92" t="s">
        <v>638</v>
      </c>
      <c r="B92" s="7">
        <v>43971</v>
      </c>
      <c r="C92" t="s">
        <v>639</v>
      </c>
      <c r="D92" t="s">
        <v>35</v>
      </c>
      <c r="E92">
        <v>4</v>
      </c>
      <c r="F92" t="s">
        <v>640</v>
      </c>
      <c r="H92" t="s">
        <v>641</v>
      </c>
      <c r="I92" t="s">
        <v>642</v>
      </c>
      <c r="J92" t="s">
        <v>380</v>
      </c>
      <c r="K92" t="s">
        <v>50</v>
      </c>
      <c r="L92" t="s">
        <v>381</v>
      </c>
      <c r="M92" t="s">
        <v>28</v>
      </c>
      <c r="N92" t="s">
        <v>41</v>
      </c>
      <c r="O92" t="s">
        <v>42</v>
      </c>
      <c r="P92" s="2">
        <v>1</v>
      </c>
      <c r="Q92" s="3">
        <v>12.95</v>
      </c>
      <c r="R92" s="3">
        <v>1.2949999999999999</v>
      </c>
      <c r="S92" s="3">
        <v>1.1655</v>
      </c>
      <c r="T92" s="3">
        <f>CoffeeOrders[[#This Row],[Unit Price]]*CoffeeOrders[[#This Row],[Quantity]]</f>
        <v>51.8</v>
      </c>
      <c r="U92" s="3" t="str">
        <f>IF(CoffeeOrders[[#This Row],[Coffee Type]]="Rob","Robusta",IF(CoffeeOrders[[#This Row],[Coffee Type]]="Exc","Excelsa",IF(CoffeeOrders[[#This Row],[Coffee Type]]="Ara","Arabica",IF(CoffeeOrders[[#This Row],[Coffee Type]]="Lib","Liberica",""))))</f>
        <v>Arabica</v>
      </c>
      <c r="V92" s="3" t="str">
        <f>IF(CoffeeOrders[[#This Row],[Roast Type]]="M","Medium",IF(CoffeeOrders[[#This Row],[Roast Type]]="L","Light",IF(CoffeeOrders[[#This Row],[Roast Type]]="D","Dark","")))</f>
        <v>Light</v>
      </c>
    </row>
    <row r="93" spans="1:22" x14ac:dyDescent="0.35">
      <c r="A93" t="s">
        <v>643</v>
      </c>
      <c r="B93" s="7">
        <v>44137</v>
      </c>
      <c r="C93" t="s">
        <v>644</v>
      </c>
      <c r="D93" t="s">
        <v>519</v>
      </c>
      <c r="E93">
        <v>4</v>
      </c>
      <c r="F93" t="s">
        <v>645</v>
      </c>
      <c r="G93" t="s">
        <v>646</v>
      </c>
      <c r="H93" t="s">
        <v>647</v>
      </c>
      <c r="I93" t="s">
        <v>648</v>
      </c>
      <c r="J93" t="s">
        <v>649</v>
      </c>
      <c r="K93" t="s">
        <v>27</v>
      </c>
      <c r="L93">
        <v>92878</v>
      </c>
      <c r="M93" t="s">
        <v>52</v>
      </c>
      <c r="N93" t="s">
        <v>41</v>
      </c>
      <c r="O93" t="s">
        <v>30</v>
      </c>
      <c r="P93" s="2">
        <v>2.5</v>
      </c>
      <c r="Q93" s="3">
        <v>25.875</v>
      </c>
      <c r="R93" s="3">
        <v>1.0349999999999999</v>
      </c>
      <c r="S93" s="3">
        <v>2.328749999999999</v>
      </c>
      <c r="T93" s="3">
        <f>CoffeeOrders[[#This Row],[Unit Price]]*CoffeeOrders[[#This Row],[Quantity]]</f>
        <v>103.5</v>
      </c>
      <c r="U93" s="3" t="str">
        <f>IF(CoffeeOrders[[#This Row],[Coffee Type]]="Rob","Robusta",IF(CoffeeOrders[[#This Row],[Coffee Type]]="Exc","Excelsa",IF(CoffeeOrders[[#This Row],[Coffee Type]]="Ara","Arabica",IF(CoffeeOrders[[#This Row],[Coffee Type]]="Lib","Liberica",""))))</f>
        <v>Arabica</v>
      </c>
      <c r="V93" s="3" t="str">
        <f>IF(CoffeeOrders[[#This Row],[Roast Type]]="M","Medium",IF(CoffeeOrders[[#This Row],[Roast Type]]="L","Light",IF(CoffeeOrders[[#This Row],[Roast Type]]="D","Dark","")))</f>
        <v>Medium</v>
      </c>
    </row>
    <row r="94" spans="1:22" x14ac:dyDescent="0.35">
      <c r="A94" t="s">
        <v>650</v>
      </c>
      <c r="B94" s="7">
        <v>44037</v>
      </c>
      <c r="C94" t="s">
        <v>651</v>
      </c>
      <c r="D94" t="s">
        <v>412</v>
      </c>
      <c r="E94">
        <v>3</v>
      </c>
      <c r="F94" t="s">
        <v>652</v>
      </c>
      <c r="H94" t="s">
        <v>653</v>
      </c>
      <c r="I94" t="s">
        <v>654</v>
      </c>
      <c r="J94" t="s">
        <v>655</v>
      </c>
      <c r="K94" t="s">
        <v>27</v>
      </c>
      <c r="L94">
        <v>78759</v>
      </c>
      <c r="M94" t="s">
        <v>28</v>
      </c>
      <c r="N94" t="s">
        <v>32</v>
      </c>
      <c r="O94" t="s">
        <v>42</v>
      </c>
      <c r="P94" s="2">
        <v>1</v>
      </c>
      <c r="Q94" s="3">
        <v>14.85</v>
      </c>
      <c r="R94" s="3">
        <v>1.4850000000000001</v>
      </c>
      <c r="S94" s="3">
        <v>1.6335</v>
      </c>
      <c r="T94" s="3">
        <f>CoffeeOrders[[#This Row],[Unit Price]]*CoffeeOrders[[#This Row],[Quantity]]</f>
        <v>44.55</v>
      </c>
      <c r="U94" s="3" t="str">
        <f>IF(CoffeeOrders[[#This Row],[Coffee Type]]="Rob","Robusta",IF(CoffeeOrders[[#This Row],[Coffee Type]]="Exc","Excelsa",IF(CoffeeOrders[[#This Row],[Coffee Type]]="Ara","Arabica",IF(CoffeeOrders[[#This Row],[Coffee Type]]="Lib","Liberica",""))))</f>
        <v>Excelsa</v>
      </c>
      <c r="V94" s="3" t="str">
        <f>IF(CoffeeOrders[[#This Row],[Roast Type]]="M","Medium",IF(CoffeeOrders[[#This Row],[Roast Type]]="L","Light",IF(CoffeeOrders[[#This Row],[Roast Type]]="D","Dark","")))</f>
        <v>Light</v>
      </c>
    </row>
    <row r="95" spans="1:22" x14ac:dyDescent="0.35">
      <c r="A95" t="s">
        <v>656</v>
      </c>
      <c r="B95" s="7">
        <v>43538</v>
      </c>
      <c r="C95" t="s">
        <v>657</v>
      </c>
      <c r="D95" t="s">
        <v>531</v>
      </c>
      <c r="E95">
        <v>4</v>
      </c>
      <c r="F95" t="s">
        <v>658</v>
      </c>
      <c r="G95" t="s">
        <v>659</v>
      </c>
      <c r="H95" t="s">
        <v>660</v>
      </c>
      <c r="I95" t="s">
        <v>661</v>
      </c>
      <c r="J95" t="s">
        <v>662</v>
      </c>
      <c r="K95" t="s">
        <v>258</v>
      </c>
      <c r="L95" t="s">
        <v>663</v>
      </c>
      <c r="M95" t="s">
        <v>28</v>
      </c>
      <c r="N95" t="s">
        <v>32</v>
      </c>
      <c r="O95" t="s">
        <v>42</v>
      </c>
      <c r="P95" s="2">
        <v>0.5</v>
      </c>
      <c r="Q95" s="3">
        <v>8.91</v>
      </c>
      <c r="R95" s="3">
        <v>1.782</v>
      </c>
      <c r="S95" s="3">
        <v>0.98009999999999997</v>
      </c>
      <c r="T95" s="3">
        <f>CoffeeOrders[[#This Row],[Unit Price]]*CoffeeOrders[[#This Row],[Quantity]]</f>
        <v>35.64</v>
      </c>
      <c r="U95" s="3" t="str">
        <f>IF(CoffeeOrders[[#This Row],[Coffee Type]]="Rob","Robusta",IF(CoffeeOrders[[#This Row],[Coffee Type]]="Exc","Excelsa",IF(CoffeeOrders[[#This Row],[Coffee Type]]="Ara","Arabica",IF(CoffeeOrders[[#This Row],[Coffee Type]]="Lib","Liberica",""))))</f>
        <v>Excelsa</v>
      </c>
      <c r="V95" s="3" t="str">
        <f>IF(CoffeeOrders[[#This Row],[Roast Type]]="M","Medium",IF(CoffeeOrders[[#This Row],[Roast Type]]="L","Light",IF(CoffeeOrders[[#This Row],[Roast Type]]="D","Dark","")))</f>
        <v>Light</v>
      </c>
    </row>
    <row r="96" spans="1:22" x14ac:dyDescent="0.35">
      <c r="A96" t="s">
        <v>664</v>
      </c>
      <c r="B96" s="7">
        <v>44014</v>
      </c>
      <c r="C96" t="s">
        <v>665</v>
      </c>
      <c r="D96" t="s">
        <v>169</v>
      </c>
      <c r="E96">
        <v>6</v>
      </c>
      <c r="F96" t="s">
        <v>666</v>
      </c>
      <c r="I96" t="s">
        <v>667</v>
      </c>
      <c r="J96" t="s">
        <v>668</v>
      </c>
      <c r="K96" t="s">
        <v>50</v>
      </c>
      <c r="L96" t="s">
        <v>669</v>
      </c>
      <c r="M96" t="s">
        <v>28</v>
      </c>
      <c r="N96" t="s">
        <v>41</v>
      </c>
      <c r="O96" t="s">
        <v>62</v>
      </c>
      <c r="P96" s="2">
        <v>0.2</v>
      </c>
      <c r="Q96" s="3">
        <v>2.9849999999999999</v>
      </c>
      <c r="R96" s="3">
        <v>1.4924999999999999</v>
      </c>
      <c r="S96" s="3">
        <v>0.26865</v>
      </c>
      <c r="T96" s="3">
        <f>CoffeeOrders[[#This Row],[Unit Price]]*CoffeeOrders[[#This Row],[Quantity]]</f>
        <v>17.91</v>
      </c>
      <c r="U96" s="3" t="str">
        <f>IF(CoffeeOrders[[#This Row],[Coffee Type]]="Rob","Robusta",IF(CoffeeOrders[[#This Row],[Coffee Type]]="Exc","Excelsa",IF(CoffeeOrders[[#This Row],[Coffee Type]]="Ara","Arabica",IF(CoffeeOrders[[#This Row],[Coffee Type]]="Lib","Liberica",""))))</f>
        <v>Arabica</v>
      </c>
      <c r="V96" s="3" t="str">
        <f>IF(CoffeeOrders[[#This Row],[Roast Type]]="M","Medium",IF(CoffeeOrders[[#This Row],[Roast Type]]="L","Light",IF(CoffeeOrders[[#This Row],[Roast Type]]="D","Dark","")))</f>
        <v>Dark</v>
      </c>
    </row>
    <row r="97" spans="1:22" x14ac:dyDescent="0.35">
      <c r="A97" t="s">
        <v>670</v>
      </c>
      <c r="B97" s="7">
        <v>43816</v>
      </c>
      <c r="C97" t="s">
        <v>671</v>
      </c>
      <c r="D97" t="s">
        <v>519</v>
      </c>
      <c r="E97">
        <v>6</v>
      </c>
      <c r="F97" t="s">
        <v>672</v>
      </c>
      <c r="G97" t="s">
        <v>673</v>
      </c>
      <c r="I97" t="s">
        <v>674</v>
      </c>
      <c r="J97" t="s">
        <v>612</v>
      </c>
      <c r="K97" t="s">
        <v>27</v>
      </c>
      <c r="L97">
        <v>93762</v>
      </c>
      <c r="M97" t="s">
        <v>52</v>
      </c>
      <c r="N97" t="s">
        <v>41</v>
      </c>
      <c r="O97" t="s">
        <v>30</v>
      </c>
      <c r="P97" s="2">
        <v>2.5</v>
      </c>
      <c r="Q97" s="3">
        <v>25.875</v>
      </c>
      <c r="R97" s="3">
        <v>1.0349999999999999</v>
      </c>
      <c r="S97" s="3">
        <v>2.328749999999999</v>
      </c>
      <c r="T97" s="3">
        <f>CoffeeOrders[[#This Row],[Unit Price]]*CoffeeOrders[[#This Row],[Quantity]]</f>
        <v>155.25</v>
      </c>
      <c r="U97" s="3" t="str">
        <f>IF(CoffeeOrders[[#This Row],[Coffee Type]]="Rob","Robusta",IF(CoffeeOrders[[#This Row],[Coffee Type]]="Exc","Excelsa",IF(CoffeeOrders[[#This Row],[Coffee Type]]="Ara","Arabica",IF(CoffeeOrders[[#This Row],[Coffee Type]]="Lib","Liberica",""))))</f>
        <v>Arabica</v>
      </c>
      <c r="V97" s="3" t="str">
        <f>IF(CoffeeOrders[[#This Row],[Roast Type]]="M","Medium",IF(CoffeeOrders[[#This Row],[Roast Type]]="L","Light",IF(CoffeeOrders[[#This Row],[Roast Type]]="D","Dark","")))</f>
        <v>Medium</v>
      </c>
    </row>
    <row r="98" spans="1:22" x14ac:dyDescent="0.35">
      <c r="A98" t="s">
        <v>675</v>
      </c>
      <c r="B98" s="7">
        <v>44171</v>
      </c>
      <c r="C98" t="s">
        <v>676</v>
      </c>
      <c r="D98" t="s">
        <v>169</v>
      </c>
      <c r="E98">
        <v>2</v>
      </c>
      <c r="F98" t="s">
        <v>677</v>
      </c>
      <c r="G98" t="s">
        <v>678</v>
      </c>
      <c r="I98" t="s">
        <v>679</v>
      </c>
      <c r="J98" t="s">
        <v>129</v>
      </c>
      <c r="K98" t="s">
        <v>27</v>
      </c>
      <c r="L98">
        <v>63150</v>
      </c>
      <c r="M98" t="s">
        <v>52</v>
      </c>
      <c r="N98" t="s">
        <v>41</v>
      </c>
      <c r="O98" t="s">
        <v>62</v>
      </c>
      <c r="P98" s="2">
        <v>0.2</v>
      </c>
      <c r="Q98" s="3">
        <v>2.9849999999999999</v>
      </c>
      <c r="R98" s="3">
        <v>1.4924999999999999</v>
      </c>
      <c r="S98" s="3">
        <v>0.26865</v>
      </c>
      <c r="T98" s="3">
        <f>CoffeeOrders[[#This Row],[Unit Price]]*CoffeeOrders[[#This Row],[Quantity]]</f>
        <v>5.97</v>
      </c>
      <c r="U98" s="3" t="str">
        <f>IF(CoffeeOrders[[#This Row],[Coffee Type]]="Rob","Robusta",IF(CoffeeOrders[[#This Row],[Coffee Type]]="Exc","Excelsa",IF(CoffeeOrders[[#This Row],[Coffee Type]]="Ara","Arabica",IF(CoffeeOrders[[#This Row],[Coffee Type]]="Lib","Liberica",""))))</f>
        <v>Arabica</v>
      </c>
      <c r="V98" s="3" t="str">
        <f>IF(CoffeeOrders[[#This Row],[Roast Type]]="M","Medium",IF(CoffeeOrders[[#This Row],[Roast Type]]="L","Light",IF(CoffeeOrders[[#This Row],[Roast Type]]="D","Dark","")))</f>
        <v>Dark</v>
      </c>
    </row>
    <row r="99" spans="1:22" x14ac:dyDescent="0.35">
      <c r="A99" t="s">
        <v>680</v>
      </c>
      <c r="B99" s="7">
        <v>44259</v>
      </c>
      <c r="C99" t="s">
        <v>681</v>
      </c>
      <c r="D99" t="s">
        <v>205</v>
      </c>
      <c r="E99">
        <v>2</v>
      </c>
      <c r="F99" t="s">
        <v>682</v>
      </c>
      <c r="G99" t="s">
        <v>683</v>
      </c>
      <c r="H99" t="s">
        <v>684</v>
      </c>
      <c r="I99" t="s">
        <v>685</v>
      </c>
      <c r="J99" t="s">
        <v>612</v>
      </c>
      <c r="K99" t="s">
        <v>27</v>
      </c>
      <c r="L99">
        <v>93726</v>
      </c>
      <c r="M99" t="s">
        <v>52</v>
      </c>
      <c r="N99" t="s">
        <v>41</v>
      </c>
      <c r="O99" t="s">
        <v>30</v>
      </c>
      <c r="P99" s="2">
        <v>0.5</v>
      </c>
      <c r="Q99" s="3">
        <v>6.75</v>
      </c>
      <c r="R99" s="3">
        <v>1.35</v>
      </c>
      <c r="S99" s="3">
        <v>0.60749999999999993</v>
      </c>
      <c r="T99" s="3">
        <f>CoffeeOrders[[#This Row],[Unit Price]]*CoffeeOrders[[#This Row],[Quantity]]</f>
        <v>13.5</v>
      </c>
      <c r="U99" s="3" t="str">
        <f>IF(CoffeeOrders[[#This Row],[Coffee Type]]="Rob","Robusta",IF(CoffeeOrders[[#This Row],[Coffee Type]]="Exc","Excelsa",IF(CoffeeOrders[[#This Row],[Coffee Type]]="Ara","Arabica",IF(CoffeeOrders[[#This Row],[Coffee Type]]="Lib","Liberica",""))))</f>
        <v>Arabica</v>
      </c>
      <c r="V99" s="3" t="str">
        <f>IF(CoffeeOrders[[#This Row],[Roast Type]]="M","Medium",IF(CoffeeOrders[[#This Row],[Roast Type]]="L","Light",IF(CoffeeOrders[[#This Row],[Roast Type]]="D","Dark","")))</f>
        <v>Medium</v>
      </c>
    </row>
    <row r="100" spans="1:22" x14ac:dyDescent="0.35">
      <c r="A100" t="s">
        <v>686</v>
      </c>
      <c r="B100" s="7">
        <v>44394</v>
      </c>
      <c r="C100" t="s">
        <v>687</v>
      </c>
      <c r="D100" t="s">
        <v>169</v>
      </c>
      <c r="E100">
        <v>1</v>
      </c>
      <c r="F100" t="s">
        <v>688</v>
      </c>
      <c r="H100" t="s">
        <v>689</v>
      </c>
      <c r="I100" t="s">
        <v>690</v>
      </c>
      <c r="J100" t="s">
        <v>691</v>
      </c>
      <c r="K100" t="s">
        <v>50</v>
      </c>
      <c r="L100" t="s">
        <v>692</v>
      </c>
      <c r="M100" t="s">
        <v>52</v>
      </c>
      <c r="N100" t="s">
        <v>41</v>
      </c>
      <c r="O100" t="s">
        <v>62</v>
      </c>
      <c r="P100" s="2">
        <v>0.2</v>
      </c>
      <c r="Q100" s="3">
        <v>2.9849999999999999</v>
      </c>
      <c r="R100" s="3">
        <v>1.4924999999999999</v>
      </c>
      <c r="S100" s="3">
        <v>0.26865</v>
      </c>
      <c r="T100" s="3">
        <f>CoffeeOrders[[#This Row],[Unit Price]]*CoffeeOrders[[#This Row],[Quantity]]</f>
        <v>2.9849999999999999</v>
      </c>
      <c r="U100" s="3" t="str">
        <f>IF(CoffeeOrders[[#This Row],[Coffee Type]]="Rob","Robusta",IF(CoffeeOrders[[#This Row],[Coffee Type]]="Exc","Excelsa",IF(CoffeeOrders[[#This Row],[Coffee Type]]="Ara","Arabica",IF(CoffeeOrders[[#This Row],[Coffee Type]]="Lib","Liberica",""))))</f>
        <v>Arabica</v>
      </c>
      <c r="V100" s="3" t="str">
        <f>IF(CoffeeOrders[[#This Row],[Roast Type]]="M","Medium",IF(CoffeeOrders[[#This Row],[Roast Type]]="L","Light",IF(CoffeeOrders[[#This Row],[Roast Type]]="D","Dark","")))</f>
        <v>Dark</v>
      </c>
    </row>
    <row r="101" spans="1:22" x14ac:dyDescent="0.35">
      <c r="A101" t="s">
        <v>693</v>
      </c>
      <c r="B101" s="7">
        <v>44139</v>
      </c>
      <c r="C101" t="s">
        <v>694</v>
      </c>
      <c r="D101" t="s">
        <v>238</v>
      </c>
      <c r="E101">
        <v>3</v>
      </c>
      <c r="F101" t="s">
        <v>695</v>
      </c>
      <c r="H101" t="s">
        <v>696</v>
      </c>
      <c r="I101" t="s">
        <v>697</v>
      </c>
      <c r="J101" t="s">
        <v>508</v>
      </c>
      <c r="K101" t="s">
        <v>27</v>
      </c>
      <c r="L101">
        <v>43210</v>
      </c>
      <c r="M101" t="s">
        <v>28</v>
      </c>
      <c r="N101" t="s">
        <v>61</v>
      </c>
      <c r="O101" t="s">
        <v>30</v>
      </c>
      <c r="P101" s="2">
        <v>0.2</v>
      </c>
      <c r="Q101" s="3">
        <v>4.3650000000000002</v>
      </c>
      <c r="R101" s="3">
        <v>2.1825000000000001</v>
      </c>
      <c r="S101" s="3">
        <v>0.56745000000000001</v>
      </c>
      <c r="T101" s="3">
        <f>CoffeeOrders[[#This Row],[Unit Price]]*CoffeeOrders[[#This Row],[Quantity]]</f>
        <v>13.095000000000001</v>
      </c>
      <c r="U101" s="3" t="str">
        <f>IF(CoffeeOrders[[#This Row],[Coffee Type]]="Rob","Robusta",IF(CoffeeOrders[[#This Row],[Coffee Type]]="Exc","Excelsa",IF(CoffeeOrders[[#This Row],[Coffee Type]]="Ara","Arabica",IF(CoffeeOrders[[#This Row],[Coffee Type]]="Lib","Liberica",""))))</f>
        <v>Liberica</v>
      </c>
      <c r="V101" s="3" t="str">
        <f>IF(CoffeeOrders[[#This Row],[Roast Type]]="M","Medium",IF(CoffeeOrders[[#This Row],[Roast Type]]="L","Light",IF(CoffeeOrders[[#This Row],[Roast Type]]="D","Dark","")))</f>
        <v>Medium</v>
      </c>
    </row>
    <row r="102" spans="1:22" x14ac:dyDescent="0.35">
      <c r="A102" t="s">
        <v>698</v>
      </c>
      <c r="B102" s="7">
        <v>44291</v>
      </c>
      <c r="C102" t="s">
        <v>699</v>
      </c>
      <c r="D102" t="s">
        <v>346</v>
      </c>
      <c r="E102">
        <v>2</v>
      </c>
      <c r="F102" t="s">
        <v>700</v>
      </c>
      <c r="H102" t="s">
        <v>701</v>
      </c>
      <c r="I102" t="s">
        <v>702</v>
      </c>
      <c r="J102" t="s">
        <v>703</v>
      </c>
      <c r="K102" t="s">
        <v>27</v>
      </c>
      <c r="L102">
        <v>95205</v>
      </c>
      <c r="M102" t="s">
        <v>28</v>
      </c>
      <c r="N102" t="s">
        <v>41</v>
      </c>
      <c r="O102" t="s">
        <v>42</v>
      </c>
      <c r="P102" s="2">
        <v>0.2</v>
      </c>
      <c r="Q102" s="3">
        <v>3.8849999999999998</v>
      </c>
      <c r="R102" s="3">
        <v>1.9424999999999999</v>
      </c>
      <c r="S102" s="3">
        <v>0.34965000000000002</v>
      </c>
      <c r="T102" s="3">
        <f>CoffeeOrders[[#This Row],[Unit Price]]*CoffeeOrders[[#This Row],[Quantity]]</f>
        <v>7.77</v>
      </c>
      <c r="U102" s="3" t="str">
        <f>IF(CoffeeOrders[[#This Row],[Coffee Type]]="Rob","Robusta",IF(CoffeeOrders[[#This Row],[Coffee Type]]="Exc","Excelsa",IF(CoffeeOrders[[#This Row],[Coffee Type]]="Ara","Arabica",IF(CoffeeOrders[[#This Row],[Coffee Type]]="Lib","Liberica",""))))</f>
        <v>Arabica</v>
      </c>
      <c r="V102" s="3" t="str">
        <f>IF(CoffeeOrders[[#This Row],[Roast Type]]="M","Medium",IF(CoffeeOrders[[#This Row],[Roast Type]]="L","Light",IF(CoffeeOrders[[#This Row],[Roast Type]]="D","Dark","")))</f>
        <v>Light</v>
      </c>
    </row>
    <row r="103" spans="1:22" x14ac:dyDescent="0.35">
      <c r="A103" t="s">
        <v>704</v>
      </c>
      <c r="B103" s="7">
        <v>43891</v>
      </c>
      <c r="C103" t="s">
        <v>705</v>
      </c>
      <c r="D103" t="s">
        <v>331</v>
      </c>
      <c r="E103">
        <v>5</v>
      </c>
      <c r="F103" t="s">
        <v>706</v>
      </c>
      <c r="G103" t="s">
        <v>707</v>
      </c>
      <c r="H103" t="s">
        <v>708</v>
      </c>
      <c r="I103" t="s">
        <v>709</v>
      </c>
      <c r="J103" t="s">
        <v>710</v>
      </c>
      <c r="K103" t="s">
        <v>50</v>
      </c>
      <c r="L103" t="s">
        <v>711</v>
      </c>
      <c r="M103" t="s">
        <v>28</v>
      </c>
      <c r="N103" t="s">
        <v>61</v>
      </c>
      <c r="O103" t="s">
        <v>62</v>
      </c>
      <c r="P103" s="2">
        <v>2.5</v>
      </c>
      <c r="Q103" s="3">
        <v>29.785</v>
      </c>
      <c r="R103" s="3">
        <v>1.1914</v>
      </c>
      <c r="S103" s="3">
        <v>3.8720500000000002</v>
      </c>
      <c r="T103" s="3">
        <f>CoffeeOrders[[#This Row],[Unit Price]]*CoffeeOrders[[#This Row],[Quantity]]</f>
        <v>148.92500000000001</v>
      </c>
      <c r="U103" s="3" t="str">
        <f>IF(CoffeeOrders[[#This Row],[Coffee Type]]="Rob","Robusta",IF(CoffeeOrders[[#This Row],[Coffee Type]]="Exc","Excelsa",IF(CoffeeOrders[[#This Row],[Coffee Type]]="Ara","Arabica",IF(CoffeeOrders[[#This Row],[Coffee Type]]="Lib","Liberica",""))))</f>
        <v>Liberica</v>
      </c>
      <c r="V103" s="3" t="str">
        <f>IF(CoffeeOrders[[#This Row],[Roast Type]]="M","Medium",IF(CoffeeOrders[[#This Row],[Roast Type]]="L","Light",IF(CoffeeOrders[[#This Row],[Roast Type]]="D","Dark","")))</f>
        <v>Dark</v>
      </c>
    </row>
    <row r="104" spans="1:22" x14ac:dyDescent="0.35">
      <c r="A104" t="s">
        <v>712</v>
      </c>
      <c r="B104" s="7">
        <v>44488</v>
      </c>
      <c r="C104" t="s">
        <v>713</v>
      </c>
      <c r="D104" t="s">
        <v>56</v>
      </c>
      <c r="E104">
        <v>3</v>
      </c>
      <c r="F104" t="s">
        <v>714</v>
      </c>
      <c r="G104" t="s">
        <v>715</v>
      </c>
      <c r="H104" t="s">
        <v>716</v>
      </c>
      <c r="I104" t="s">
        <v>717</v>
      </c>
      <c r="J104" t="s">
        <v>718</v>
      </c>
      <c r="K104" t="s">
        <v>50</v>
      </c>
      <c r="L104" t="s">
        <v>692</v>
      </c>
      <c r="M104" t="s">
        <v>28</v>
      </c>
      <c r="N104" t="s">
        <v>61</v>
      </c>
      <c r="O104" t="s">
        <v>62</v>
      </c>
      <c r="P104" s="2">
        <v>1</v>
      </c>
      <c r="Q104" s="3">
        <v>12.95</v>
      </c>
      <c r="R104" s="3">
        <v>1.2949999999999999</v>
      </c>
      <c r="S104" s="3">
        <v>1.6835</v>
      </c>
      <c r="T104" s="3">
        <f>CoffeeOrders[[#This Row],[Unit Price]]*CoffeeOrders[[#This Row],[Quantity]]</f>
        <v>38.849999999999994</v>
      </c>
      <c r="U104" s="3" t="str">
        <f>IF(CoffeeOrders[[#This Row],[Coffee Type]]="Rob","Robusta",IF(CoffeeOrders[[#This Row],[Coffee Type]]="Exc","Excelsa",IF(CoffeeOrders[[#This Row],[Coffee Type]]="Ara","Arabica",IF(CoffeeOrders[[#This Row],[Coffee Type]]="Lib","Liberica",""))))</f>
        <v>Liberica</v>
      </c>
      <c r="V104" s="3" t="str">
        <f>IF(CoffeeOrders[[#This Row],[Roast Type]]="M","Medium",IF(CoffeeOrders[[#This Row],[Roast Type]]="L","Light",IF(CoffeeOrders[[#This Row],[Roast Type]]="D","Dark","")))</f>
        <v>Dark</v>
      </c>
    </row>
    <row r="105" spans="1:22" x14ac:dyDescent="0.35">
      <c r="A105" t="s">
        <v>719</v>
      </c>
      <c r="B105" s="7">
        <v>44750</v>
      </c>
      <c r="C105" t="s">
        <v>720</v>
      </c>
      <c r="D105" t="s">
        <v>488</v>
      </c>
      <c r="E105">
        <v>4</v>
      </c>
      <c r="F105" t="s">
        <v>721</v>
      </c>
      <c r="G105" t="s">
        <v>722</v>
      </c>
      <c r="H105" t="s">
        <v>723</v>
      </c>
      <c r="I105" t="s">
        <v>724</v>
      </c>
      <c r="J105" t="s">
        <v>328</v>
      </c>
      <c r="K105" t="s">
        <v>27</v>
      </c>
      <c r="L105">
        <v>14652</v>
      </c>
      <c r="M105" t="s">
        <v>52</v>
      </c>
      <c r="N105" t="s">
        <v>29</v>
      </c>
      <c r="O105" t="s">
        <v>30</v>
      </c>
      <c r="P105" s="2">
        <v>0.2</v>
      </c>
      <c r="Q105" s="3">
        <v>2.9849999999999999</v>
      </c>
      <c r="R105" s="3">
        <v>1.4924999999999999</v>
      </c>
      <c r="S105" s="3">
        <v>0.17910000000000001</v>
      </c>
      <c r="T105" s="3">
        <f>CoffeeOrders[[#This Row],[Unit Price]]*CoffeeOrders[[#This Row],[Quantity]]</f>
        <v>11.94</v>
      </c>
      <c r="U105" s="3" t="str">
        <f>IF(CoffeeOrders[[#This Row],[Coffee Type]]="Rob","Robusta",IF(CoffeeOrders[[#This Row],[Coffee Type]]="Exc","Excelsa",IF(CoffeeOrders[[#This Row],[Coffee Type]]="Ara","Arabica",IF(CoffeeOrders[[#This Row],[Coffee Type]]="Lib","Liberica",""))))</f>
        <v>Robusta</v>
      </c>
      <c r="V105" s="3" t="str">
        <f>IF(CoffeeOrders[[#This Row],[Roast Type]]="M","Medium",IF(CoffeeOrders[[#This Row],[Roast Type]]="L","Light",IF(CoffeeOrders[[#This Row],[Roast Type]]="D","Dark","")))</f>
        <v>Medium</v>
      </c>
    </row>
    <row r="106" spans="1:22" x14ac:dyDescent="0.35">
      <c r="A106" t="s">
        <v>725</v>
      </c>
      <c r="B106" s="7">
        <v>43694</v>
      </c>
      <c r="C106" t="s">
        <v>726</v>
      </c>
      <c r="D106" t="s">
        <v>295</v>
      </c>
      <c r="E106">
        <v>6</v>
      </c>
      <c r="F106" t="s">
        <v>727</v>
      </c>
      <c r="G106" t="s">
        <v>728</v>
      </c>
      <c r="H106" t="s">
        <v>729</v>
      </c>
      <c r="I106" t="s">
        <v>730</v>
      </c>
      <c r="J106" t="s">
        <v>731</v>
      </c>
      <c r="K106" t="s">
        <v>27</v>
      </c>
      <c r="L106">
        <v>35487</v>
      </c>
      <c r="M106" t="s">
        <v>52</v>
      </c>
      <c r="N106" t="s">
        <v>61</v>
      </c>
      <c r="O106" t="s">
        <v>30</v>
      </c>
      <c r="P106" s="2">
        <v>1</v>
      </c>
      <c r="Q106" s="3">
        <v>14.55</v>
      </c>
      <c r="R106" s="3">
        <v>1.4550000000000001</v>
      </c>
      <c r="S106" s="3">
        <v>1.8915</v>
      </c>
      <c r="T106" s="3">
        <f>CoffeeOrders[[#This Row],[Unit Price]]*CoffeeOrders[[#This Row],[Quantity]]</f>
        <v>87.300000000000011</v>
      </c>
      <c r="U106" s="3" t="str">
        <f>IF(CoffeeOrders[[#This Row],[Coffee Type]]="Rob","Robusta",IF(CoffeeOrders[[#This Row],[Coffee Type]]="Exc","Excelsa",IF(CoffeeOrders[[#This Row],[Coffee Type]]="Ara","Arabica",IF(CoffeeOrders[[#This Row],[Coffee Type]]="Lib","Liberica",""))))</f>
        <v>Liberica</v>
      </c>
      <c r="V106" s="3" t="str">
        <f>IF(CoffeeOrders[[#This Row],[Roast Type]]="M","Medium",IF(CoffeeOrders[[#This Row],[Roast Type]]="L","Light",IF(CoffeeOrders[[#This Row],[Roast Type]]="D","Dark","")))</f>
        <v>Medium</v>
      </c>
    </row>
    <row r="107" spans="1:22" x14ac:dyDescent="0.35">
      <c r="A107" t="s">
        <v>732</v>
      </c>
      <c r="B107" s="7">
        <v>43982</v>
      </c>
      <c r="C107" t="s">
        <v>733</v>
      </c>
      <c r="D107" t="s">
        <v>205</v>
      </c>
      <c r="E107">
        <v>6</v>
      </c>
      <c r="F107" t="s">
        <v>734</v>
      </c>
      <c r="G107" t="s">
        <v>735</v>
      </c>
      <c r="H107" t="s">
        <v>736</v>
      </c>
      <c r="I107" t="s">
        <v>737</v>
      </c>
      <c r="J107" t="s">
        <v>151</v>
      </c>
      <c r="K107" t="s">
        <v>27</v>
      </c>
      <c r="L107">
        <v>77260</v>
      </c>
      <c r="M107" t="s">
        <v>28</v>
      </c>
      <c r="N107" t="s">
        <v>41</v>
      </c>
      <c r="O107" t="s">
        <v>30</v>
      </c>
      <c r="P107" s="2">
        <v>0.5</v>
      </c>
      <c r="Q107" s="3">
        <v>6.75</v>
      </c>
      <c r="R107" s="3">
        <v>1.35</v>
      </c>
      <c r="S107" s="3">
        <v>0.60749999999999993</v>
      </c>
      <c r="T107" s="3">
        <f>CoffeeOrders[[#This Row],[Unit Price]]*CoffeeOrders[[#This Row],[Quantity]]</f>
        <v>40.5</v>
      </c>
      <c r="U107" s="3" t="str">
        <f>IF(CoffeeOrders[[#This Row],[Coffee Type]]="Rob","Robusta",IF(CoffeeOrders[[#This Row],[Coffee Type]]="Exc","Excelsa",IF(CoffeeOrders[[#This Row],[Coffee Type]]="Ara","Arabica",IF(CoffeeOrders[[#This Row],[Coffee Type]]="Lib","Liberica",""))))</f>
        <v>Arabica</v>
      </c>
      <c r="V107" s="3" t="str">
        <f>IF(CoffeeOrders[[#This Row],[Roast Type]]="M","Medium",IF(CoffeeOrders[[#This Row],[Roast Type]]="L","Light",IF(CoffeeOrders[[#This Row],[Roast Type]]="D","Dark","")))</f>
        <v>Medium</v>
      </c>
    </row>
    <row r="108" spans="1:22" x14ac:dyDescent="0.35">
      <c r="A108" t="s">
        <v>738</v>
      </c>
      <c r="B108" s="7">
        <v>43956</v>
      </c>
      <c r="C108" t="s">
        <v>739</v>
      </c>
      <c r="D108" t="s">
        <v>740</v>
      </c>
      <c r="E108">
        <v>2</v>
      </c>
      <c r="F108" t="s">
        <v>741</v>
      </c>
      <c r="G108" t="s">
        <v>742</v>
      </c>
      <c r="H108" t="s">
        <v>743</v>
      </c>
      <c r="I108" t="s">
        <v>744</v>
      </c>
      <c r="J108" t="s">
        <v>745</v>
      </c>
      <c r="K108" t="s">
        <v>27</v>
      </c>
      <c r="L108">
        <v>88514</v>
      </c>
      <c r="M108" t="s">
        <v>52</v>
      </c>
      <c r="N108" t="s">
        <v>32</v>
      </c>
      <c r="O108" t="s">
        <v>62</v>
      </c>
      <c r="P108" s="2">
        <v>1</v>
      </c>
      <c r="Q108" s="3">
        <v>12.15</v>
      </c>
      <c r="R108" s="3">
        <v>1.2150000000000001</v>
      </c>
      <c r="S108" s="3">
        <v>1.3365</v>
      </c>
      <c r="T108" s="3">
        <f>CoffeeOrders[[#This Row],[Unit Price]]*CoffeeOrders[[#This Row],[Quantity]]</f>
        <v>24.3</v>
      </c>
      <c r="U108" s="3" t="str">
        <f>IF(CoffeeOrders[[#This Row],[Coffee Type]]="Rob","Robusta",IF(CoffeeOrders[[#This Row],[Coffee Type]]="Exc","Excelsa",IF(CoffeeOrders[[#This Row],[Coffee Type]]="Ara","Arabica",IF(CoffeeOrders[[#This Row],[Coffee Type]]="Lib","Liberica",""))))</f>
        <v>Excelsa</v>
      </c>
      <c r="V108" s="3" t="str">
        <f>IF(CoffeeOrders[[#This Row],[Roast Type]]="M","Medium",IF(CoffeeOrders[[#This Row],[Roast Type]]="L","Light",IF(CoffeeOrders[[#This Row],[Roast Type]]="D","Dark","")))</f>
        <v>Dark</v>
      </c>
    </row>
    <row r="109" spans="1:22" x14ac:dyDescent="0.35">
      <c r="A109" t="s">
        <v>746</v>
      </c>
      <c r="B109" s="7">
        <v>43569</v>
      </c>
      <c r="C109" t="s">
        <v>747</v>
      </c>
      <c r="D109" t="s">
        <v>81</v>
      </c>
      <c r="E109">
        <v>3</v>
      </c>
      <c r="F109" t="s">
        <v>748</v>
      </c>
      <c r="G109" t="s">
        <v>749</v>
      </c>
      <c r="H109" t="s">
        <v>750</v>
      </c>
      <c r="I109" t="s">
        <v>751</v>
      </c>
      <c r="J109" t="s">
        <v>590</v>
      </c>
      <c r="K109" t="s">
        <v>27</v>
      </c>
      <c r="L109">
        <v>80935</v>
      </c>
      <c r="M109" t="s">
        <v>28</v>
      </c>
      <c r="N109" t="s">
        <v>29</v>
      </c>
      <c r="O109" t="s">
        <v>30</v>
      </c>
      <c r="P109" s="2">
        <v>0.5</v>
      </c>
      <c r="Q109" s="3">
        <v>5.97</v>
      </c>
      <c r="R109" s="3">
        <v>1.194</v>
      </c>
      <c r="S109" s="3">
        <v>0.35820000000000002</v>
      </c>
      <c r="T109" s="3">
        <f>CoffeeOrders[[#This Row],[Unit Price]]*CoffeeOrders[[#This Row],[Quantity]]</f>
        <v>17.91</v>
      </c>
      <c r="U109" s="3" t="str">
        <f>IF(CoffeeOrders[[#This Row],[Coffee Type]]="Rob","Robusta",IF(CoffeeOrders[[#This Row],[Coffee Type]]="Exc","Excelsa",IF(CoffeeOrders[[#This Row],[Coffee Type]]="Ara","Arabica",IF(CoffeeOrders[[#This Row],[Coffee Type]]="Lib","Liberica",""))))</f>
        <v>Robusta</v>
      </c>
      <c r="V109" s="3" t="str">
        <f>IF(CoffeeOrders[[#This Row],[Roast Type]]="M","Medium",IF(CoffeeOrders[[#This Row],[Roast Type]]="L","Light",IF(CoffeeOrders[[#This Row],[Roast Type]]="D","Dark","")))</f>
        <v>Medium</v>
      </c>
    </row>
    <row r="110" spans="1:22" x14ac:dyDescent="0.35">
      <c r="A110" t="s">
        <v>752</v>
      </c>
      <c r="B110" s="7">
        <v>44041</v>
      </c>
      <c r="C110" t="s">
        <v>753</v>
      </c>
      <c r="D110" t="s">
        <v>205</v>
      </c>
      <c r="E110">
        <v>4</v>
      </c>
      <c r="F110" t="s">
        <v>754</v>
      </c>
      <c r="H110" t="s">
        <v>755</v>
      </c>
      <c r="I110" t="s">
        <v>756</v>
      </c>
      <c r="J110" t="s">
        <v>436</v>
      </c>
      <c r="K110" t="s">
        <v>27</v>
      </c>
      <c r="L110">
        <v>46862</v>
      </c>
      <c r="M110" t="s">
        <v>52</v>
      </c>
      <c r="N110" t="s">
        <v>41</v>
      </c>
      <c r="O110" t="s">
        <v>30</v>
      </c>
      <c r="P110" s="2">
        <v>0.5</v>
      </c>
      <c r="Q110" s="3">
        <v>6.75</v>
      </c>
      <c r="R110" s="3">
        <v>1.35</v>
      </c>
      <c r="S110" s="3">
        <v>0.60749999999999993</v>
      </c>
      <c r="T110" s="3">
        <f>CoffeeOrders[[#This Row],[Unit Price]]*CoffeeOrders[[#This Row],[Quantity]]</f>
        <v>27</v>
      </c>
      <c r="U110" s="3" t="str">
        <f>IF(CoffeeOrders[[#This Row],[Coffee Type]]="Rob","Robusta",IF(CoffeeOrders[[#This Row],[Coffee Type]]="Exc","Excelsa",IF(CoffeeOrders[[#This Row],[Coffee Type]]="Ara","Arabica",IF(CoffeeOrders[[#This Row],[Coffee Type]]="Lib","Liberica",""))))</f>
        <v>Arabica</v>
      </c>
      <c r="V110" s="3" t="str">
        <f>IF(CoffeeOrders[[#This Row],[Roast Type]]="M","Medium",IF(CoffeeOrders[[#This Row],[Roast Type]]="L","Light",IF(CoffeeOrders[[#This Row],[Roast Type]]="D","Dark","")))</f>
        <v>Medium</v>
      </c>
    </row>
    <row r="111" spans="1:22" x14ac:dyDescent="0.35">
      <c r="A111" t="s">
        <v>757</v>
      </c>
      <c r="B111" s="7">
        <v>43811</v>
      </c>
      <c r="C111" t="s">
        <v>758</v>
      </c>
      <c r="D111" t="s">
        <v>368</v>
      </c>
      <c r="E111">
        <v>1</v>
      </c>
      <c r="F111" t="s">
        <v>759</v>
      </c>
      <c r="G111" t="s">
        <v>760</v>
      </c>
      <c r="H111" t="s">
        <v>761</v>
      </c>
      <c r="I111" t="s">
        <v>762</v>
      </c>
      <c r="J111" t="s">
        <v>763</v>
      </c>
      <c r="K111" t="s">
        <v>27</v>
      </c>
      <c r="L111">
        <v>11054</v>
      </c>
      <c r="M111" t="s">
        <v>28</v>
      </c>
      <c r="N111" t="s">
        <v>61</v>
      </c>
      <c r="O111" t="s">
        <v>62</v>
      </c>
      <c r="P111" s="2">
        <v>0.5</v>
      </c>
      <c r="Q111" s="3">
        <v>7.77</v>
      </c>
      <c r="R111" s="3">
        <v>1.554</v>
      </c>
      <c r="S111" s="3">
        <v>1.0101</v>
      </c>
      <c r="T111" s="3">
        <f>CoffeeOrders[[#This Row],[Unit Price]]*CoffeeOrders[[#This Row],[Quantity]]</f>
        <v>7.77</v>
      </c>
      <c r="U111" s="3" t="str">
        <f>IF(CoffeeOrders[[#This Row],[Coffee Type]]="Rob","Robusta",IF(CoffeeOrders[[#This Row],[Coffee Type]]="Exc","Excelsa",IF(CoffeeOrders[[#This Row],[Coffee Type]]="Ara","Arabica",IF(CoffeeOrders[[#This Row],[Coffee Type]]="Lib","Liberica",""))))</f>
        <v>Liberica</v>
      </c>
      <c r="V111" s="3" t="str">
        <f>IF(CoffeeOrders[[#This Row],[Roast Type]]="M","Medium",IF(CoffeeOrders[[#This Row],[Roast Type]]="L","Light",IF(CoffeeOrders[[#This Row],[Roast Type]]="D","Dark","")))</f>
        <v>Dark</v>
      </c>
    </row>
    <row r="112" spans="1:22" x14ac:dyDescent="0.35">
      <c r="A112" t="s">
        <v>764</v>
      </c>
      <c r="B112" s="7">
        <v>44727</v>
      </c>
      <c r="C112" t="s">
        <v>765</v>
      </c>
      <c r="D112" t="s">
        <v>766</v>
      </c>
      <c r="E112">
        <v>3</v>
      </c>
      <c r="F112" t="s">
        <v>767</v>
      </c>
      <c r="G112" t="s">
        <v>768</v>
      </c>
      <c r="H112" t="s">
        <v>769</v>
      </c>
      <c r="I112" t="s">
        <v>770</v>
      </c>
      <c r="J112" t="s">
        <v>536</v>
      </c>
      <c r="K112" t="s">
        <v>27</v>
      </c>
      <c r="L112">
        <v>1105</v>
      </c>
      <c r="M112" t="s">
        <v>28</v>
      </c>
      <c r="N112" t="s">
        <v>32</v>
      </c>
      <c r="O112" t="s">
        <v>42</v>
      </c>
      <c r="P112" s="2">
        <v>0.2</v>
      </c>
      <c r="Q112" s="3">
        <v>4.4550000000000001</v>
      </c>
      <c r="R112" s="3">
        <v>2.2275</v>
      </c>
      <c r="S112" s="3">
        <v>0.49004999999999999</v>
      </c>
      <c r="T112" s="3">
        <f>CoffeeOrders[[#This Row],[Unit Price]]*CoffeeOrders[[#This Row],[Quantity]]</f>
        <v>13.365</v>
      </c>
      <c r="U112" s="3" t="str">
        <f>IF(CoffeeOrders[[#This Row],[Coffee Type]]="Rob","Robusta",IF(CoffeeOrders[[#This Row],[Coffee Type]]="Exc","Excelsa",IF(CoffeeOrders[[#This Row],[Coffee Type]]="Ara","Arabica",IF(CoffeeOrders[[#This Row],[Coffee Type]]="Lib","Liberica",""))))</f>
        <v>Excelsa</v>
      </c>
      <c r="V112" s="3" t="str">
        <f>IF(CoffeeOrders[[#This Row],[Roast Type]]="M","Medium",IF(CoffeeOrders[[#This Row],[Roast Type]]="L","Light",IF(CoffeeOrders[[#This Row],[Roast Type]]="D","Dark","")))</f>
        <v>Light</v>
      </c>
    </row>
    <row r="113" spans="1:22" x14ac:dyDescent="0.35">
      <c r="A113" t="s">
        <v>771</v>
      </c>
      <c r="B113" s="7">
        <v>43642</v>
      </c>
      <c r="C113" t="s">
        <v>772</v>
      </c>
      <c r="D113" t="s">
        <v>439</v>
      </c>
      <c r="E113">
        <v>5</v>
      </c>
      <c r="F113" t="s">
        <v>773</v>
      </c>
      <c r="G113" t="s">
        <v>774</v>
      </c>
      <c r="I113" t="s">
        <v>775</v>
      </c>
      <c r="J113" t="s">
        <v>417</v>
      </c>
      <c r="K113" t="s">
        <v>27</v>
      </c>
      <c r="L113">
        <v>32575</v>
      </c>
      <c r="M113" t="s">
        <v>52</v>
      </c>
      <c r="N113" t="s">
        <v>29</v>
      </c>
      <c r="O113" t="s">
        <v>62</v>
      </c>
      <c r="P113" s="2">
        <v>0.5</v>
      </c>
      <c r="Q113" s="3">
        <v>5.3699999999999992</v>
      </c>
      <c r="R113" s="3">
        <v>1.0740000000000001</v>
      </c>
      <c r="S113" s="3">
        <v>0.32219999999999988</v>
      </c>
      <c r="T113" s="3">
        <f>CoffeeOrders[[#This Row],[Unit Price]]*CoffeeOrders[[#This Row],[Quantity]]</f>
        <v>26.849999999999994</v>
      </c>
      <c r="U113" s="3" t="str">
        <f>IF(CoffeeOrders[[#This Row],[Coffee Type]]="Rob","Robusta",IF(CoffeeOrders[[#This Row],[Coffee Type]]="Exc","Excelsa",IF(CoffeeOrders[[#This Row],[Coffee Type]]="Ara","Arabica",IF(CoffeeOrders[[#This Row],[Coffee Type]]="Lib","Liberica",""))))</f>
        <v>Robusta</v>
      </c>
      <c r="V113" s="3" t="str">
        <f>IF(CoffeeOrders[[#This Row],[Roast Type]]="M","Medium",IF(CoffeeOrders[[#This Row],[Roast Type]]="L","Light",IF(CoffeeOrders[[#This Row],[Roast Type]]="D","Dark","")))</f>
        <v>Dark</v>
      </c>
    </row>
    <row r="114" spans="1:22" x14ac:dyDescent="0.35">
      <c r="A114" t="s">
        <v>776</v>
      </c>
      <c r="B114" s="7">
        <v>44481</v>
      </c>
      <c r="C114" t="s">
        <v>777</v>
      </c>
      <c r="D114" t="s">
        <v>191</v>
      </c>
      <c r="E114">
        <v>1</v>
      </c>
      <c r="F114" t="s">
        <v>778</v>
      </c>
      <c r="G114" t="s">
        <v>779</v>
      </c>
      <c r="H114" t="s">
        <v>780</v>
      </c>
      <c r="I114" t="s">
        <v>781</v>
      </c>
      <c r="J114" t="s">
        <v>114</v>
      </c>
      <c r="K114" t="s">
        <v>27</v>
      </c>
      <c r="L114">
        <v>23242</v>
      </c>
      <c r="M114" t="s">
        <v>52</v>
      </c>
      <c r="N114" t="s">
        <v>41</v>
      </c>
      <c r="O114" t="s">
        <v>30</v>
      </c>
      <c r="P114" s="2">
        <v>1</v>
      </c>
      <c r="Q114" s="3">
        <v>11.25</v>
      </c>
      <c r="R114" s="3">
        <v>1.125</v>
      </c>
      <c r="S114" s="3">
        <v>1.0125</v>
      </c>
      <c r="T114" s="3">
        <f>CoffeeOrders[[#This Row],[Unit Price]]*CoffeeOrders[[#This Row],[Quantity]]</f>
        <v>11.25</v>
      </c>
      <c r="U114" s="3" t="str">
        <f>IF(CoffeeOrders[[#This Row],[Coffee Type]]="Rob","Robusta",IF(CoffeeOrders[[#This Row],[Coffee Type]]="Exc","Excelsa",IF(CoffeeOrders[[#This Row],[Coffee Type]]="Ara","Arabica",IF(CoffeeOrders[[#This Row],[Coffee Type]]="Lib","Liberica",""))))</f>
        <v>Arabica</v>
      </c>
      <c r="V114" s="3" t="str">
        <f>IF(CoffeeOrders[[#This Row],[Roast Type]]="M","Medium",IF(CoffeeOrders[[#This Row],[Roast Type]]="L","Light",IF(CoffeeOrders[[#This Row],[Roast Type]]="D","Dark","")))</f>
        <v>Medium</v>
      </c>
    </row>
    <row r="115" spans="1:22" x14ac:dyDescent="0.35">
      <c r="A115" t="s">
        <v>782</v>
      </c>
      <c r="B115" s="7">
        <v>43556</v>
      </c>
      <c r="C115" t="s">
        <v>783</v>
      </c>
      <c r="D115" t="s">
        <v>295</v>
      </c>
      <c r="E115">
        <v>1</v>
      </c>
      <c r="F115" t="s">
        <v>784</v>
      </c>
      <c r="G115" t="s">
        <v>785</v>
      </c>
      <c r="H115" t="s">
        <v>786</v>
      </c>
      <c r="I115" t="s">
        <v>787</v>
      </c>
      <c r="J115" t="s">
        <v>788</v>
      </c>
      <c r="K115" t="s">
        <v>50</v>
      </c>
      <c r="L115" t="s">
        <v>789</v>
      </c>
      <c r="M115" t="s">
        <v>52</v>
      </c>
      <c r="N115" t="s">
        <v>61</v>
      </c>
      <c r="O115" t="s">
        <v>30</v>
      </c>
      <c r="P115" s="2">
        <v>1</v>
      </c>
      <c r="Q115" s="3">
        <v>14.55</v>
      </c>
      <c r="R115" s="3">
        <v>1.4550000000000001</v>
      </c>
      <c r="S115" s="3">
        <v>1.8915</v>
      </c>
      <c r="T115" s="3">
        <f>CoffeeOrders[[#This Row],[Unit Price]]*CoffeeOrders[[#This Row],[Quantity]]</f>
        <v>14.55</v>
      </c>
      <c r="U115" s="3" t="str">
        <f>IF(CoffeeOrders[[#This Row],[Coffee Type]]="Rob","Robusta",IF(CoffeeOrders[[#This Row],[Coffee Type]]="Exc","Excelsa",IF(CoffeeOrders[[#This Row],[Coffee Type]]="Ara","Arabica",IF(CoffeeOrders[[#This Row],[Coffee Type]]="Lib","Liberica",""))))</f>
        <v>Liberica</v>
      </c>
      <c r="V115" s="3" t="str">
        <f>IF(CoffeeOrders[[#This Row],[Roast Type]]="M","Medium",IF(CoffeeOrders[[#This Row],[Roast Type]]="L","Light",IF(CoffeeOrders[[#This Row],[Roast Type]]="D","Dark","")))</f>
        <v>Medium</v>
      </c>
    </row>
    <row r="116" spans="1:22" x14ac:dyDescent="0.35">
      <c r="A116" t="s">
        <v>790</v>
      </c>
      <c r="B116" s="7">
        <v>44265</v>
      </c>
      <c r="C116" t="s">
        <v>791</v>
      </c>
      <c r="D116" t="s">
        <v>548</v>
      </c>
      <c r="E116">
        <v>4</v>
      </c>
      <c r="F116" t="s">
        <v>792</v>
      </c>
      <c r="H116" t="s">
        <v>793</v>
      </c>
      <c r="I116" t="s">
        <v>794</v>
      </c>
      <c r="J116" t="s">
        <v>795</v>
      </c>
      <c r="K116" t="s">
        <v>27</v>
      </c>
      <c r="L116">
        <v>25705</v>
      </c>
      <c r="M116" t="s">
        <v>52</v>
      </c>
      <c r="N116" t="s">
        <v>29</v>
      </c>
      <c r="O116" t="s">
        <v>42</v>
      </c>
      <c r="P116" s="2">
        <v>0.2</v>
      </c>
      <c r="Q116" s="3">
        <v>3.585</v>
      </c>
      <c r="R116" s="3">
        <v>1.7925</v>
      </c>
      <c r="S116" s="3">
        <v>0.21510000000000001</v>
      </c>
      <c r="T116" s="3">
        <f>CoffeeOrders[[#This Row],[Unit Price]]*CoffeeOrders[[#This Row],[Quantity]]</f>
        <v>14.34</v>
      </c>
      <c r="U116" s="3" t="str">
        <f>IF(CoffeeOrders[[#This Row],[Coffee Type]]="Rob","Robusta",IF(CoffeeOrders[[#This Row],[Coffee Type]]="Exc","Excelsa",IF(CoffeeOrders[[#This Row],[Coffee Type]]="Ara","Arabica",IF(CoffeeOrders[[#This Row],[Coffee Type]]="Lib","Liberica",""))))</f>
        <v>Robusta</v>
      </c>
      <c r="V116" s="3" t="str">
        <f>IF(CoffeeOrders[[#This Row],[Roast Type]]="M","Medium",IF(CoffeeOrders[[#This Row],[Roast Type]]="L","Light",IF(CoffeeOrders[[#This Row],[Roast Type]]="D","Dark","")))</f>
        <v>Light</v>
      </c>
    </row>
    <row r="117" spans="1:22" x14ac:dyDescent="0.35">
      <c r="A117" t="s">
        <v>796</v>
      </c>
      <c r="B117" s="7">
        <v>43693</v>
      </c>
      <c r="C117" t="s">
        <v>797</v>
      </c>
      <c r="D117" t="s">
        <v>398</v>
      </c>
      <c r="E117">
        <v>1</v>
      </c>
      <c r="F117" t="s">
        <v>798</v>
      </c>
      <c r="G117" t="s">
        <v>799</v>
      </c>
      <c r="H117" t="s">
        <v>800</v>
      </c>
      <c r="I117" t="s">
        <v>801</v>
      </c>
      <c r="J117" t="s">
        <v>343</v>
      </c>
      <c r="K117" t="s">
        <v>258</v>
      </c>
      <c r="L117" t="s">
        <v>802</v>
      </c>
      <c r="M117" t="s">
        <v>52</v>
      </c>
      <c r="N117" t="s">
        <v>61</v>
      </c>
      <c r="O117" t="s">
        <v>42</v>
      </c>
      <c r="P117" s="2">
        <v>1</v>
      </c>
      <c r="Q117" s="3">
        <v>15.85</v>
      </c>
      <c r="R117" s="3">
        <v>1.585</v>
      </c>
      <c r="S117" s="3">
        <v>2.0605000000000002</v>
      </c>
      <c r="T117" s="3">
        <f>CoffeeOrders[[#This Row],[Unit Price]]*CoffeeOrders[[#This Row],[Quantity]]</f>
        <v>15.85</v>
      </c>
      <c r="U117" s="3" t="str">
        <f>IF(CoffeeOrders[[#This Row],[Coffee Type]]="Rob","Robusta",IF(CoffeeOrders[[#This Row],[Coffee Type]]="Exc","Excelsa",IF(CoffeeOrders[[#This Row],[Coffee Type]]="Ara","Arabica",IF(CoffeeOrders[[#This Row],[Coffee Type]]="Lib","Liberica",""))))</f>
        <v>Liberica</v>
      </c>
      <c r="V117" s="3" t="str">
        <f>IF(CoffeeOrders[[#This Row],[Roast Type]]="M","Medium",IF(CoffeeOrders[[#This Row],[Roast Type]]="L","Light",IF(CoffeeOrders[[#This Row],[Roast Type]]="D","Dark","")))</f>
        <v>Light</v>
      </c>
    </row>
    <row r="118" spans="1:22" x14ac:dyDescent="0.35">
      <c r="A118" t="s">
        <v>803</v>
      </c>
      <c r="B118" s="7">
        <v>44054</v>
      </c>
      <c r="C118" t="s">
        <v>804</v>
      </c>
      <c r="D118" t="s">
        <v>73</v>
      </c>
      <c r="E118">
        <v>4</v>
      </c>
      <c r="F118" t="s">
        <v>805</v>
      </c>
      <c r="G118" t="s">
        <v>806</v>
      </c>
      <c r="H118" t="s">
        <v>807</v>
      </c>
      <c r="I118" t="s">
        <v>808</v>
      </c>
      <c r="J118" t="s">
        <v>809</v>
      </c>
      <c r="K118" t="s">
        <v>50</v>
      </c>
      <c r="L118" t="s">
        <v>810</v>
      </c>
      <c r="M118" t="s">
        <v>28</v>
      </c>
      <c r="N118" t="s">
        <v>61</v>
      </c>
      <c r="O118" t="s">
        <v>42</v>
      </c>
      <c r="P118" s="2">
        <v>0.2</v>
      </c>
      <c r="Q118" s="3">
        <v>4.7549999999999999</v>
      </c>
      <c r="R118" s="3">
        <v>2.3774999999999999</v>
      </c>
      <c r="S118" s="3">
        <v>0.61814999999999998</v>
      </c>
      <c r="T118" s="3">
        <f>CoffeeOrders[[#This Row],[Unit Price]]*CoffeeOrders[[#This Row],[Quantity]]</f>
        <v>19.02</v>
      </c>
      <c r="U118" s="3" t="str">
        <f>IF(CoffeeOrders[[#This Row],[Coffee Type]]="Rob","Robusta",IF(CoffeeOrders[[#This Row],[Coffee Type]]="Exc","Excelsa",IF(CoffeeOrders[[#This Row],[Coffee Type]]="Ara","Arabica",IF(CoffeeOrders[[#This Row],[Coffee Type]]="Lib","Liberica",""))))</f>
        <v>Liberica</v>
      </c>
      <c r="V118" s="3" t="str">
        <f>IF(CoffeeOrders[[#This Row],[Roast Type]]="M","Medium",IF(CoffeeOrders[[#This Row],[Roast Type]]="L","Light",IF(CoffeeOrders[[#This Row],[Roast Type]]="D","Dark","")))</f>
        <v>Light</v>
      </c>
    </row>
    <row r="119" spans="1:22" x14ac:dyDescent="0.35">
      <c r="A119" t="s">
        <v>811</v>
      </c>
      <c r="B119" s="7">
        <v>44656</v>
      </c>
      <c r="C119" t="s">
        <v>812</v>
      </c>
      <c r="D119" t="s">
        <v>252</v>
      </c>
      <c r="E119">
        <v>4</v>
      </c>
      <c r="F119" t="s">
        <v>813</v>
      </c>
      <c r="G119" t="s">
        <v>814</v>
      </c>
      <c r="H119" t="s">
        <v>815</v>
      </c>
      <c r="I119" t="s">
        <v>816</v>
      </c>
      <c r="J119" t="s">
        <v>70</v>
      </c>
      <c r="K119" t="s">
        <v>27</v>
      </c>
      <c r="L119">
        <v>45432</v>
      </c>
      <c r="M119" t="s">
        <v>52</v>
      </c>
      <c r="N119" t="s">
        <v>61</v>
      </c>
      <c r="O119" t="s">
        <v>42</v>
      </c>
      <c r="P119" s="2">
        <v>0.5</v>
      </c>
      <c r="Q119" s="3">
        <v>9.51</v>
      </c>
      <c r="R119" s="3">
        <v>1.9019999999999999</v>
      </c>
      <c r="S119" s="3">
        <v>1.2363</v>
      </c>
      <c r="T119" s="3">
        <f>CoffeeOrders[[#This Row],[Unit Price]]*CoffeeOrders[[#This Row],[Quantity]]</f>
        <v>38.04</v>
      </c>
      <c r="U119" s="3" t="str">
        <f>IF(CoffeeOrders[[#This Row],[Coffee Type]]="Rob","Robusta",IF(CoffeeOrders[[#This Row],[Coffee Type]]="Exc","Excelsa",IF(CoffeeOrders[[#This Row],[Coffee Type]]="Ara","Arabica",IF(CoffeeOrders[[#This Row],[Coffee Type]]="Lib","Liberica",""))))</f>
        <v>Liberica</v>
      </c>
      <c r="V119" s="3" t="str">
        <f>IF(CoffeeOrders[[#This Row],[Roast Type]]="M","Medium",IF(CoffeeOrders[[#This Row],[Roast Type]]="L","Light",IF(CoffeeOrders[[#This Row],[Roast Type]]="D","Dark","")))</f>
        <v>Light</v>
      </c>
    </row>
    <row r="120" spans="1:22" x14ac:dyDescent="0.35">
      <c r="A120" t="s">
        <v>817</v>
      </c>
      <c r="B120" s="7">
        <v>43760</v>
      </c>
      <c r="C120" t="s">
        <v>818</v>
      </c>
      <c r="D120" t="s">
        <v>65</v>
      </c>
      <c r="E120">
        <v>3</v>
      </c>
      <c r="F120" t="s">
        <v>819</v>
      </c>
      <c r="G120" t="s">
        <v>820</v>
      </c>
      <c r="H120" t="s">
        <v>821</v>
      </c>
      <c r="I120" t="s">
        <v>822</v>
      </c>
      <c r="J120" t="s">
        <v>823</v>
      </c>
      <c r="K120" t="s">
        <v>27</v>
      </c>
      <c r="L120">
        <v>99507</v>
      </c>
      <c r="M120" t="s">
        <v>28</v>
      </c>
      <c r="N120" t="s">
        <v>32</v>
      </c>
      <c r="O120" t="s">
        <v>62</v>
      </c>
      <c r="P120" s="2">
        <v>0.5</v>
      </c>
      <c r="Q120" s="3">
        <v>7.29</v>
      </c>
      <c r="R120" s="3">
        <v>1.458</v>
      </c>
      <c r="S120" s="3">
        <v>0.80190000000000006</v>
      </c>
      <c r="T120" s="3">
        <f>CoffeeOrders[[#This Row],[Unit Price]]*CoffeeOrders[[#This Row],[Quantity]]</f>
        <v>21.87</v>
      </c>
      <c r="U120" s="3" t="str">
        <f>IF(CoffeeOrders[[#This Row],[Coffee Type]]="Rob","Robusta",IF(CoffeeOrders[[#This Row],[Coffee Type]]="Exc","Excelsa",IF(CoffeeOrders[[#This Row],[Coffee Type]]="Ara","Arabica",IF(CoffeeOrders[[#This Row],[Coffee Type]]="Lib","Liberica",""))))</f>
        <v>Excelsa</v>
      </c>
      <c r="V120" s="3" t="str">
        <f>IF(CoffeeOrders[[#This Row],[Roast Type]]="M","Medium",IF(CoffeeOrders[[#This Row],[Roast Type]]="L","Light",IF(CoffeeOrders[[#This Row],[Roast Type]]="D","Dark","")))</f>
        <v>Dark</v>
      </c>
    </row>
    <row r="121" spans="1:22" x14ac:dyDescent="0.35">
      <c r="A121" t="s">
        <v>824</v>
      </c>
      <c r="B121" s="7">
        <v>44471</v>
      </c>
      <c r="C121" t="s">
        <v>825</v>
      </c>
      <c r="D121" t="s">
        <v>199</v>
      </c>
      <c r="E121">
        <v>1</v>
      </c>
      <c r="F121" t="s">
        <v>826</v>
      </c>
      <c r="G121" t="s">
        <v>827</v>
      </c>
      <c r="H121" t="s">
        <v>828</v>
      </c>
      <c r="I121" t="s">
        <v>829</v>
      </c>
      <c r="J121" t="s">
        <v>830</v>
      </c>
      <c r="K121" t="s">
        <v>27</v>
      </c>
      <c r="L121">
        <v>37215</v>
      </c>
      <c r="M121" t="s">
        <v>52</v>
      </c>
      <c r="N121" t="s">
        <v>32</v>
      </c>
      <c r="O121" t="s">
        <v>30</v>
      </c>
      <c r="P121" s="2">
        <v>0.2</v>
      </c>
      <c r="Q121" s="3">
        <v>4.125</v>
      </c>
      <c r="R121" s="3">
        <v>2.0625</v>
      </c>
      <c r="S121" s="3">
        <v>0.45374999999999999</v>
      </c>
      <c r="T121" s="3">
        <f>CoffeeOrders[[#This Row],[Unit Price]]*CoffeeOrders[[#This Row],[Quantity]]</f>
        <v>4.125</v>
      </c>
      <c r="U121" s="3" t="str">
        <f>IF(CoffeeOrders[[#This Row],[Coffee Type]]="Rob","Robusta",IF(CoffeeOrders[[#This Row],[Coffee Type]]="Exc","Excelsa",IF(CoffeeOrders[[#This Row],[Coffee Type]]="Ara","Arabica",IF(CoffeeOrders[[#This Row],[Coffee Type]]="Lib","Liberica",""))))</f>
        <v>Excelsa</v>
      </c>
      <c r="V121" s="3" t="str">
        <f>IF(CoffeeOrders[[#This Row],[Roast Type]]="M","Medium",IF(CoffeeOrders[[#This Row],[Roast Type]]="L","Light",IF(CoffeeOrders[[#This Row],[Roast Type]]="D","Dark","")))</f>
        <v>Medium</v>
      </c>
    </row>
    <row r="122" spans="1:22" x14ac:dyDescent="0.35">
      <c r="A122" t="s">
        <v>824</v>
      </c>
      <c r="B122" s="7">
        <v>44471</v>
      </c>
      <c r="C122" t="s">
        <v>825</v>
      </c>
      <c r="D122" t="s">
        <v>346</v>
      </c>
      <c r="E122">
        <v>1</v>
      </c>
      <c r="F122" t="s">
        <v>826</v>
      </c>
      <c r="G122" t="s">
        <v>827</v>
      </c>
      <c r="H122" t="s">
        <v>828</v>
      </c>
      <c r="I122" t="s">
        <v>829</v>
      </c>
      <c r="J122" t="s">
        <v>830</v>
      </c>
      <c r="K122" t="s">
        <v>27</v>
      </c>
      <c r="L122">
        <v>37215</v>
      </c>
      <c r="M122" t="s">
        <v>52</v>
      </c>
      <c r="N122" t="s">
        <v>41</v>
      </c>
      <c r="O122" t="s">
        <v>42</v>
      </c>
      <c r="P122" s="2">
        <v>0.2</v>
      </c>
      <c r="Q122" s="3">
        <v>3.8849999999999998</v>
      </c>
      <c r="R122" s="3">
        <v>1.9424999999999999</v>
      </c>
      <c r="S122" s="3">
        <v>0.34965000000000002</v>
      </c>
      <c r="T122" s="3">
        <f>CoffeeOrders[[#This Row],[Unit Price]]*CoffeeOrders[[#This Row],[Quantity]]</f>
        <v>3.8849999999999998</v>
      </c>
      <c r="U122" s="3" t="str">
        <f>IF(CoffeeOrders[[#This Row],[Coffee Type]]="Rob","Robusta",IF(CoffeeOrders[[#This Row],[Coffee Type]]="Exc","Excelsa",IF(CoffeeOrders[[#This Row],[Coffee Type]]="Ara","Arabica",IF(CoffeeOrders[[#This Row],[Coffee Type]]="Lib","Liberica",""))))</f>
        <v>Arabica</v>
      </c>
      <c r="V122" s="3" t="str">
        <f>IF(CoffeeOrders[[#This Row],[Roast Type]]="M","Medium",IF(CoffeeOrders[[#This Row],[Roast Type]]="L","Light",IF(CoffeeOrders[[#This Row],[Roast Type]]="D","Dark","")))</f>
        <v>Light</v>
      </c>
    </row>
    <row r="123" spans="1:22" x14ac:dyDescent="0.35">
      <c r="A123" t="s">
        <v>824</v>
      </c>
      <c r="B123" s="7">
        <v>44471</v>
      </c>
      <c r="C123" t="s">
        <v>825</v>
      </c>
      <c r="D123" t="s">
        <v>45</v>
      </c>
      <c r="E123">
        <v>5</v>
      </c>
      <c r="F123" t="s">
        <v>826</v>
      </c>
      <c r="G123" t="s">
        <v>827</v>
      </c>
      <c r="H123" t="s">
        <v>828</v>
      </c>
      <c r="I123" t="s">
        <v>829</v>
      </c>
      <c r="J123" t="s">
        <v>830</v>
      </c>
      <c r="K123" t="s">
        <v>27</v>
      </c>
      <c r="L123">
        <v>37215</v>
      </c>
      <c r="M123" t="s">
        <v>52</v>
      </c>
      <c r="N123" t="s">
        <v>32</v>
      </c>
      <c r="O123" t="s">
        <v>30</v>
      </c>
      <c r="P123" s="2">
        <v>1</v>
      </c>
      <c r="Q123" s="3">
        <v>13.75</v>
      </c>
      <c r="R123" s="3">
        <v>1.375</v>
      </c>
      <c r="S123" s="3">
        <v>1.5125</v>
      </c>
      <c r="T123" s="3">
        <f>CoffeeOrders[[#This Row],[Unit Price]]*CoffeeOrders[[#This Row],[Quantity]]</f>
        <v>68.75</v>
      </c>
      <c r="U123" s="3" t="str">
        <f>IF(CoffeeOrders[[#This Row],[Coffee Type]]="Rob","Robusta",IF(CoffeeOrders[[#This Row],[Coffee Type]]="Exc","Excelsa",IF(CoffeeOrders[[#This Row],[Coffee Type]]="Ara","Arabica",IF(CoffeeOrders[[#This Row],[Coffee Type]]="Lib","Liberica",""))))</f>
        <v>Excelsa</v>
      </c>
      <c r="V123" s="3" t="str">
        <f>IF(CoffeeOrders[[#This Row],[Roast Type]]="M","Medium",IF(CoffeeOrders[[#This Row],[Roast Type]]="L","Light",IF(CoffeeOrders[[#This Row],[Roast Type]]="D","Dark","")))</f>
        <v>Medium</v>
      </c>
    </row>
    <row r="124" spans="1:22" x14ac:dyDescent="0.35">
      <c r="A124" t="s">
        <v>831</v>
      </c>
      <c r="B124" s="7">
        <v>44268</v>
      </c>
      <c r="C124" t="s">
        <v>832</v>
      </c>
      <c r="D124" t="s">
        <v>221</v>
      </c>
      <c r="E124">
        <v>4</v>
      </c>
      <c r="F124" t="s">
        <v>833</v>
      </c>
      <c r="G124" t="s">
        <v>834</v>
      </c>
      <c r="H124" t="s">
        <v>835</v>
      </c>
      <c r="I124" t="s">
        <v>836</v>
      </c>
      <c r="J124" t="s">
        <v>280</v>
      </c>
      <c r="K124" t="s">
        <v>27</v>
      </c>
      <c r="L124">
        <v>80217</v>
      </c>
      <c r="M124" t="s">
        <v>28</v>
      </c>
      <c r="N124" t="s">
        <v>41</v>
      </c>
      <c r="O124" t="s">
        <v>62</v>
      </c>
      <c r="P124" s="2">
        <v>0.5</v>
      </c>
      <c r="Q124" s="3">
        <v>5.97</v>
      </c>
      <c r="R124" s="3">
        <v>1.194</v>
      </c>
      <c r="S124" s="3">
        <v>0.5373</v>
      </c>
      <c r="T124" s="3">
        <f>CoffeeOrders[[#This Row],[Unit Price]]*CoffeeOrders[[#This Row],[Quantity]]</f>
        <v>23.88</v>
      </c>
      <c r="U124" s="3" t="str">
        <f>IF(CoffeeOrders[[#This Row],[Coffee Type]]="Rob","Robusta",IF(CoffeeOrders[[#This Row],[Coffee Type]]="Exc","Excelsa",IF(CoffeeOrders[[#This Row],[Coffee Type]]="Ara","Arabica",IF(CoffeeOrders[[#This Row],[Coffee Type]]="Lib","Liberica",""))))</f>
        <v>Arabica</v>
      </c>
      <c r="V124" s="3" t="str">
        <f>IF(CoffeeOrders[[#This Row],[Roast Type]]="M","Medium",IF(CoffeeOrders[[#This Row],[Roast Type]]="L","Light",IF(CoffeeOrders[[#This Row],[Roast Type]]="D","Dark","")))</f>
        <v>Dark</v>
      </c>
    </row>
    <row r="125" spans="1:22" x14ac:dyDescent="0.35">
      <c r="A125" t="s">
        <v>837</v>
      </c>
      <c r="B125" s="7">
        <v>44724</v>
      </c>
      <c r="C125" t="s">
        <v>838</v>
      </c>
      <c r="D125" t="s">
        <v>317</v>
      </c>
      <c r="E125">
        <v>4</v>
      </c>
      <c r="F125" t="s">
        <v>839</v>
      </c>
      <c r="G125" t="s">
        <v>840</v>
      </c>
      <c r="H125" t="s">
        <v>841</v>
      </c>
      <c r="I125" t="s">
        <v>842</v>
      </c>
      <c r="J125" t="s">
        <v>843</v>
      </c>
      <c r="K125" t="s">
        <v>27</v>
      </c>
      <c r="L125">
        <v>6912</v>
      </c>
      <c r="M125" t="s">
        <v>52</v>
      </c>
      <c r="N125" t="s">
        <v>61</v>
      </c>
      <c r="O125" t="s">
        <v>42</v>
      </c>
      <c r="P125" s="2">
        <v>2.5</v>
      </c>
      <c r="Q125" s="3">
        <v>36.454999999999998</v>
      </c>
      <c r="R125" s="3">
        <v>1.4581999999999999</v>
      </c>
      <c r="S125" s="3">
        <v>4.7391500000000004</v>
      </c>
      <c r="T125" s="3">
        <f>CoffeeOrders[[#This Row],[Unit Price]]*CoffeeOrders[[#This Row],[Quantity]]</f>
        <v>145.82</v>
      </c>
      <c r="U125" s="3" t="str">
        <f>IF(CoffeeOrders[[#This Row],[Coffee Type]]="Rob","Robusta",IF(CoffeeOrders[[#This Row],[Coffee Type]]="Exc","Excelsa",IF(CoffeeOrders[[#This Row],[Coffee Type]]="Ara","Arabica",IF(CoffeeOrders[[#This Row],[Coffee Type]]="Lib","Liberica",""))))</f>
        <v>Liberica</v>
      </c>
      <c r="V125" s="3" t="str">
        <f>IF(CoffeeOrders[[#This Row],[Roast Type]]="M","Medium",IF(CoffeeOrders[[#This Row],[Roast Type]]="L","Light",IF(CoffeeOrders[[#This Row],[Roast Type]]="D","Dark","")))</f>
        <v>Light</v>
      </c>
    </row>
    <row r="126" spans="1:22" x14ac:dyDescent="0.35">
      <c r="A126" t="s">
        <v>844</v>
      </c>
      <c r="B126" s="7">
        <v>43582</v>
      </c>
      <c r="C126" t="s">
        <v>845</v>
      </c>
      <c r="D126" t="s">
        <v>238</v>
      </c>
      <c r="E126">
        <v>5</v>
      </c>
      <c r="F126" t="s">
        <v>846</v>
      </c>
      <c r="G126" t="s">
        <v>847</v>
      </c>
      <c r="H126" t="s">
        <v>848</v>
      </c>
      <c r="I126" t="s">
        <v>849</v>
      </c>
      <c r="J126" t="s">
        <v>850</v>
      </c>
      <c r="K126" t="s">
        <v>27</v>
      </c>
      <c r="L126">
        <v>23605</v>
      </c>
      <c r="M126" t="s">
        <v>28</v>
      </c>
      <c r="N126" t="s">
        <v>61</v>
      </c>
      <c r="O126" t="s">
        <v>30</v>
      </c>
      <c r="P126" s="2">
        <v>0.2</v>
      </c>
      <c r="Q126" s="3">
        <v>4.3650000000000002</v>
      </c>
      <c r="R126" s="3">
        <v>2.1825000000000001</v>
      </c>
      <c r="S126" s="3">
        <v>0.56745000000000001</v>
      </c>
      <c r="T126" s="3">
        <f>CoffeeOrders[[#This Row],[Unit Price]]*CoffeeOrders[[#This Row],[Quantity]]</f>
        <v>21.825000000000003</v>
      </c>
      <c r="U126" s="3" t="str">
        <f>IF(CoffeeOrders[[#This Row],[Coffee Type]]="Rob","Robusta",IF(CoffeeOrders[[#This Row],[Coffee Type]]="Exc","Excelsa",IF(CoffeeOrders[[#This Row],[Coffee Type]]="Ara","Arabica",IF(CoffeeOrders[[#This Row],[Coffee Type]]="Lib","Liberica",""))))</f>
        <v>Liberica</v>
      </c>
      <c r="V126" s="3" t="str">
        <f>IF(CoffeeOrders[[#This Row],[Roast Type]]="M","Medium",IF(CoffeeOrders[[#This Row],[Roast Type]]="L","Light",IF(CoffeeOrders[[#This Row],[Roast Type]]="D","Dark","")))</f>
        <v>Medium</v>
      </c>
    </row>
    <row r="127" spans="1:22" x14ac:dyDescent="0.35">
      <c r="A127" t="s">
        <v>851</v>
      </c>
      <c r="B127" s="7">
        <v>43608</v>
      </c>
      <c r="C127" t="s">
        <v>852</v>
      </c>
      <c r="D127" t="s">
        <v>243</v>
      </c>
      <c r="E127">
        <v>3</v>
      </c>
      <c r="F127" t="s">
        <v>853</v>
      </c>
      <c r="G127" t="s">
        <v>854</v>
      </c>
      <c r="H127" t="s">
        <v>855</v>
      </c>
      <c r="I127" t="s">
        <v>856</v>
      </c>
      <c r="J127" t="s">
        <v>857</v>
      </c>
      <c r="K127" t="s">
        <v>50</v>
      </c>
      <c r="L127" t="s">
        <v>858</v>
      </c>
      <c r="M127" t="s">
        <v>28</v>
      </c>
      <c r="N127" t="s">
        <v>61</v>
      </c>
      <c r="O127" t="s">
        <v>30</v>
      </c>
      <c r="P127" s="2">
        <v>0.5</v>
      </c>
      <c r="Q127" s="3">
        <v>8.73</v>
      </c>
      <c r="R127" s="3">
        <v>1.746</v>
      </c>
      <c r="S127" s="3">
        <v>1.1349</v>
      </c>
      <c r="T127" s="3">
        <f>CoffeeOrders[[#This Row],[Unit Price]]*CoffeeOrders[[#This Row],[Quantity]]</f>
        <v>26.19</v>
      </c>
      <c r="U127" s="3" t="str">
        <f>IF(CoffeeOrders[[#This Row],[Coffee Type]]="Rob","Robusta",IF(CoffeeOrders[[#This Row],[Coffee Type]]="Exc","Excelsa",IF(CoffeeOrders[[#This Row],[Coffee Type]]="Ara","Arabica",IF(CoffeeOrders[[#This Row],[Coffee Type]]="Lib","Liberica",""))))</f>
        <v>Liberica</v>
      </c>
      <c r="V127" s="3" t="str">
        <f>IF(CoffeeOrders[[#This Row],[Roast Type]]="M","Medium",IF(CoffeeOrders[[#This Row],[Roast Type]]="L","Light",IF(CoffeeOrders[[#This Row],[Roast Type]]="D","Dark","")))</f>
        <v>Medium</v>
      </c>
    </row>
    <row r="128" spans="1:22" x14ac:dyDescent="0.35">
      <c r="A128" t="s">
        <v>859</v>
      </c>
      <c r="B128" s="7">
        <v>44026</v>
      </c>
      <c r="C128" t="s">
        <v>860</v>
      </c>
      <c r="D128" t="s">
        <v>191</v>
      </c>
      <c r="E128">
        <v>1</v>
      </c>
      <c r="F128" t="s">
        <v>861</v>
      </c>
      <c r="G128" t="s">
        <v>862</v>
      </c>
      <c r="H128" t="s">
        <v>863</v>
      </c>
      <c r="I128" t="s">
        <v>864</v>
      </c>
      <c r="J128" t="s">
        <v>823</v>
      </c>
      <c r="K128" t="s">
        <v>27</v>
      </c>
      <c r="L128">
        <v>99599</v>
      </c>
      <c r="M128" t="s">
        <v>52</v>
      </c>
      <c r="N128" t="s">
        <v>41</v>
      </c>
      <c r="O128" t="s">
        <v>30</v>
      </c>
      <c r="P128" s="2">
        <v>1</v>
      </c>
      <c r="Q128" s="3">
        <v>11.25</v>
      </c>
      <c r="R128" s="3">
        <v>1.125</v>
      </c>
      <c r="S128" s="3">
        <v>1.0125</v>
      </c>
      <c r="T128" s="3">
        <f>CoffeeOrders[[#This Row],[Unit Price]]*CoffeeOrders[[#This Row],[Quantity]]</f>
        <v>11.25</v>
      </c>
      <c r="U128" s="3" t="str">
        <f>IF(CoffeeOrders[[#This Row],[Coffee Type]]="Rob","Robusta",IF(CoffeeOrders[[#This Row],[Coffee Type]]="Exc","Excelsa",IF(CoffeeOrders[[#This Row],[Coffee Type]]="Ara","Arabica",IF(CoffeeOrders[[#This Row],[Coffee Type]]="Lib","Liberica",""))))</f>
        <v>Arabica</v>
      </c>
      <c r="V128" s="3" t="str">
        <f>IF(CoffeeOrders[[#This Row],[Roast Type]]="M","Medium",IF(CoffeeOrders[[#This Row],[Roast Type]]="L","Light",IF(CoffeeOrders[[#This Row],[Roast Type]]="D","Dark","")))</f>
        <v>Medium</v>
      </c>
    </row>
    <row r="129" spans="1:22" x14ac:dyDescent="0.35">
      <c r="A129" t="s">
        <v>865</v>
      </c>
      <c r="B129" s="7">
        <v>44510</v>
      </c>
      <c r="C129" t="s">
        <v>866</v>
      </c>
      <c r="D129" t="s">
        <v>56</v>
      </c>
      <c r="E129">
        <v>6</v>
      </c>
      <c r="F129" t="s">
        <v>867</v>
      </c>
      <c r="G129" t="s">
        <v>868</v>
      </c>
      <c r="H129" t="s">
        <v>869</v>
      </c>
      <c r="I129" t="s">
        <v>870</v>
      </c>
      <c r="J129" t="s">
        <v>624</v>
      </c>
      <c r="K129" t="s">
        <v>50</v>
      </c>
      <c r="L129" t="s">
        <v>871</v>
      </c>
      <c r="M129" t="s">
        <v>52</v>
      </c>
      <c r="N129" t="s">
        <v>61</v>
      </c>
      <c r="O129" t="s">
        <v>62</v>
      </c>
      <c r="P129" s="2">
        <v>1</v>
      </c>
      <c r="Q129" s="3">
        <v>12.95</v>
      </c>
      <c r="R129" s="3">
        <v>1.2949999999999999</v>
      </c>
      <c r="S129" s="3">
        <v>1.6835</v>
      </c>
      <c r="T129" s="3">
        <f>CoffeeOrders[[#This Row],[Unit Price]]*CoffeeOrders[[#This Row],[Quantity]]</f>
        <v>77.699999999999989</v>
      </c>
      <c r="U129" s="3" t="str">
        <f>IF(CoffeeOrders[[#This Row],[Coffee Type]]="Rob","Robusta",IF(CoffeeOrders[[#This Row],[Coffee Type]]="Exc","Excelsa",IF(CoffeeOrders[[#This Row],[Coffee Type]]="Ara","Arabica",IF(CoffeeOrders[[#This Row],[Coffee Type]]="Lib","Liberica",""))))</f>
        <v>Liberica</v>
      </c>
      <c r="V129" s="3" t="str">
        <f>IF(CoffeeOrders[[#This Row],[Roast Type]]="M","Medium",IF(CoffeeOrders[[#This Row],[Roast Type]]="L","Light",IF(CoffeeOrders[[#This Row],[Roast Type]]="D","Dark","")))</f>
        <v>Dark</v>
      </c>
    </row>
    <row r="130" spans="1:22" x14ac:dyDescent="0.35">
      <c r="A130" t="s">
        <v>872</v>
      </c>
      <c r="B130" s="7">
        <v>44439</v>
      </c>
      <c r="C130" t="s">
        <v>873</v>
      </c>
      <c r="D130" t="s">
        <v>205</v>
      </c>
      <c r="E130">
        <v>1</v>
      </c>
      <c r="F130" t="s">
        <v>874</v>
      </c>
      <c r="G130" t="s">
        <v>875</v>
      </c>
      <c r="H130" t="s">
        <v>876</v>
      </c>
      <c r="I130" t="s">
        <v>877</v>
      </c>
      <c r="J130" t="s">
        <v>878</v>
      </c>
      <c r="K130" t="s">
        <v>27</v>
      </c>
      <c r="L130">
        <v>58122</v>
      </c>
      <c r="M130" t="s">
        <v>52</v>
      </c>
      <c r="N130" t="s">
        <v>41</v>
      </c>
      <c r="O130" t="s">
        <v>30</v>
      </c>
      <c r="P130" s="2">
        <v>0.5</v>
      </c>
      <c r="Q130" s="3">
        <v>6.75</v>
      </c>
      <c r="R130" s="3">
        <v>1.35</v>
      </c>
      <c r="S130" s="3">
        <v>0.60749999999999993</v>
      </c>
      <c r="T130" s="3">
        <f>CoffeeOrders[[#This Row],[Unit Price]]*CoffeeOrders[[#This Row],[Quantity]]</f>
        <v>6.75</v>
      </c>
      <c r="U130" s="3" t="str">
        <f>IF(CoffeeOrders[[#This Row],[Coffee Type]]="Rob","Robusta",IF(CoffeeOrders[[#This Row],[Coffee Type]]="Exc","Excelsa",IF(CoffeeOrders[[#This Row],[Coffee Type]]="Ara","Arabica",IF(CoffeeOrders[[#This Row],[Coffee Type]]="Lib","Liberica",""))))</f>
        <v>Arabica</v>
      </c>
      <c r="V130" s="3" t="str">
        <f>IF(CoffeeOrders[[#This Row],[Roast Type]]="M","Medium",IF(CoffeeOrders[[#This Row],[Roast Type]]="L","Light",IF(CoffeeOrders[[#This Row],[Roast Type]]="D","Dark","")))</f>
        <v>Medium</v>
      </c>
    </row>
    <row r="131" spans="1:22" x14ac:dyDescent="0.35">
      <c r="A131" t="s">
        <v>879</v>
      </c>
      <c r="B131" s="7">
        <v>43652</v>
      </c>
      <c r="C131" t="s">
        <v>880</v>
      </c>
      <c r="D131" t="s">
        <v>740</v>
      </c>
      <c r="E131">
        <v>1</v>
      </c>
      <c r="F131" t="s">
        <v>881</v>
      </c>
      <c r="G131" t="s">
        <v>882</v>
      </c>
      <c r="H131" t="s">
        <v>883</v>
      </c>
      <c r="I131" t="s">
        <v>884</v>
      </c>
      <c r="J131" t="s">
        <v>885</v>
      </c>
      <c r="K131" t="s">
        <v>27</v>
      </c>
      <c r="L131">
        <v>47737</v>
      </c>
      <c r="M131" t="s">
        <v>28</v>
      </c>
      <c r="N131" t="s">
        <v>32</v>
      </c>
      <c r="O131" t="s">
        <v>62</v>
      </c>
      <c r="P131" s="2">
        <v>1</v>
      </c>
      <c r="Q131" s="3">
        <v>12.15</v>
      </c>
      <c r="R131" s="3">
        <v>1.2150000000000001</v>
      </c>
      <c r="S131" s="3">
        <v>1.3365</v>
      </c>
      <c r="T131" s="3">
        <f>CoffeeOrders[[#This Row],[Unit Price]]*CoffeeOrders[[#This Row],[Quantity]]</f>
        <v>12.15</v>
      </c>
      <c r="U131" s="3" t="str">
        <f>IF(CoffeeOrders[[#This Row],[Coffee Type]]="Rob","Robusta",IF(CoffeeOrders[[#This Row],[Coffee Type]]="Exc","Excelsa",IF(CoffeeOrders[[#This Row],[Coffee Type]]="Ara","Arabica",IF(CoffeeOrders[[#This Row],[Coffee Type]]="Lib","Liberica",""))))</f>
        <v>Excelsa</v>
      </c>
      <c r="V131" s="3" t="str">
        <f>IF(CoffeeOrders[[#This Row],[Roast Type]]="M","Medium",IF(CoffeeOrders[[#This Row],[Roast Type]]="L","Light",IF(CoffeeOrders[[#This Row],[Roast Type]]="D","Dark","")))</f>
        <v>Dark</v>
      </c>
    </row>
    <row r="132" spans="1:22" x14ac:dyDescent="0.35">
      <c r="A132" t="s">
        <v>886</v>
      </c>
      <c r="B132" s="7">
        <v>44624</v>
      </c>
      <c r="C132" t="s">
        <v>887</v>
      </c>
      <c r="D132" t="s">
        <v>615</v>
      </c>
      <c r="E132">
        <v>5</v>
      </c>
      <c r="F132" t="s">
        <v>888</v>
      </c>
      <c r="H132" t="s">
        <v>889</v>
      </c>
      <c r="I132" t="s">
        <v>890</v>
      </c>
      <c r="J132" t="s">
        <v>788</v>
      </c>
      <c r="K132" t="s">
        <v>50</v>
      </c>
      <c r="L132" t="s">
        <v>789</v>
      </c>
      <c r="M132" t="s">
        <v>28</v>
      </c>
      <c r="N132" t="s">
        <v>41</v>
      </c>
      <c r="O132" t="s">
        <v>42</v>
      </c>
      <c r="P132" s="2">
        <v>2.5</v>
      </c>
      <c r="Q132" s="3">
        <v>29.785</v>
      </c>
      <c r="R132" s="3">
        <v>1.1914</v>
      </c>
      <c r="S132" s="3">
        <v>2.68065</v>
      </c>
      <c r="T132" s="3">
        <f>CoffeeOrders[[#This Row],[Unit Price]]*CoffeeOrders[[#This Row],[Quantity]]</f>
        <v>148.92500000000001</v>
      </c>
      <c r="U132" s="3" t="str">
        <f>IF(CoffeeOrders[[#This Row],[Coffee Type]]="Rob","Robusta",IF(CoffeeOrders[[#This Row],[Coffee Type]]="Exc","Excelsa",IF(CoffeeOrders[[#This Row],[Coffee Type]]="Ara","Arabica",IF(CoffeeOrders[[#This Row],[Coffee Type]]="Lib","Liberica",""))))</f>
        <v>Arabica</v>
      </c>
      <c r="V132" s="3" t="str">
        <f>IF(CoffeeOrders[[#This Row],[Roast Type]]="M","Medium",IF(CoffeeOrders[[#This Row],[Roast Type]]="L","Light",IF(CoffeeOrders[[#This Row],[Roast Type]]="D","Dark","")))</f>
        <v>Light</v>
      </c>
    </row>
    <row r="133" spans="1:22" x14ac:dyDescent="0.35">
      <c r="A133" t="s">
        <v>891</v>
      </c>
      <c r="B133" s="7">
        <v>44196</v>
      </c>
      <c r="C133" t="s">
        <v>892</v>
      </c>
      <c r="D133" t="s">
        <v>65</v>
      </c>
      <c r="E133">
        <v>2</v>
      </c>
      <c r="F133" t="s">
        <v>893</v>
      </c>
      <c r="G133" t="s">
        <v>894</v>
      </c>
      <c r="H133" t="s">
        <v>895</v>
      </c>
      <c r="I133" t="s">
        <v>896</v>
      </c>
      <c r="J133" t="s">
        <v>528</v>
      </c>
      <c r="K133" t="s">
        <v>27</v>
      </c>
      <c r="L133">
        <v>28210</v>
      </c>
      <c r="M133" t="s">
        <v>28</v>
      </c>
      <c r="N133" t="s">
        <v>32</v>
      </c>
      <c r="O133" t="s">
        <v>62</v>
      </c>
      <c r="P133" s="2">
        <v>0.5</v>
      </c>
      <c r="Q133" s="3">
        <v>7.29</v>
      </c>
      <c r="R133" s="3">
        <v>1.458</v>
      </c>
      <c r="S133" s="3">
        <v>0.80190000000000006</v>
      </c>
      <c r="T133" s="3">
        <f>CoffeeOrders[[#This Row],[Unit Price]]*CoffeeOrders[[#This Row],[Quantity]]</f>
        <v>14.58</v>
      </c>
      <c r="U133" s="3" t="str">
        <f>IF(CoffeeOrders[[#This Row],[Coffee Type]]="Rob","Robusta",IF(CoffeeOrders[[#This Row],[Coffee Type]]="Exc","Excelsa",IF(CoffeeOrders[[#This Row],[Coffee Type]]="Ara","Arabica",IF(CoffeeOrders[[#This Row],[Coffee Type]]="Lib","Liberica",""))))</f>
        <v>Excelsa</v>
      </c>
      <c r="V133" s="3" t="str">
        <f>IF(CoffeeOrders[[#This Row],[Roast Type]]="M","Medium",IF(CoffeeOrders[[#This Row],[Roast Type]]="L","Light",IF(CoffeeOrders[[#This Row],[Roast Type]]="D","Dark","")))</f>
        <v>Dark</v>
      </c>
    </row>
    <row r="134" spans="1:22" x14ac:dyDescent="0.35">
      <c r="A134" t="s">
        <v>897</v>
      </c>
      <c r="B134" s="7">
        <v>44043</v>
      </c>
      <c r="C134" t="s">
        <v>898</v>
      </c>
      <c r="D134" t="s">
        <v>615</v>
      </c>
      <c r="E134">
        <v>5</v>
      </c>
      <c r="F134" t="s">
        <v>899</v>
      </c>
      <c r="G134" t="s">
        <v>900</v>
      </c>
      <c r="H134" t="s">
        <v>901</v>
      </c>
      <c r="I134" t="s">
        <v>902</v>
      </c>
      <c r="J134" t="s">
        <v>903</v>
      </c>
      <c r="K134" t="s">
        <v>27</v>
      </c>
      <c r="L134">
        <v>35815</v>
      </c>
      <c r="M134" t="s">
        <v>28</v>
      </c>
      <c r="N134" t="s">
        <v>41</v>
      </c>
      <c r="O134" t="s">
        <v>42</v>
      </c>
      <c r="P134" s="2">
        <v>2.5</v>
      </c>
      <c r="Q134" s="3">
        <v>29.785</v>
      </c>
      <c r="R134" s="3">
        <v>1.1914</v>
      </c>
      <c r="S134" s="3">
        <v>2.68065</v>
      </c>
      <c r="T134" s="3">
        <f>CoffeeOrders[[#This Row],[Unit Price]]*CoffeeOrders[[#This Row],[Quantity]]</f>
        <v>148.92500000000001</v>
      </c>
      <c r="U134" s="3" t="str">
        <f>IF(CoffeeOrders[[#This Row],[Coffee Type]]="Rob","Robusta",IF(CoffeeOrders[[#This Row],[Coffee Type]]="Exc","Excelsa",IF(CoffeeOrders[[#This Row],[Coffee Type]]="Ara","Arabica",IF(CoffeeOrders[[#This Row],[Coffee Type]]="Lib","Liberica",""))))</f>
        <v>Arabica</v>
      </c>
      <c r="V134" s="3" t="str">
        <f>IF(CoffeeOrders[[#This Row],[Roast Type]]="M","Medium",IF(CoffeeOrders[[#This Row],[Roast Type]]="L","Light",IF(CoffeeOrders[[#This Row],[Roast Type]]="D","Dark","")))</f>
        <v>Light</v>
      </c>
    </row>
    <row r="135" spans="1:22" x14ac:dyDescent="0.35">
      <c r="A135" t="s">
        <v>904</v>
      </c>
      <c r="B135" s="7">
        <v>44340</v>
      </c>
      <c r="C135" t="s">
        <v>905</v>
      </c>
      <c r="D135" t="s">
        <v>56</v>
      </c>
      <c r="E135">
        <v>1</v>
      </c>
      <c r="F135" t="s">
        <v>906</v>
      </c>
      <c r="G135" t="s">
        <v>907</v>
      </c>
      <c r="H135" t="s">
        <v>908</v>
      </c>
      <c r="I135" t="s">
        <v>909</v>
      </c>
      <c r="J135" t="s">
        <v>910</v>
      </c>
      <c r="K135" t="s">
        <v>27</v>
      </c>
      <c r="L135">
        <v>92725</v>
      </c>
      <c r="M135" t="s">
        <v>52</v>
      </c>
      <c r="N135" t="s">
        <v>61</v>
      </c>
      <c r="O135" t="s">
        <v>62</v>
      </c>
      <c r="P135" s="2">
        <v>1</v>
      </c>
      <c r="Q135" s="3">
        <v>12.95</v>
      </c>
      <c r="R135" s="3">
        <v>1.2949999999999999</v>
      </c>
      <c r="S135" s="3">
        <v>1.6835</v>
      </c>
      <c r="T135" s="3">
        <f>CoffeeOrders[[#This Row],[Unit Price]]*CoffeeOrders[[#This Row],[Quantity]]</f>
        <v>12.95</v>
      </c>
      <c r="U135" s="3" t="str">
        <f>IF(CoffeeOrders[[#This Row],[Coffee Type]]="Rob","Robusta",IF(CoffeeOrders[[#This Row],[Coffee Type]]="Exc","Excelsa",IF(CoffeeOrders[[#This Row],[Coffee Type]]="Ara","Arabica",IF(CoffeeOrders[[#This Row],[Coffee Type]]="Lib","Liberica",""))))</f>
        <v>Liberica</v>
      </c>
      <c r="V135" s="3" t="str">
        <f>IF(CoffeeOrders[[#This Row],[Roast Type]]="M","Medium",IF(CoffeeOrders[[#This Row],[Roast Type]]="L","Light",IF(CoffeeOrders[[#This Row],[Roast Type]]="D","Dark","")))</f>
        <v>Dark</v>
      </c>
    </row>
    <row r="136" spans="1:22" x14ac:dyDescent="0.35">
      <c r="A136" t="s">
        <v>911</v>
      </c>
      <c r="B136" s="7">
        <v>44758</v>
      </c>
      <c r="C136" t="s">
        <v>912</v>
      </c>
      <c r="D136" t="s">
        <v>339</v>
      </c>
      <c r="E136">
        <v>3</v>
      </c>
      <c r="F136" t="s">
        <v>913</v>
      </c>
      <c r="I136" t="s">
        <v>914</v>
      </c>
      <c r="J136" t="s">
        <v>365</v>
      </c>
      <c r="K136" t="s">
        <v>27</v>
      </c>
      <c r="L136">
        <v>20520</v>
      </c>
      <c r="M136" t="s">
        <v>28</v>
      </c>
      <c r="N136" t="s">
        <v>32</v>
      </c>
      <c r="O136" t="s">
        <v>30</v>
      </c>
      <c r="P136" s="2">
        <v>2.5</v>
      </c>
      <c r="Q136" s="3">
        <v>31.625</v>
      </c>
      <c r="R136" s="3">
        <v>1.2649999999999999</v>
      </c>
      <c r="S136" s="3">
        <v>3.4787499999999998</v>
      </c>
      <c r="T136" s="3">
        <f>CoffeeOrders[[#This Row],[Unit Price]]*CoffeeOrders[[#This Row],[Quantity]]</f>
        <v>94.875</v>
      </c>
      <c r="U136" s="3" t="str">
        <f>IF(CoffeeOrders[[#This Row],[Coffee Type]]="Rob","Robusta",IF(CoffeeOrders[[#This Row],[Coffee Type]]="Exc","Excelsa",IF(CoffeeOrders[[#This Row],[Coffee Type]]="Ara","Arabica",IF(CoffeeOrders[[#This Row],[Coffee Type]]="Lib","Liberica",""))))</f>
        <v>Excelsa</v>
      </c>
      <c r="V136" s="3" t="str">
        <f>IF(CoffeeOrders[[#This Row],[Roast Type]]="M","Medium",IF(CoffeeOrders[[#This Row],[Roast Type]]="L","Light",IF(CoffeeOrders[[#This Row],[Roast Type]]="D","Dark","")))</f>
        <v>Medium</v>
      </c>
    </row>
    <row r="137" spans="1:22" x14ac:dyDescent="0.35">
      <c r="A137" t="s">
        <v>915</v>
      </c>
      <c r="B137" s="7">
        <v>44232</v>
      </c>
      <c r="C137" t="s">
        <v>916</v>
      </c>
      <c r="D137" t="s">
        <v>578</v>
      </c>
      <c r="E137">
        <v>5</v>
      </c>
      <c r="F137" t="s">
        <v>917</v>
      </c>
      <c r="G137" t="s">
        <v>918</v>
      </c>
      <c r="I137" t="s">
        <v>919</v>
      </c>
      <c r="J137" t="s">
        <v>920</v>
      </c>
      <c r="K137" t="s">
        <v>27</v>
      </c>
      <c r="L137">
        <v>73179</v>
      </c>
      <c r="M137" t="s">
        <v>28</v>
      </c>
      <c r="N137" t="s">
        <v>41</v>
      </c>
      <c r="O137" t="s">
        <v>42</v>
      </c>
      <c r="P137" s="2">
        <v>0.5</v>
      </c>
      <c r="Q137" s="3">
        <v>7.77</v>
      </c>
      <c r="R137" s="3">
        <v>1.554</v>
      </c>
      <c r="S137" s="3">
        <v>0.69929999999999992</v>
      </c>
      <c r="T137" s="3">
        <f>CoffeeOrders[[#This Row],[Unit Price]]*CoffeeOrders[[#This Row],[Quantity]]</f>
        <v>38.849999999999994</v>
      </c>
      <c r="U137" s="3" t="str">
        <f>IF(CoffeeOrders[[#This Row],[Coffee Type]]="Rob","Robusta",IF(CoffeeOrders[[#This Row],[Coffee Type]]="Exc","Excelsa",IF(CoffeeOrders[[#This Row],[Coffee Type]]="Ara","Arabica",IF(CoffeeOrders[[#This Row],[Coffee Type]]="Lib","Liberica",""))))</f>
        <v>Arabica</v>
      </c>
      <c r="V137" s="3" t="str">
        <f>IF(CoffeeOrders[[#This Row],[Roast Type]]="M","Medium",IF(CoffeeOrders[[#This Row],[Roast Type]]="L","Light",IF(CoffeeOrders[[#This Row],[Roast Type]]="D","Dark","")))</f>
        <v>Light</v>
      </c>
    </row>
    <row r="138" spans="1:22" x14ac:dyDescent="0.35">
      <c r="A138" t="s">
        <v>921</v>
      </c>
      <c r="B138" s="7">
        <v>44406</v>
      </c>
      <c r="C138" t="s">
        <v>922</v>
      </c>
      <c r="D138" t="s">
        <v>169</v>
      </c>
      <c r="E138">
        <v>4</v>
      </c>
      <c r="F138" t="s">
        <v>923</v>
      </c>
      <c r="G138" t="s">
        <v>924</v>
      </c>
      <c r="H138" t="s">
        <v>925</v>
      </c>
      <c r="I138" t="s">
        <v>926</v>
      </c>
      <c r="J138" t="s">
        <v>129</v>
      </c>
      <c r="K138" t="s">
        <v>27</v>
      </c>
      <c r="L138">
        <v>63131</v>
      </c>
      <c r="M138" t="s">
        <v>52</v>
      </c>
      <c r="N138" t="s">
        <v>41</v>
      </c>
      <c r="O138" t="s">
        <v>62</v>
      </c>
      <c r="P138" s="2">
        <v>0.2</v>
      </c>
      <c r="Q138" s="3">
        <v>2.9849999999999999</v>
      </c>
      <c r="R138" s="3">
        <v>1.4924999999999999</v>
      </c>
      <c r="S138" s="3">
        <v>0.26865</v>
      </c>
      <c r="T138" s="3">
        <f>CoffeeOrders[[#This Row],[Unit Price]]*CoffeeOrders[[#This Row],[Quantity]]</f>
        <v>11.94</v>
      </c>
      <c r="U138" s="3" t="str">
        <f>IF(CoffeeOrders[[#This Row],[Coffee Type]]="Rob","Robusta",IF(CoffeeOrders[[#This Row],[Coffee Type]]="Exc","Excelsa",IF(CoffeeOrders[[#This Row],[Coffee Type]]="Ara","Arabica",IF(CoffeeOrders[[#This Row],[Coffee Type]]="Lib","Liberica",""))))</f>
        <v>Arabica</v>
      </c>
      <c r="V138" s="3" t="str">
        <f>IF(CoffeeOrders[[#This Row],[Roast Type]]="M","Medium",IF(CoffeeOrders[[#This Row],[Roast Type]]="L","Light",IF(CoffeeOrders[[#This Row],[Roast Type]]="D","Dark","")))</f>
        <v>Dark</v>
      </c>
    </row>
    <row r="139" spans="1:22" x14ac:dyDescent="0.35">
      <c r="A139" t="s">
        <v>927</v>
      </c>
      <c r="B139" s="7">
        <v>44637</v>
      </c>
      <c r="C139" t="s">
        <v>928</v>
      </c>
      <c r="D139" t="s">
        <v>103</v>
      </c>
      <c r="E139">
        <v>3</v>
      </c>
      <c r="F139" t="s">
        <v>929</v>
      </c>
      <c r="H139" t="s">
        <v>930</v>
      </c>
      <c r="I139" t="s">
        <v>931</v>
      </c>
      <c r="J139" t="s">
        <v>932</v>
      </c>
      <c r="K139" t="s">
        <v>50</v>
      </c>
      <c r="L139" t="s">
        <v>933</v>
      </c>
      <c r="M139" t="s">
        <v>52</v>
      </c>
      <c r="N139" t="s">
        <v>32</v>
      </c>
      <c r="O139" t="s">
        <v>42</v>
      </c>
      <c r="P139" s="2">
        <v>2.5</v>
      </c>
      <c r="Q139" s="3">
        <v>34.154999999999987</v>
      </c>
      <c r="R139" s="3">
        <v>1.3662000000000001</v>
      </c>
      <c r="S139" s="3">
        <v>3.75705</v>
      </c>
      <c r="T139" s="3">
        <f>CoffeeOrders[[#This Row],[Unit Price]]*CoffeeOrders[[#This Row],[Quantity]]</f>
        <v>102.46499999999996</v>
      </c>
      <c r="U139" s="3" t="str">
        <f>IF(CoffeeOrders[[#This Row],[Coffee Type]]="Rob","Robusta",IF(CoffeeOrders[[#This Row],[Coffee Type]]="Exc","Excelsa",IF(CoffeeOrders[[#This Row],[Coffee Type]]="Ara","Arabica",IF(CoffeeOrders[[#This Row],[Coffee Type]]="Lib","Liberica",""))))</f>
        <v>Excelsa</v>
      </c>
      <c r="V139" s="3" t="str">
        <f>IF(CoffeeOrders[[#This Row],[Roast Type]]="M","Medium",IF(CoffeeOrders[[#This Row],[Roast Type]]="L","Light",IF(CoffeeOrders[[#This Row],[Roast Type]]="D","Dark","")))</f>
        <v>Light</v>
      </c>
    </row>
    <row r="140" spans="1:22" x14ac:dyDescent="0.35">
      <c r="A140" t="s">
        <v>934</v>
      </c>
      <c r="B140" s="7">
        <v>44238</v>
      </c>
      <c r="C140" t="s">
        <v>935</v>
      </c>
      <c r="D140" t="s">
        <v>740</v>
      </c>
      <c r="E140">
        <v>4</v>
      </c>
      <c r="F140" t="s">
        <v>936</v>
      </c>
      <c r="H140" t="s">
        <v>937</v>
      </c>
      <c r="I140" t="s">
        <v>938</v>
      </c>
      <c r="J140" t="s">
        <v>939</v>
      </c>
      <c r="K140" t="s">
        <v>27</v>
      </c>
      <c r="L140">
        <v>96805</v>
      </c>
      <c r="M140" t="s">
        <v>52</v>
      </c>
      <c r="N140" t="s">
        <v>32</v>
      </c>
      <c r="O140" t="s">
        <v>62</v>
      </c>
      <c r="P140" s="2">
        <v>1</v>
      </c>
      <c r="Q140" s="3">
        <v>12.15</v>
      </c>
      <c r="R140" s="3">
        <v>1.2150000000000001</v>
      </c>
      <c r="S140" s="3">
        <v>1.3365</v>
      </c>
      <c r="T140" s="3">
        <f>CoffeeOrders[[#This Row],[Unit Price]]*CoffeeOrders[[#This Row],[Quantity]]</f>
        <v>48.6</v>
      </c>
      <c r="U140" s="3" t="str">
        <f>IF(CoffeeOrders[[#This Row],[Coffee Type]]="Rob","Robusta",IF(CoffeeOrders[[#This Row],[Coffee Type]]="Exc","Excelsa",IF(CoffeeOrders[[#This Row],[Coffee Type]]="Ara","Arabica",IF(CoffeeOrders[[#This Row],[Coffee Type]]="Lib","Liberica",""))))</f>
        <v>Excelsa</v>
      </c>
      <c r="V140" s="3" t="str">
        <f>IF(CoffeeOrders[[#This Row],[Roast Type]]="M","Medium",IF(CoffeeOrders[[#This Row],[Roast Type]]="L","Light",IF(CoffeeOrders[[#This Row],[Roast Type]]="D","Dark","")))</f>
        <v>Dark</v>
      </c>
    </row>
    <row r="141" spans="1:22" x14ac:dyDescent="0.35">
      <c r="A141" t="s">
        <v>940</v>
      </c>
      <c r="B141" s="7">
        <v>43509</v>
      </c>
      <c r="C141" t="s">
        <v>941</v>
      </c>
      <c r="D141" t="s">
        <v>56</v>
      </c>
      <c r="E141">
        <v>6</v>
      </c>
      <c r="F141" t="s">
        <v>942</v>
      </c>
      <c r="H141" t="s">
        <v>943</v>
      </c>
      <c r="I141" t="s">
        <v>944</v>
      </c>
      <c r="J141" t="s">
        <v>649</v>
      </c>
      <c r="K141" t="s">
        <v>27</v>
      </c>
      <c r="L141">
        <v>92878</v>
      </c>
      <c r="M141" t="s">
        <v>28</v>
      </c>
      <c r="N141" t="s">
        <v>61</v>
      </c>
      <c r="O141" t="s">
        <v>62</v>
      </c>
      <c r="P141" s="2">
        <v>1</v>
      </c>
      <c r="Q141" s="3">
        <v>12.95</v>
      </c>
      <c r="R141" s="3">
        <v>1.2949999999999999</v>
      </c>
      <c r="S141" s="3">
        <v>1.6835</v>
      </c>
      <c r="T141" s="3">
        <f>CoffeeOrders[[#This Row],[Unit Price]]*CoffeeOrders[[#This Row],[Quantity]]</f>
        <v>77.699999999999989</v>
      </c>
      <c r="U141" s="3" t="str">
        <f>IF(CoffeeOrders[[#This Row],[Coffee Type]]="Rob","Robusta",IF(CoffeeOrders[[#This Row],[Coffee Type]]="Exc","Excelsa",IF(CoffeeOrders[[#This Row],[Coffee Type]]="Ara","Arabica",IF(CoffeeOrders[[#This Row],[Coffee Type]]="Lib","Liberica",""))))</f>
        <v>Liberica</v>
      </c>
      <c r="V141" s="3" t="str">
        <f>IF(CoffeeOrders[[#This Row],[Roast Type]]="M","Medium",IF(CoffeeOrders[[#This Row],[Roast Type]]="L","Light",IF(CoffeeOrders[[#This Row],[Roast Type]]="D","Dark","")))</f>
        <v>Dark</v>
      </c>
    </row>
    <row r="142" spans="1:22" x14ac:dyDescent="0.35">
      <c r="A142" t="s">
        <v>945</v>
      </c>
      <c r="B142" s="7">
        <v>44694</v>
      </c>
      <c r="C142" t="s">
        <v>946</v>
      </c>
      <c r="D142" t="s">
        <v>331</v>
      </c>
      <c r="E142">
        <v>1</v>
      </c>
      <c r="F142" t="s">
        <v>947</v>
      </c>
      <c r="G142" t="s">
        <v>948</v>
      </c>
      <c r="H142" t="s">
        <v>949</v>
      </c>
      <c r="I142" t="s">
        <v>950</v>
      </c>
      <c r="J142" t="s">
        <v>951</v>
      </c>
      <c r="K142" t="s">
        <v>50</v>
      </c>
      <c r="L142" t="s">
        <v>871</v>
      </c>
      <c r="M142" t="s">
        <v>28</v>
      </c>
      <c r="N142" t="s">
        <v>61</v>
      </c>
      <c r="O142" t="s">
        <v>62</v>
      </c>
      <c r="P142" s="2">
        <v>2.5</v>
      </c>
      <c r="Q142" s="3">
        <v>29.785</v>
      </c>
      <c r="R142" s="3">
        <v>1.1914</v>
      </c>
      <c r="S142" s="3">
        <v>3.8720500000000002</v>
      </c>
      <c r="T142" s="3">
        <f>CoffeeOrders[[#This Row],[Unit Price]]*CoffeeOrders[[#This Row],[Quantity]]</f>
        <v>29.785</v>
      </c>
      <c r="U142" s="3" t="str">
        <f>IF(CoffeeOrders[[#This Row],[Coffee Type]]="Rob","Robusta",IF(CoffeeOrders[[#This Row],[Coffee Type]]="Exc","Excelsa",IF(CoffeeOrders[[#This Row],[Coffee Type]]="Ara","Arabica",IF(CoffeeOrders[[#This Row],[Coffee Type]]="Lib","Liberica",""))))</f>
        <v>Liberica</v>
      </c>
      <c r="V142" s="3" t="str">
        <f>IF(CoffeeOrders[[#This Row],[Roast Type]]="M","Medium",IF(CoffeeOrders[[#This Row],[Roast Type]]="L","Light",IF(CoffeeOrders[[#This Row],[Roast Type]]="D","Dark","")))</f>
        <v>Dark</v>
      </c>
    </row>
    <row r="143" spans="1:22" x14ac:dyDescent="0.35">
      <c r="A143" t="s">
        <v>952</v>
      </c>
      <c r="B143" s="7">
        <v>43970</v>
      </c>
      <c r="C143" t="s">
        <v>953</v>
      </c>
      <c r="D143" t="s">
        <v>346</v>
      </c>
      <c r="E143">
        <v>4</v>
      </c>
      <c r="F143" t="s">
        <v>954</v>
      </c>
      <c r="G143" t="s">
        <v>955</v>
      </c>
      <c r="H143" t="s">
        <v>956</v>
      </c>
      <c r="I143" t="s">
        <v>957</v>
      </c>
      <c r="J143" t="s">
        <v>365</v>
      </c>
      <c r="K143" t="s">
        <v>27</v>
      </c>
      <c r="L143">
        <v>20520</v>
      </c>
      <c r="M143" t="s">
        <v>28</v>
      </c>
      <c r="N143" t="s">
        <v>41</v>
      </c>
      <c r="O143" t="s">
        <v>42</v>
      </c>
      <c r="P143" s="2">
        <v>0.2</v>
      </c>
      <c r="Q143" s="3">
        <v>3.8849999999999998</v>
      </c>
      <c r="R143" s="3">
        <v>1.9424999999999999</v>
      </c>
      <c r="S143" s="3">
        <v>0.34965000000000002</v>
      </c>
      <c r="T143" s="3">
        <f>CoffeeOrders[[#This Row],[Unit Price]]*CoffeeOrders[[#This Row],[Quantity]]</f>
        <v>15.54</v>
      </c>
      <c r="U143" s="3" t="str">
        <f>IF(CoffeeOrders[[#This Row],[Coffee Type]]="Rob","Robusta",IF(CoffeeOrders[[#This Row],[Coffee Type]]="Exc","Excelsa",IF(CoffeeOrders[[#This Row],[Coffee Type]]="Ara","Arabica",IF(CoffeeOrders[[#This Row],[Coffee Type]]="Lib","Liberica",""))))</f>
        <v>Arabica</v>
      </c>
      <c r="V143" s="3" t="str">
        <f>IF(CoffeeOrders[[#This Row],[Roast Type]]="M","Medium",IF(CoffeeOrders[[#This Row],[Roast Type]]="L","Light",IF(CoffeeOrders[[#This Row],[Roast Type]]="D","Dark","")))</f>
        <v>Light</v>
      </c>
    </row>
    <row r="144" spans="1:22" x14ac:dyDescent="0.35">
      <c r="A144" t="s">
        <v>958</v>
      </c>
      <c r="B144" s="7">
        <v>44678</v>
      </c>
      <c r="C144" t="s">
        <v>959</v>
      </c>
      <c r="D144" t="s">
        <v>103</v>
      </c>
      <c r="E144">
        <v>4</v>
      </c>
      <c r="F144" t="s">
        <v>960</v>
      </c>
      <c r="I144" t="s">
        <v>961</v>
      </c>
      <c r="J144" t="s">
        <v>962</v>
      </c>
      <c r="K144" t="s">
        <v>50</v>
      </c>
      <c r="L144" t="s">
        <v>545</v>
      </c>
      <c r="M144" t="s">
        <v>28</v>
      </c>
      <c r="N144" t="s">
        <v>32</v>
      </c>
      <c r="O144" t="s">
        <v>42</v>
      </c>
      <c r="P144" s="2">
        <v>2.5</v>
      </c>
      <c r="Q144" s="3">
        <v>34.154999999999987</v>
      </c>
      <c r="R144" s="3">
        <v>1.3662000000000001</v>
      </c>
      <c r="S144" s="3">
        <v>3.75705</v>
      </c>
      <c r="T144" s="3">
        <f>CoffeeOrders[[#This Row],[Unit Price]]*CoffeeOrders[[#This Row],[Quantity]]</f>
        <v>136.61999999999995</v>
      </c>
      <c r="U144" s="3" t="str">
        <f>IF(CoffeeOrders[[#This Row],[Coffee Type]]="Rob","Robusta",IF(CoffeeOrders[[#This Row],[Coffee Type]]="Exc","Excelsa",IF(CoffeeOrders[[#This Row],[Coffee Type]]="Ara","Arabica",IF(CoffeeOrders[[#This Row],[Coffee Type]]="Lib","Liberica",""))))</f>
        <v>Excelsa</v>
      </c>
      <c r="V144" s="3" t="str">
        <f>IF(CoffeeOrders[[#This Row],[Roast Type]]="M","Medium",IF(CoffeeOrders[[#This Row],[Roast Type]]="L","Light",IF(CoffeeOrders[[#This Row],[Roast Type]]="D","Dark","")))</f>
        <v>Light</v>
      </c>
    </row>
    <row r="145" spans="1:22" x14ac:dyDescent="0.35">
      <c r="A145" t="s">
        <v>963</v>
      </c>
      <c r="B145" s="7">
        <v>44083</v>
      </c>
      <c r="C145" t="s">
        <v>964</v>
      </c>
      <c r="D145" t="s">
        <v>243</v>
      </c>
      <c r="E145">
        <v>2</v>
      </c>
      <c r="F145" t="s">
        <v>965</v>
      </c>
      <c r="G145" t="s">
        <v>966</v>
      </c>
      <c r="H145" t="s">
        <v>967</v>
      </c>
      <c r="I145" t="s">
        <v>968</v>
      </c>
      <c r="J145" t="s">
        <v>151</v>
      </c>
      <c r="K145" t="s">
        <v>27</v>
      </c>
      <c r="L145">
        <v>77281</v>
      </c>
      <c r="M145" t="s">
        <v>52</v>
      </c>
      <c r="N145" t="s">
        <v>61</v>
      </c>
      <c r="O145" t="s">
        <v>30</v>
      </c>
      <c r="P145" s="2">
        <v>0.5</v>
      </c>
      <c r="Q145" s="3">
        <v>8.73</v>
      </c>
      <c r="R145" s="3">
        <v>1.746</v>
      </c>
      <c r="S145" s="3">
        <v>1.1349</v>
      </c>
      <c r="T145" s="3">
        <f>CoffeeOrders[[#This Row],[Unit Price]]*CoffeeOrders[[#This Row],[Quantity]]</f>
        <v>17.46</v>
      </c>
      <c r="U145" s="3" t="str">
        <f>IF(CoffeeOrders[[#This Row],[Coffee Type]]="Rob","Robusta",IF(CoffeeOrders[[#This Row],[Coffee Type]]="Exc","Excelsa",IF(CoffeeOrders[[#This Row],[Coffee Type]]="Ara","Arabica",IF(CoffeeOrders[[#This Row],[Coffee Type]]="Lib","Liberica",""))))</f>
        <v>Liberica</v>
      </c>
      <c r="V145" s="3" t="str">
        <f>IF(CoffeeOrders[[#This Row],[Roast Type]]="M","Medium",IF(CoffeeOrders[[#This Row],[Roast Type]]="L","Light",IF(CoffeeOrders[[#This Row],[Roast Type]]="D","Dark","")))</f>
        <v>Medium</v>
      </c>
    </row>
    <row r="146" spans="1:22" x14ac:dyDescent="0.35">
      <c r="A146" t="s">
        <v>969</v>
      </c>
      <c r="B146" s="7">
        <v>44265</v>
      </c>
      <c r="C146" t="s">
        <v>970</v>
      </c>
      <c r="D146" t="s">
        <v>103</v>
      </c>
      <c r="E146">
        <v>2</v>
      </c>
      <c r="F146" t="s">
        <v>971</v>
      </c>
      <c r="G146" t="s">
        <v>972</v>
      </c>
      <c r="H146" t="s">
        <v>973</v>
      </c>
      <c r="I146" t="s">
        <v>974</v>
      </c>
      <c r="J146" t="s">
        <v>975</v>
      </c>
      <c r="K146" t="s">
        <v>27</v>
      </c>
      <c r="L146">
        <v>92668</v>
      </c>
      <c r="M146" t="s">
        <v>28</v>
      </c>
      <c r="N146" t="s">
        <v>32</v>
      </c>
      <c r="O146" t="s">
        <v>42</v>
      </c>
      <c r="P146" s="2">
        <v>2.5</v>
      </c>
      <c r="Q146" s="3">
        <v>34.154999999999987</v>
      </c>
      <c r="R146" s="3">
        <v>1.3662000000000001</v>
      </c>
      <c r="S146" s="3">
        <v>3.75705</v>
      </c>
      <c r="T146" s="3">
        <f>CoffeeOrders[[#This Row],[Unit Price]]*CoffeeOrders[[#This Row],[Quantity]]</f>
        <v>68.309999999999974</v>
      </c>
      <c r="U146" s="3" t="str">
        <f>IF(CoffeeOrders[[#This Row],[Coffee Type]]="Rob","Robusta",IF(CoffeeOrders[[#This Row],[Coffee Type]]="Exc","Excelsa",IF(CoffeeOrders[[#This Row],[Coffee Type]]="Ara","Arabica",IF(CoffeeOrders[[#This Row],[Coffee Type]]="Lib","Liberica",""))))</f>
        <v>Excelsa</v>
      </c>
      <c r="V146" s="3" t="str">
        <f>IF(CoffeeOrders[[#This Row],[Roast Type]]="M","Medium",IF(CoffeeOrders[[#This Row],[Roast Type]]="L","Light",IF(CoffeeOrders[[#This Row],[Roast Type]]="D","Dark","")))</f>
        <v>Light</v>
      </c>
    </row>
    <row r="147" spans="1:22" x14ac:dyDescent="0.35">
      <c r="A147" t="s">
        <v>976</v>
      </c>
      <c r="B147" s="7">
        <v>43562</v>
      </c>
      <c r="C147" t="s">
        <v>977</v>
      </c>
      <c r="D147" t="s">
        <v>238</v>
      </c>
      <c r="E147">
        <v>4</v>
      </c>
      <c r="F147" t="s">
        <v>978</v>
      </c>
      <c r="G147" t="s">
        <v>979</v>
      </c>
      <c r="H147" t="s">
        <v>980</v>
      </c>
      <c r="I147" t="s">
        <v>981</v>
      </c>
      <c r="J147" t="s">
        <v>745</v>
      </c>
      <c r="K147" t="s">
        <v>27</v>
      </c>
      <c r="L147">
        <v>88553</v>
      </c>
      <c r="M147" t="s">
        <v>52</v>
      </c>
      <c r="N147" t="s">
        <v>61</v>
      </c>
      <c r="O147" t="s">
        <v>30</v>
      </c>
      <c r="P147" s="2">
        <v>0.2</v>
      </c>
      <c r="Q147" s="3">
        <v>4.3650000000000002</v>
      </c>
      <c r="R147" s="3">
        <v>2.1825000000000001</v>
      </c>
      <c r="S147" s="3">
        <v>0.56745000000000001</v>
      </c>
      <c r="T147" s="3">
        <f>CoffeeOrders[[#This Row],[Unit Price]]*CoffeeOrders[[#This Row],[Quantity]]</f>
        <v>17.46</v>
      </c>
      <c r="U147" s="3" t="str">
        <f>IF(CoffeeOrders[[#This Row],[Coffee Type]]="Rob","Robusta",IF(CoffeeOrders[[#This Row],[Coffee Type]]="Exc","Excelsa",IF(CoffeeOrders[[#This Row],[Coffee Type]]="Ara","Arabica",IF(CoffeeOrders[[#This Row],[Coffee Type]]="Lib","Liberica",""))))</f>
        <v>Liberica</v>
      </c>
      <c r="V147" s="3" t="str">
        <f>IF(CoffeeOrders[[#This Row],[Roast Type]]="M","Medium",IF(CoffeeOrders[[#This Row],[Roast Type]]="L","Light",IF(CoffeeOrders[[#This Row],[Roast Type]]="D","Dark","")))</f>
        <v>Medium</v>
      </c>
    </row>
    <row r="148" spans="1:22" x14ac:dyDescent="0.35">
      <c r="A148" t="s">
        <v>982</v>
      </c>
      <c r="B148" s="7">
        <v>44024</v>
      </c>
      <c r="C148" t="s">
        <v>983</v>
      </c>
      <c r="D148" t="s">
        <v>295</v>
      </c>
      <c r="E148">
        <v>3</v>
      </c>
      <c r="F148" t="s">
        <v>984</v>
      </c>
      <c r="G148" t="s">
        <v>985</v>
      </c>
      <c r="H148" t="s">
        <v>986</v>
      </c>
      <c r="I148" t="s">
        <v>987</v>
      </c>
      <c r="J148" t="s">
        <v>988</v>
      </c>
      <c r="K148" t="s">
        <v>27</v>
      </c>
      <c r="L148">
        <v>89714</v>
      </c>
      <c r="M148" t="s">
        <v>52</v>
      </c>
      <c r="N148" t="s">
        <v>61</v>
      </c>
      <c r="O148" t="s">
        <v>30</v>
      </c>
      <c r="P148" s="2">
        <v>1</v>
      </c>
      <c r="Q148" s="3">
        <v>14.55</v>
      </c>
      <c r="R148" s="3">
        <v>1.4550000000000001</v>
      </c>
      <c r="S148" s="3">
        <v>1.8915</v>
      </c>
      <c r="T148" s="3">
        <f>CoffeeOrders[[#This Row],[Unit Price]]*CoffeeOrders[[#This Row],[Quantity]]</f>
        <v>43.650000000000006</v>
      </c>
      <c r="U148" s="3" t="str">
        <f>IF(CoffeeOrders[[#This Row],[Coffee Type]]="Rob","Robusta",IF(CoffeeOrders[[#This Row],[Coffee Type]]="Exc","Excelsa",IF(CoffeeOrders[[#This Row],[Coffee Type]]="Ara","Arabica",IF(CoffeeOrders[[#This Row],[Coffee Type]]="Lib","Liberica",""))))</f>
        <v>Liberica</v>
      </c>
      <c r="V148" s="3" t="str">
        <f>IF(CoffeeOrders[[#This Row],[Roast Type]]="M","Medium",IF(CoffeeOrders[[#This Row],[Roast Type]]="L","Light",IF(CoffeeOrders[[#This Row],[Roast Type]]="D","Dark","")))</f>
        <v>Medium</v>
      </c>
    </row>
    <row r="149" spans="1:22" x14ac:dyDescent="0.35">
      <c r="A149" t="s">
        <v>982</v>
      </c>
      <c r="B149" s="7">
        <v>44024</v>
      </c>
      <c r="C149" t="s">
        <v>983</v>
      </c>
      <c r="D149" t="s">
        <v>45</v>
      </c>
      <c r="E149">
        <v>2</v>
      </c>
      <c r="F149" t="s">
        <v>984</v>
      </c>
      <c r="G149" t="s">
        <v>985</v>
      </c>
      <c r="H149" t="s">
        <v>986</v>
      </c>
      <c r="I149" t="s">
        <v>987</v>
      </c>
      <c r="J149" t="s">
        <v>988</v>
      </c>
      <c r="K149" t="s">
        <v>27</v>
      </c>
      <c r="L149">
        <v>89714</v>
      </c>
      <c r="M149" t="s">
        <v>52</v>
      </c>
      <c r="N149" t="s">
        <v>32</v>
      </c>
      <c r="O149" t="s">
        <v>30</v>
      </c>
      <c r="P149" s="2">
        <v>1</v>
      </c>
      <c r="Q149" s="3">
        <v>13.75</v>
      </c>
      <c r="R149" s="3">
        <v>1.375</v>
      </c>
      <c r="S149" s="3">
        <v>1.5125</v>
      </c>
      <c r="T149" s="3">
        <f>CoffeeOrders[[#This Row],[Unit Price]]*CoffeeOrders[[#This Row],[Quantity]]</f>
        <v>27.5</v>
      </c>
      <c r="U149" s="3" t="str">
        <f>IF(CoffeeOrders[[#This Row],[Coffee Type]]="Rob","Robusta",IF(CoffeeOrders[[#This Row],[Coffee Type]]="Exc","Excelsa",IF(CoffeeOrders[[#This Row],[Coffee Type]]="Ara","Arabica",IF(CoffeeOrders[[#This Row],[Coffee Type]]="Lib","Liberica",""))))</f>
        <v>Excelsa</v>
      </c>
      <c r="V149" s="3" t="str">
        <f>IF(CoffeeOrders[[#This Row],[Roast Type]]="M","Medium",IF(CoffeeOrders[[#This Row],[Roast Type]]="L","Light",IF(CoffeeOrders[[#This Row],[Roast Type]]="D","Dark","")))</f>
        <v>Medium</v>
      </c>
    </row>
    <row r="150" spans="1:22" x14ac:dyDescent="0.35">
      <c r="A150" t="s">
        <v>989</v>
      </c>
      <c r="B150" s="7">
        <v>44551</v>
      </c>
      <c r="C150" t="s">
        <v>990</v>
      </c>
      <c r="D150" t="s">
        <v>166</v>
      </c>
      <c r="E150">
        <v>5</v>
      </c>
      <c r="F150" t="s">
        <v>991</v>
      </c>
      <c r="G150" t="s">
        <v>992</v>
      </c>
      <c r="H150" t="s">
        <v>993</v>
      </c>
      <c r="I150" t="s">
        <v>994</v>
      </c>
      <c r="J150" t="s">
        <v>995</v>
      </c>
      <c r="K150" t="s">
        <v>27</v>
      </c>
      <c r="L150">
        <v>84605</v>
      </c>
      <c r="M150" t="s">
        <v>28</v>
      </c>
      <c r="N150" t="s">
        <v>32</v>
      </c>
      <c r="O150" t="s">
        <v>62</v>
      </c>
      <c r="P150" s="2">
        <v>0.2</v>
      </c>
      <c r="Q150" s="3">
        <v>3.645</v>
      </c>
      <c r="R150" s="3">
        <v>1.8225</v>
      </c>
      <c r="S150" s="3">
        <v>0.40094999999999997</v>
      </c>
      <c r="T150" s="3">
        <f>CoffeeOrders[[#This Row],[Unit Price]]*CoffeeOrders[[#This Row],[Quantity]]</f>
        <v>18.225000000000001</v>
      </c>
      <c r="U150" s="3" t="str">
        <f>IF(CoffeeOrders[[#This Row],[Coffee Type]]="Rob","Robusta",IF(CoffeeOrders[[#This Row],[Coffee Type]]="Exc","Excelsa",IF(CoffeeOrders[[#This Row],[Coffee Type]]="Ara","Arabica",IF(CoffeeOrders[[#This Row],[Coffee Type]]="Lib","Liberica",""))))</f>
        <v>Excelsa</v>
      </c>
      <c r="V150" s="3" t="str">
        <f>IF(CoffeeOrders[[#This Row],[Roast Type]]="M","Medium",IF(CoffeeOrders[[#This Row],[Roast Type]]="L","Light",IF(CoffeeOrders[[#This Row],[Roast Type]]="D","Dark","")))</f>
        <v>Dark</v>
      </c>
    </row>
    <row r="151" spans="1:22" x14ac:dyDescent="0.35">
      <c r="A151" t="s">
        <v>996</v>
      </c>
      <c r="B151" s="7">
        <v>44108</v>
      </c>
      <c r="C151" t="s">
        <v>997</v>
      </c>
      <c r="D151" t="s">
        <v>519</v>
      </c>
      <c r="E151">
        <v>2</v>
      </c>
      <c r="F151" t="s">
        <v>998</v>
      </c>
      <c r="H151" t="s">
        <v>999</v>
      </c>
      <c r="I151" t="s">
        <v>1000</v>
      </c>
      <c r="J151" t="s">
        <v>1001</v>
      </c>
      <c r="K151" t="s">
        <v>27</v>
      </c>
      <c r="L151">
        <v>33487</v>
      </c>
      <c r="M151" t="s">
        <v>28</v>
      </c>
      <c r="N151" t="s">
        <v>41</v>
      </c>
      <c r="O151" t="s">
        <v>30</v>
      </c>
      <c r="P151" s="2">
        <v>2.5</v>
      </c>
      <c r="Q151" s="3">
        <v>25.875</v>
      </c>
      <c r="R151" s="3">
        <v>1.0349999999999999</v>
      </c>
      <c r="S151" s="3">
        <v>2.328749999999999</v>
      </c>
      <c r="T151" s="3">
        <f>CoffeeOrders[[#This Row],[Unit Price]]*CoffeeOrders[[#This Row],[Quantity]]</f>
        <v>51.75</v>
      </c>
      <c r="U151" s="3" t="str">
        <f>IF(CoffeeOrders[[#This Row],[Coffee Type]]="Rob","Robusta",IF(CoffeeOrders[[#This Row],[Coffee Type]]="Exc","Excelsa",IF(CoffeeOrders[[#This Row],[Coffee Type]]="Ara","Arabica",IF(CoffeeOrders[[#This Row],[Coffee Type]]="Lib","Liberica",""))))</f>
        <v>Arabica</v>
      </c>
      <c r="V151" s="3" t="str">
        <f>IF(CoffeeOrders[[#This Row],[Roast Type]]="M","Medium",IF(CoffeeOrders[[#This Row],[Roast Type]]="L","Light",IF(CoffeeOrders[[#This Row],[Roast Type]]="D","Dark","")))</f>
        <v>Medium</v>
      </c>
    </row>
    <row r="152" spans="1:22" x14ac:dyDescent="0.35">
      <c r="A152" t="s">
        <v>1002</v>
      </c>
      <c r="B152" s="7">
        <v>44051</v>
      </c>
      <c r="C152" t="s">
        <v>1003</v>
      </c>
      <c r="D152" t="s">
        <v>56</v>
      </c>
      <c r="E152">
        <v>1</v>
      </c>
      <c r="F152" t="s">
        <v>1004</v>
      </c>
      <c r="G152" t="s">
        <v>1005</v>
      </c>
      <c r="H152" t="s">
        <v>1006</v>
      </c>
      <c r="I152" t="s">
        <v>1007</v>
      </c>
      <c r="J152" t="s">
        <v>1008</v>
      </c>
      <c r="K152" t="s">
        <v>27</v>
      </c>
      <c r="L152">
        <v>24040</v>
      </c>
      <c r="M152" t="s">
        <v>28</v>
      </c>
      <c r="N152" t="s">
        <v>61</v>
      </c>
      <c r="O152" t="s">
        <v>62</v>
      </c>
      <c r="P152" s="2">
        <v>1</v>
      </c>
      <c r="Q152" s="3">
        <v>12.95</v>
      </c>
      <c r="R152" s="3">
        <v>1.2949999999999999</v>
      </c>
      <c r="S152" s="3">
        <v>1.6835</v>
      </c>
      <c r="T152" s="3">
        <f>CoffeeOrders[[#This Row],[Unit Price]]*CoffeeOrders[[#This Row],[Quantity]]</f>
        <v>12.95</v>
      </c>
      <c r="U152" s="3" t="str">
        <f>IF(CoffeeOrders[[#This Row],[Coffee Type]]="Rob","Robusta",IF(CoffeeOrders[[#This Row],[Coffee Type]]="Exc","Excelsa",IF(CoffeeOrders[[#This Row],[Coffee Type]]="Ara","Arabica",IF(CoffeeOrders[[#This Row],[Coffee Type]]="Lib","Liberica",""))))</f>
        <v>Liberica</v>
      </c>
      <c r="V152" s="3" t="str">
        <f>IF(CoffeeOrders[[#This Row],[Roast Type]]="M","Medium",IF(CoffeeOrders[[#This Row],[Roast Type]]="L","Light",IF(CoffeeOrders[[#This Row],[Roast Type]]="D","Dark","")))</f>
        <v>Dark</v>
      </c>
    </row>
    <row r="153" spans="1:22" x14ac:dyDescent="0.35">
      <c r="A153" t="s">
        <v>1009</v>
      </c>
      <c r="B153" s="7">
        <v>44115</v>
      </c>
      <c r="C153" t="s">
        <v>1010</v>
      </c>
      <c r="D153" t="s">
        <v>191</v>
      </c>
      <c r="E153">
        <v>3</v>
      </c>
      <c r="F153" t="s">
        <v>1011</v>
      </c>
      <c r="H153" t="s">
        <v>1012</v>
      </c>
      <c r="I153" t="s">
        <v>1013</v>
      </c>
      <c r="J153" t="s">
        <v>1014</v>
      </c>
      <c r="K153" t="s">
        <v>27</v>
      </c>
      <c r="L153">
        <v>50369</v>
      </c>
      <c r="M153" t="s">
        <v>28</v>
      </c>
      <c r="N153" t="s">
        <v>41</v>
      </c>
      <c r="O153" t="s">
        <v>30</v>
      </c>
      <c r="P153" s="2">
        <v>1</v>
      </c>
      <c r="Q153" s="3">
        <v>11.25</v>
      </c>
      <c r="R153" s="3">
        <v>1.125</v>
      </c>
      <c r="S153" s="3">
        <v>1.0125</v>
      </c>
      <c r="T153" s="3">
        <f>CoffeeOrders[[#This Row],[Unit Price]]*CoffeeOrders[[#This Row],[Quantity]]</f>
        <v>33.75</v>
      </c>
      <c r="U153" s="3" t="str">
        <f>IF(CoffeeOrders[[#This Row],[Coffee Type]]="Rob","Robusta",IF(CoffeeOrders[[#This Row],[Coffee Type]]="Exc","Excelsa",IF(CoffeeOrders[[#This Row],[Coffee Type]]="Ara","Arabica",IF(CoffeeOrders[[#This Row],[Coffee Type]]="Lib","Liberica",""))))</f>
        <v>Arabica</v>
      </c>
      <c r="V153" s="3" t="str">
        <f>IF(CoffeeOrders[[#This Row],[Roast Type]]="M","Medium",IF(CoffeeOrders[[#This Row],[Roast Type]]="L","Light",IF(CoffeeOrders[[#This Row],[Roast Type]]="D","Dark","")))</f>
        <v>Medium</v>
      </c>
    </row>
    <row r="154" spans="1:22" x14ac:dyDescent="0.35">
      <c r="A154" t="s">
        <v>1015</v>
      </c>
      <c r="B154" s="7">
        <v>44510</v>
      </c>
      <c r="C154" t="s">
        <v>1016</v>
      </c>
      <c r="D154" t="s">
        <v>132</v>
      </c>
      <c r="E154">
        <v>3</v>
      </c>
      <c r="F154" t="s">
        <v>1017</v>
      </c>
      <c r="G154" t="s">
        <v>1018</v>
      </c>
      <c r="H154" t="s">
        <v>1019</v>
      </c>
      <c r="I154" t="s">
        <v>1020</v>
      </c>
      <c r="J154" t="s">
        <v>939</v>
      </c>
      <c r="K154" t="s">
        <v>27</v>
      </c>
      <c r="L154">
        <v>96805</v>
      </c>
      <c r="M154" t="s">
        <v>28</v>
      </c>
      <c r="N154" t="s">
        <v>29</v>
      </c>
      <c r="O154" t="s">
        <v>30</v>
      </c>
      <c r="P154" s="2">
        <v>2.5</v>
      </c>
      <c r="Q154" s="3">
        <v>22.885000000000002</v>
      </c>
      <c r="R154" s="3">
        <v>0.91539999999999988</v>
      </c>
      <c r="S154" s="3">
        <v>1.3731</v>
      </c>
      <c r="T154" s="3">
        <f>CoffeeOrders[[#This Row],[Unit Price]]*CoffeeOrders[[#This Row],[Quantity]]</f>
        <v>68.655000000000001</v>
      </c>
      <c r="U154" s="3" t="str">
        <f>IF(CoffeeOrders[[#This Row],[Coffee Type]]="Rob","Robusta",IF(CoffeeOrders[[#This Row],[Coffee Type]]="Exc","Excelsa",IF(CoffeeOrders[[#This Row],[Coffee Type]]="Ara","Arabica",IF(CoffeeOrders[[#This Row],[Coffee Type]]="Lib","Liberica",""))))</f>
        <v>Robusta</v>
      </c>
      <c r="V154" s="3" t="str">
        <f>IF(CoffeeOrders[[#This Row],[Roast Type]]="M","Medium",IF(CoffeeOrders[[#This Row],[Roast Type]]="L","Light",IF(CoffeeOrders[[#This Row],[Roast Type]]="D","Dark","")))</f>
        <v>Medium</v>
      </c>
    </row>
    <row r="155" spans="1:22" x14ac:dyDescent="0.35">
      <c r="A155" t="s">
        <v>1021</v>
      </c>
      <c r="B155" s="7">
        <v>44367</v>
      </c>
      <c r="C155" t="s">
        <v>1022</v>
      </c>
      <c r="D155" t="s">
        <v>309</v>
      </c>
      <c r="E155">
        <v>1</v>
      </c>
      <c r="F155" t="s">
        <v>1023</v>
      </c>
      <c r="H155" t="s">
        <v>1024</v>
      </c>
      <c r="I155" t="s">
        <v>1025</v>
      </c>
      <c r="J155" t="s">
        <v>373</v>
      </c>
      <c r="K155" t="s">
        <v>27</v>
      </c>
      <c r="L155">
        <v>33345</v>
      </c>
      <c r="M155" t="s">
        <v>52</v>
      </c>
      <c r="N155" t="s">
        <v>29</v>
      </c>
      <c r="O155" t="s">
        <v>62</v>
      </c>
      <c r="P155" s="2">
        <v>0.2</v>
      </c>
      <c r="Q155" s="3">
        <v>2.6850000000000001</v>
      </c>
      <c r="R155" s="3">
        <v>1.3425</v>
      </c>
      <c r="S155" s="3">
        <v>0.16109999999999999</v>
      </c>
      <c r="T155" s="3">
        <f>CoffeeOrders[[#This Row],[Unit Price]]*CoffeeOrders[[#This Row],[Quantity]]</f>
        <v>2.6850000000000001</v>
      </c>
      <c r="U155" s="3" t="str">
        <f>IF(CoffeeOrders[[#This Row],[Coffee Type]]="Rob","Robusta",IF(CoffeeOrders[[#This Row],[Coffee Type]]="Exc","Excelsa",IF(CoffeeOrders[[#This Row],[Coffee Type]]="Ara","Arabica",IF(CoffeeOrders[[#This Row],[Coffee Type]]="Lib","Liberica",""))))</f>
        <v>Robusta</v>
      </c>
      <c r="V155" s="3" t="str">
        <f>IF(CoffeeOrders[[#This Row],[Roast Type]]="M","Medium",IF(CoffeeOrders[[#This Row],[Roast Type]]="L","Light",IF(CoffeeOrders[[#This Row],[Roast Type]]="D","Dark","")))</f>
        <v>Dark</v>
      </c>
    </row>
    <row r="156" spans="1:22" x14ac:dyDescent="0.35">
      <c r="A156" t="s">
        <v>1026</v>
      </c>
      <c r="B156" s="7">
        <v>44473</v>
      </c>
      <c r="C156" t="s">
        <v>1027</v>
      </c>
      <c r="D156" t="s">
        <v>354</v>
      </c>
      <c r="E156">
        <v>5</v>
      </c>
      <c r="F156" t="s">
        <v>1028</v>
      </c>
      <c r="G156" t="s">
        <v>1029</v>
      </c>
      <c r="H156" t="s">
        <v>1030</v>
      </c>
      <c r="I156" t="s">
        <v>1031</v>
      </c>
      <c r="J156" t="s">
        <v>136</v>
      </c>
      <c r="K156" t="s">
        <v>27</v>
      </c>
      <c r="L156">
        <v>19172</v>
      </c>
      <c r="M156" t="s">
        <v>52</v>
      </c>
      <c r="N156" t="s">
        <v>41</v>
      </c>
      <c r="O156" t="s">
        <v>62</v>
      </c>
      <c r="P156" s="2">
        <v>2.5</v>
      </c>
      <c r="Q156" s="3">
        <v>22.885000000000002</v>
      </c>
      <c r="R156" s="3">
        <v>0.91539999999999988</v>
      </c>
      <c r="S156" s="3">
        <v>2.05965</v>
      </c>
      <c r="T156" s="3">
        <f>CoffeeOrders[[#This Row],[Unit Price]]*CoffeeOrders[[#This Row],[Quantity]]</f>
        <v>114.42500000000001</v>
      </c>
      <c r="U156" s="3" t="str">
        <f>IF(CoffeeOrders[[#This Row],[Coffee Type]]="Rob","Robusta",IF(CoffeeOrders[[#This Row],[Coffee Type]]="Exc","Excelsa",IF(CoffeeOrders[[#This Row],[Coffee Type]]="Ara","Arabica",IF(CoffeeOrders[[#This Row],[Coffee Type]]="Lib","Liberica",""))))</f>
        <v>Arabica</v>
      </c>
      <c r="V156" s="3" t="str">
        <f>IF(CoffeeOrders[[#This Row],[Roast Type]]="M","Medium",IF(CoffeeOrders[[#This Row],[Roast Type]]="L","Light",IF(CoffeeOrders[[#This Row],[Roast Type]]="D","Dark","")))</f>
        <v>Dark</v>
      </c>
    </row>
    <row r="157" spans="1:22" x14ac:dyDescent="0.35">
      <c r="A157" t="s">
        <v>1032</v>
      </c>
      <c r="B157" s="7">
        <v>43640</v>
      </c>
      <c r="C157" t="s">
        <v>1033</v>
      </c>
      <c r="D157" t="s">
        <v>519</v>
      </c>
      <c r="E157">
        <v>6</v>
      </c>
      <c r="F157" t="s">
        <v>1034</v>
      </c>
      <c r="G157" t="s">
        <v>1035</v>
      </c>
      <c r="H157" t="s">
        <v>1036</v>
      </c>
      <c r="I157" t="s">
        <v>1037</v>
      </c>
      <c r="J157" t="s">
        <v>1038</v>
      </c>
      <c r="K157" t="s">
        <v>27</v>
      </c>
      <c r="L157">
        <v>6854</v>
      </c>
      <c r="M157" t="s">
        <v>28</v>
      </c>
      <c r="N157" t="s">
        <v>41</v>
      </c>
      <c r="O157" t="s">
        <v>30</v>
      </c>
      <c r="P157" s="2">
        <v>2.5</v>
      </c>
      <c r="Q157" s="3">
        <v>25.875</v>
      </c>
      <c r="R157" s="3">
        <v>1.0349999999999999</v>
      </c>
      <c r="S157" s="3">
        <v>2.328749999999999</v>
      </c>
      <c r="T157" s="3">
        <f>CoffeeOrders[[#This Row],[Unit Price]]*CoffeeOrders[[#This Row],[Quantity]]</f>
        <v>155.25</v>
      </c>
      <c r="U157" s="3" t="str">
        <f>IF(CoffeeOrders[[#This Row],[Coffee Type]]="Rob","Robusta",IF(CoffeeOrders[[#This Row],[Coffee Type]]="Exc","Excelsa",IF(CoffeeOrders[[#This Row],[Coffee Type]]="Ara","Arabica",IF(CoffeeOrders[[#This Row],[Coffee Type]]="Lib","Liberica",""))))</f>
        <v>Arabica</v>
      </c>
      <c r="V157" s="3" t="str">
        <f>IF(CoffeeOrders[[#This Row],[Roast Type]]="M","Medium",IF(CoffeeOrders[[#This Row],[Roast Type]]="L","Light",IF(CoffeeOrders[[#This Row],[Roast Type]]="D","Dark","")))</f>
        <v>Medium</v>
      </c>
    </row>
    <row r="158" spans="1:22" x14ac:dyDescent="0.35">
      <c r="A158" t="s">
        <v>1039</v>
      </c>
      <c r="B158" s="7">
        <v>43764</v>
      </c>
      <c r="C158" t="s">
        <v>1040</v>
      </c>
      <c r="D158" t="s">
        <v>519</v>
      </c>
      <c r="E158">
        <v>3</v>
      </c>
      <c r="F158" t="s">
        <v>1041</v>
      </c>
      <c r="G158" t="s">
        <v>1042</v>
      </c>
      <c r="H158" t="s">
        <v>1043</v>
      </c>
      <c r="I158" t="s">
        <v>1044</v>
      </c>
      <c r="J158" t="s">
        <v>1045</v>
      </c>
      <c r="K158" t="s">
        <v>27</v>
      </c>
      <c r="L158">
        <v>76011</v>
      </c>
      <c r="M158" t="s">
        <v>28</v>
      </c>
      <c r="N158" t="s">
        <v>41</v>
      </c>
      <c r="O158" t="s">
        <v>30</v>
      </c>
      <c r="P158" s="2">
        <v>2.5</v>
      </c>
      <c r="Q158" s="3">
        <v>25.875</v>
      </c>
      <c r="R158" s="3">
        <v>1.0349999999999999</v>
      </c>
      <c r="S158" s="3">
        <v>2.328749999999999</v>
      </c>
      <c r="T158" s="3">
        <f>CoffeeOrders[[#This Row],[Unit Price]]*CoffeeOrders[[#This Row],[Quantity]]</f>
        <v>77.625</v>
      </c>
      <c r="U158" s="3" t="str">
        <f>IF(CoffeeOrders[[#This Row],[Coffee Type]]="Rob","Robusta",IF(CoffeeOrders[[#This Row],[Coffee Type]]="Exc","Excelsa",IF(CoffeeOrders[[#This Row],[Coffee Type]]="Ara","Arabica",IF(CoffeeOrders[[#This Row],[Coffee Type]]="Lib","Liberica",""))))</f>
        <v>Arabica</v>
      </c>
      <c r="V158" s="3" t="str">
        <f>IF(CoffeeOrders[[#This Row],[Roast Type]]="M","Medium",IF(CoffeeOrders[[#This Row],[Roast Type]]="L","Light",IF(CoffeeOrders[[#This Row],[Roast Type]]="D","Dark","")))</f>
        <v>Medium</v>
      </c>
    </row>
    <row r="159" spans="1:22" x14ac:dyDescent="0.35">
      <c r="A159" t="s">
        <v>1046</v>
      </c>
      <c r="B159" s="7">
        <v>44374</v>
      </c>
      <c r="C159" t="s">
        <v>1047</v>
      </c>
      <c r="D159" t="s">
        <v>117</v>
      </c>
      <c r="E159">
        <v>3</v>
      </c>
      <c r="F159" t="s">
        <v>1048</v>
      </c>
      <c r="G159" t="s">
        <v>1049</v>
      </c>
      <c r="H159" t="s">
        <v>1050</v>
      </c>
      <c r="I159" t="s">
        <v>1051</v>
      </c>
      <c r="J159" t="s">
        <v>1052</v>
      </c>
      <c r="K159" t="s">
        <v>50</v>
      </c>
      <c r="L159" t="s">
        <v>1053</v>
      </c>
      <c r="M159" t="s">
        <v>52</v>
      </c>
      <c r="N159" t="s">
        <v>29</v>
      </c>
      <c r="O159" t="s">
        <v>62</v>
      </c>
      <c r="P159" s="2">
        <v>2.5</v>
      </c>
      <c r="Q159" s="3">
        <v>20.585000000000001</v>
      </c>
      <c r="R159" s="3">
        <v>0.82339999999999991</v>
      </c>
      <c r="S159" s="3">
        <v>1.2351000000000001</v>
      </c>
      <c r="T159" s="3">
        <f>CoffeeOrders[[#This Row],[Unit Price]]*CoffeeOrders[[#This Row],[Quantity]]</f>
        <v>61.755000000000003</v>
      </c>
      <c r="U159" s="3" t="str">
        <f>IF(CoffeeOrders[[#This Row],[Coffee Type]]="Rob","Robusta",IF(CoffeeOrders[[#This Row],[Coffee Type]]="Exc","Excelsa",IF(CoffeeOrders[[#This Row],[Coffee Type]]="Ara","Arabica",IF(CoffeeOrders[[#This Row],[Coffee Type]]="Lib","Liberica",""))))</f>
        <v>Robusta</v>
      </c>
      <c r="V159" s="3" t="str">
        <f>IF(CoffeeOrders[[#This Row],[Roast Type]]="M","Medium",IF(CoffeeOrders[[#This Row],[Roast Type]]="L","Light",IF(CoffeeOrders[[#This Row],[Roast Type]]="D","Dark","")))</f>
        <v>Dark</v>
      </c>
    </row>
    <row r="160" spans="1:22" x14ac:dyDescent="0.35">
      <c r="A160" t="s">
        <v>1054</v>
      </c>
      <c r="B160" s="7">
        <v>43714</v>
      </c>
      <c r="C160" t="s">
        <v>1055</v>
      </c>
      <c r="D160" t="s">
        <v>117</v>
      </c>
      <c r="E160">
        <v>6</v>
      </c>
      <c r="F160" t="s">
        <v>1056</v>
      </c>
      <c r="H160" t="s">
        <v>1057</v>
      </c>
      <c r="I160" t="s">
        <v>1058</v>
      </c>
      <c r="J160" t="s">
        <v>1059</v>
      </c>
      <c r="K160" t="s">
        <v>27</v>
      </c>
      <c r="L160">
        <v>37416</v>
      </c>
      <c r="M160" t="s">
        <v>28</v>
      </c>
      <c r="N160" t="s">
        <v>29</v>
      </c>
      <c r="O160" t="s">
        <v>62</v>
      </c>
      <c r="P160" s="2">
        <v>2.5</v>
      </c>
      <c r="Q160" s="3">
        <v>20.585000000000001</v>
      </c>
      <c r="R160" s="3">
        <v>0.82339999999999991</v>
      </c>
      <c r="S160" s="3">
        <v>1.2351000000000001</v>
      </c>
      <c r="T160" s="3">
        <f>CoffeeOrders[[#This Row],[Unit Price]]*CoffeeOrders[[#This Row],[Quantity]]</f>
        <v>123.51</v>
      </c>
      <c r="U160" s="3" t="str">
        <f>IF(CoffeeOrders[[#This Row],[Coffee Type]]="Rob","Robusta",IF(CoffeeOrders[[#This Row],[Coffee Type]]="Exc","Excelsa",IF(CoffeeOrders[[#This Row],[Coffee Type]]="Ara","Arabica",IF(CoffeeOrders[[#This Row],[Coffee Type]]="Lib","Liberica",""))))</f>
        <v>Robusta</v>
      </c>
      <c r="V160" s="3" t="str">
        <f>IF(CoffeeOrders[[#This Row],[Roast Type]]="M","Medium",IF(CoffeeOrders[[#This Row],[Roast Type]]="L","Light",IF(CoffeeOrders[[#This Row],[Roast Type]]="D","Dark","")))</f>
        <v>Dark</v>
      </c>
    </row>
    <row r="161" spans="1:22" x14ac:dyDescent="0.35">
      <c r="A161" t="s">
        <v>1060</v>
      </c>
      <c r="B161" s="7">
        <v>44316</v>
      </c>
      <c r="C161" t="s">
        <v>1061</v>
      </c>
      <c r="D161" t="s">
        <v>317</v>
      </c>
      <c r="E161">
        <v>6</v>
      </c>
      <c r="F161" t="s">
        <v>1062</v>
      </c>
      <c r="H161" t="s">
        <v>1063</v>
      </c>
      <c r="I161" t="s">
        <v>1064</v>
      </c>
      <c r="J161" t="s">
        <v>144</v>
      </c>
      <c r="K161" t="s">
        <v>27</v>
      </c>
      <c r="L161">
        <v>97296</v>
      </c>
      <c r="M161" t="s">
        <v>52</v>
      </c>
      <c r="N161" t="s">
        <v>61</v>
      </c>
      <c r="O161" t="s">
        <v>42</v>
      </c>
      <c r="P161" s="2">
        <v>2.5</v>
      </c>
      <c r="Q161" s="3">
        <v>36.454999999999998</v>
      </c>
      <c r="R161" s="3">
        <v>1.4581999999999999</v>
      </c>
      <c r="S161" s="3">
        <v>4.7391500000000004</v>
      </c>
      <c r="T161" s="3">
        <f>CoffeeOrders[[#This Row],[Unit Price]]*CoffeeOrders[[#This Row],[Quantity]]</f>
        <v>218.73</v>
      </c>
      <c r="U161" s="3" t="str">
        <f>IF(CoffeeOrders[[#This Row],[Coffee Type]]="Rob","Robusta",IF(CoffeeOrders[[#This Row],[Coffee Type]]="Exc","Excelsa",IF(CoffeeOrders[[#This Row],[Coffee Type]]="Ara","Arabica",IF(CoffeeOrders[[#This Row],[Coffee Type]]="Lib","Liberica",""))))</f>
        <v>Liberica</v>
      </c>
      <c r="V161" s="3" t="str">
        <f>IF(CoffeeOrders[[#This Row],[Roast Type]]="M","Medium",IF(CoffeeOrders[[#This Row],[Roast Type]]="L","Light",IF(CoffeeOrders[[#This Row],[Roast Type]]="D","Dark","")))</f>
        <v>Light</v>
      </c>
    </row>
    <row r="162" spans="1:22" x14ac:dyDescent="0.35">
      <c r="A162" t="s">
        <v>1065</v>
      </c>
      <c r="B162" s="7">
        <v>43837</v>
      </c>
      <c r="C162" t="s">
        <v>1066</v>
      </c>
      <c r="D162" t="s">
        <v>31</v>
      </c>
      <c r="E162">
        <v>4</v>
      </c>
      <c r="F162" t="s">
        <v>1067</v>
      </c>
      <c r="G162" t="s">
        <v>1068</v>
      </c>
      <c r="H162" t="s">
        <v>1069</v>
      </c>
      <c r="I162" t="s">
        <v>1070</v>
      </c>
      <c r="J162" t="s">
        <v>920</v>
      </c>
      <c r="K162" t="s">
        <v>27</v>
      </c>
      <c r="L162">
        <v>73135</v>
      </c>
      <c r="M162" t="s">
        <v>52</v>
      </c>
      <c r="N162" t="s">
        <v>32</v>
      </c>
      <c r="O162" t="s">
        <v>30</v>
      </c>
      <c r="P162" s="2">
        <v>0.5</v>
      </c>
      <c r="Q162" s="3">
        <v>8.25</v>
      </c>
      <c r="R162" s="3">
        <v>1.65</v>
      </c>
      <c r="S162" s="3">
        <v>0.90749999999999997</v>
      </c>
      <c r="T162" s="3">
        <f>CoffeeOrders[[#This Row],[Unit Price]]*CoffeeOrders[[#This Row],[Quantity]]</f>
        <v>33</v>
      </c>
      <c r="U162" s="3" t="str">
        <f>IF(CoffeeOrders[[#This Row],[Coffee Type]]="Rob","Robusta",IF(CoffeeOrders[[#This Row],[Coffee Type]]="Exc","Excelsa",IF(CoffeeOrders[[#This Row],[Coffee Type]]="Ara","Arabica",IF(CoffeeOrders[[#This Row],[Coffee Type]]="Lib","Liberica",""))))</f>
        <v>Excelsa</v>
      </c>
      <c r="V162" s="3" t="str">
        <f>IF(CoffeeOrders[[#This Row],[Roast Type]]="M","Medium",IF(CoffeeOrders[[#This Row],[Roast Type]]="L","Light",IF(CoffeeOrders[[#This Row],[Roast Type]]="D","Dark","")))</f>
        <v>Medium</v>
      </c>
    </row>
    <row r="163" spans="1:22" x14ac:dyDescent="0.35">
      <c r="A163" t="s">
        <v>1071</v>
      </c>
      <c r="B163" s="7">
        <v>44207</v>
      </c>
      <c r="C163" t="s">
        <v>1072</v>
      </c>
      <c r="D163" t="s">
        <v>578</v>
      </c>
      <c r="E163">
        <v>3</v>
      </c>
      <c r="F163" t="s">
        <v>1073</v>
      </c>
      <c r="G163" t="s">
        <v>1074</v>
      </c>
      <c r="H163" t="s">
        <v>1075</v>
      </c>
      <c r="I163" t="s">
        <v>1076</v>
      </c>
      <c r="J163" t="s">
        <v>365</v>
      </c>
      <c r="K163" t="s">
        <v>27</v>
      </c>
      <c r="L163">
        <v>20520</v>
      </c>
      <c r="M163" t="s">
        <v>52</v>
      </c>
      <c r="N163" t="s">
        <v>41</v>
      </c>
      <c r="O163" t="s">
        <v>42</v>
      </c>
      <c r="P163" s="2">
        <v>0.5</v>
      </c>
      <c r="Q163" s="3">
        <v>7.77</v>
      </c>
      <c r="R163" s="3">
        <v>1.554</v>
      </c>
      <c r="S163" s="3">
        <v>0.69929999999999992</v>
      </c>
      <c r="T163" s="3">
        <f>CoffeeOrders[[#This Row],[Unit Price]]*CoffeeOrders[[#This Row],[Quantity]]</f>
        <v>23.31</v>
      </c>
      <c r="U163" s="3" t="str">
        <f>IF(CoffeeOrders[[#This Row],[Coffee Type]]="Rob","Robusta",IF(CoffeeOrders[[#This Row],[Coffee Type]]="Exc","Excelsa",IF(CoffeeOrders[[#This Row],[Coffee Type]]="Ara","Arabica",IF(CoffeeOrders[[#This Row],[Coffee Type]]="Lib","Liberica",""))))</f>
        <v>Arabica</v>
      </c>
      <c r="V163" s="3" t="str">
        <f>IF(CoffeeOrders[[#This Row],[Roast Type]]="M","Medium",IF(CoffeeOrders[[#This Row],[Roast Type]]="L","Light",IF(CoffeeOrders[[#This Row],[Roast Type]]="D","Dark","")))</f>
        <v>Light</v>
      </c>
    </row>
    <row r="164" spans="1:22" x14ac:dyDescent="0.35">
      <c r="A164" t="s">
        <v>1077</v>
      </c>
      <c r="B164" s="7">
        <v>44515</v>
      </c>
      <c r="C164" t="s">
        <v>1078</v>
      </c>
      <c r="D164" t="s">
        <v>65</v>
      </c>
      <c r="E164">
        <v>3</v>
      </c>
      <c r="F164" t="s">
        <v>1079</v>
      </c>
      <c r="G164" t="s">
        <v>1080</v>
      </c>
      <c r="H164" t="s">
        <v>1081</v>
      </c>
      <c r="I164" t="s">
        <v>1082</v>
      </c>
      <c r="J164" t="s">
        <v>1083</v>
      </c>
      <c r="K164" t="s">
        <v>27</v>
      </c>
      <c r="L164">
        <v>27415</v>
      </c>
      <c r="M164" t="s">
        <v>28</v>
      </c>
      <c r="N164" t="s">
        <v>32</v>
      </c>
      <c r="O164" t="s">
        <v>62</v>
      </c>
      <c r="P164" s="2">
        <v>0.5</v>
      </c>
      <c r="Q164" s="3">
        <v>7.29</v>
      </c>
      <c r="R164" s="3">
        <v>1.458</v>
      </c>
      <c r="S164" s="3">
        <v>0.80190000000000006</v>
      </c>
      <c r="T164" s="3">
        <f>CoffeeOrders[[#This Row],[Unit Price]]*CoffeeOrders[[#This Row],[Quantity]]</f>
        <v>21.87</v>
      </c>
      <c r="U164" s="3" t="str">
        <f>IF(CoffeeOrders[[#This Row],[Coffee Type]]="Rob","Robusta",IF(CoffeeOrders[[#This Row],[Coffee Type]]="Exc","Excelsa",IF(CoffeeOrders[[#This Row],[Coffee Type]]="Ara","Arabica",IF(CoffeeOrders[[#This Row],[Coffee Type]]="Lib","Liberica",""))))</f>
        <v>Excelsa</v>
      </c>
      <c r="V164" s="3" t="str">
        <f>IF(CoffeeOrders[[#This Row],[Roast Type]]="M","Medium",IF(CoffeeOrders[[#This Row],[Roast Type]]="L","Light",IF(CoffeeOrders[[#This Row],[Roast Type]]="D","Dark","")))</f>
        <v>Dark</v>
      </c>
    </row>
    <row r="165" spans="1:22" x14ac:dyDescent="0.35">
      <c r="A165" t="s">
        <v>1084</v>
      </c>
      <c r="B165" s="7">
        <v>43619</v>
      </c>
      <c r="C165" t="s">
        <v>1085</v>
      </c>
      <c r="D165" t="s">
        <v>309</v>
      </c>
      <c r="E165">
        <v>6</v>
      </c>
      <c r="F165" t="s">
        <v>1086</v>
      </c>
      <c r="G165" t="s">
        <v>1087</v>
      </c>
      <c r="H165" t="s">
        <v>1088</v>
      </c>
      <c r="I165" t="s">
        <v>1089</v>
      </c>
      <c r="J165" t="s">
        <v>1090</v>
      </c>
      <c r="K165" t="s">
        <v>27</v>
      </c>
      <c r="L165">
        <v>22313</v>
      </c>
      <c r="M165" t="s">
        <v>52</v>
      </c>
      <c r="N165" t="s">
        <v>29</v>
      </c>
      <c r="O165" t="s">
        <v>62</v>
      </c>
      <c r="P165" s="2">
        <v>0.2</v>
      </c>
      <c r="Q165" s="3">
        <v>2.6850000000000001</v>
      </c>
      <c r="R165" s="3">
        <v>1.3425</v>
      </c>
      <c r="S165" s="3">
        <v>0.16109999999999999</v>
      </c>
      <c r="T165" s="3">
        <f>CoffeeOrders[[#This Row],[Unit Price]]*CoffeeOrders[[#This Row],[Quantity]]</f>
        <v>16.11</v>
      </c>
      <c r="U165" s="3" t="str">
        <f>IF(CoffeeOrders[[#This Row],[Coffee Type]]="Rob","Robusta",IF(CoffeeOrders[[#This Row],[Coffee Type]]="Exc","Excelsa",IF(CoffeeOrders[[#This Row],[Coffee Type]]="Ara","Arabica",IF(CoffeeOrders[[#This Row],[Coffee Type]]="Lib","Liberica",""))))</f>
        <v>Robusta</v>
      </c>
      <c r="V165" s="3" t="str">
        <f>IF(CoffeeOrders[[#This Row],[Roast Type]]="M","Medium",IF(CoffeeOrders[[#This Row],[Roast Type]]="L","Light",IF(CoffeeOrders[[#This Row],[Roast Type]]="D","Dark","")))</f>
        <v>Dark</v>
      </c>
    </row>
    <row r="166" spans="1:22" x14ac:dyDescent="0.35">
      <c r="A166" t="s">
        <v>1091</v>
      </c>
      <c r="B166" s="7">
        <v>44182</v>
      </c>
      <c r="C166" t="s">
        <v>1092</v>
      </c>
      <c r="D166" t="s">
        <v>65</v>
      </c>
      <c r="E166">
        <v>4</v>
      </c>
      <c r="F166" t="s">
        <v>1093</v>
      </c>
      <c r="G166" t="s">
        <v>1094</v>
      </c>
      <c r="H166" t="s">
        <v>1095</v>
      </c>
      <c r="I166" t="s">
        <v>1096</v>
      </c>
      <c r="J166" t="s">
        <v>1097</v>
      </c>
      <c r="K166" t="s">
        <v>50</v>
      </c>
      <c r="L166" t="s">
        <v>1098</v>
      </c>
      <c r="M166" t="s">
        <v>52</v>
      </c>
      <c r="N166" t="s">
        <v>32</v>
      </c>
      <c r="O166" t="s">
        <v>62</v>
      </c>
      <c r="P166" s="2">
        <v>0.5</v>
      </c>
      <c r="Q166" s="3">
        <v>7.29</v>
      </c>
      <c r="R166" s="3">
        <v>1.458</v>
      </c>
      <c r="S166" s="3">
        <v>0.80190000000000006</v>
      </c>
      <c r="T166" s="3">
        <f>CoffeeOrders[[#This Row],[Unit Price]]*CoffeeOrders[[#This Row],[Quantity]]</f>
        <v>29.16</v>
      </c>
      <c r="U166" s="3" t="str">
        <f>IF(CoffeeOrders[[#This Row],[Coffee Type]]="Rob","Robusta",IF(CoffeeOrders[[#This Row],[Coffee Type]]="Exc","Excelsa",IF(CoffeeOrders[[#This Row],[Coffee Type]]="Ara","Arabica",IF(CoffeeOrders[[#This Row],[Coffee Type]]="Lib","Liberica",""))))</f>
        <v>Excelsa</v>
      </c>
      <c r="V166" s="3" t="str">
        <f>IF(CoffeeOrders[[#This Row],[Roast Type]]="M","Medium",IF(CoffeeOrders[[#This Row],[Roast Type]]="L","Light",IF(CoffeeOrders[[#This Row],[Roast Type]]="D","Dark","")))</f>
        <v>Dark</v>
      </c>
    </row>
    <row r="167" spans="1:22" x14ac:dyDescent="0.35">
      <c r="A167" t="s">
        <v>1099</v>
      </c>
      <c r="B167" s="7">
        <v>44234</v>
      </c>
      <c r="C167" t="s">
        <v>1100</v>
      </c>
      <c r="D167" t="s">
        <v>539</v>
      </c>
      <c r="E167">
        <v>6</v>
      </c>
      <c r="F167" t="s">
        <v>1101</v>
      </c>
      <c r="H167" t="s">
        <v>1102</v>
      </c>
      <c r="I167" t="s">
        <v>1103</v>
      </c>
      <c r="J167" t="s">
        <v>1104</v>
      </c>
      <c r="K167" t="s">
        <v>27</v>
      </c>
      <c r="L167">
        <v>53405</v>
      </c>
      <c r="M167" t="s">
        <v>28</v>
      </c>
      <c r="N167" t="s">
        <v>29</v>
      </c>
      <c r="O167" t="s">
        <v>62</v>
      </c>
      <c r="P167" s="2">
        <v>1</v>
      </c>
      <c r="Q167" s="3">
        <v>8.9499999999999993</v>
      </c>
      <c r="R167" s="3">
        <v>0.89499999999999991</v>
      </c>
      <c r="S167" s="3">
        <v>0.53699999999999992</v>
      </c>
      <c r="T167" s="3">
        <f>CoffeeOrders[[#This Row],[Unit Price]]*CoffeeOrders[[#This Row],[Quantity]]</f>
        <v>53.699999999999996</v>
      </c>
      <c r="U167" s="3" t="str">
        <f>IF(CoffeeOrders[[#This Row],[Coffee Type]]="Rob","Robusta",IF(CoffeeOrders[[#This Row],[Coffee Type]]="Exc","Excelsa",IF(CoffeeOrders[[#This Row],[Coffee Type]]="Ara","Arabica",IF(CoffeeOrders[[#This Row],[Coffee Type]]="Lib","Liberica",""))))</f>
        <v>Robusta</v>
      </c>
      <c r="V167" s="3" t="str">
        <f>IF(CoffeeOrders[[#This Row],[Roast Type]]="M","Medium",IF(CoffeeOrders[[#This Row],[Roast Type]]="L","Light",IF(CoffeeOrders[[#This Row],[Roast Type]]="D","Dark","")))</f>
        <v>Dark</v>
      </c>
    </row>
    <row r="168" spans="1:22" x14ac:dyDescent="0.35">
      <c r="A168" t="s">
        <v>1105</v>
      </c>
      <c r="B168" s="7">
        <v>44270</v>
      </c>
      <c r="C168" t="s">
        <v>1106</v>
      </c>
      <c r="D168" t="s">
        <v>439</v>
      </c>
      <c r="E168">
        <v>5</v>
      </c>
      <c r="F168" t="s">
        <v>1107</v>
      </c>
      <c r="H168" t="s">
        <v>1108</v>
      </c>
      <c r="I168" t="s">
        <v>1109</v>
      </c>
      <c r="J168" t="s">
        <v>1110</v>
      </c>
      <c r="K168" t="s">
        <v>27</v>
      </c>
      <c r="L168">
        <v>34629</v>
      </c>
      <c r="M168" t="s">
        <v>28</v>
      </c>
      <c r="N168" t="s">
        <v>29</v>
      </c>
      <c r="O168" t="s">
        <v>62</v>
      </c>
      <c r="P168" s="2">
        <v>0.5</v>
      </c>
      <c r="Q168" s="3">
        <v>5.3699999999999992</v>
      </c>
      <c r="R168" s="3">
        <v>1.0740000000000001</v>
      </c>
      <c r="S168" s="3">
        <v>0.32219999999999988</v>
      </c>
      <c r="T168" s="3">
        <f>CoffeeOrders[[#This Row],[Unit Price]]*CoffeeOrders[[#This Row],[Quantity]]</f>
        <v>26.849999999999994</v>
      </c>
      <c r="U168" s="3" t="str">
        <f>IF(CoffeeOrders[[#This Row],[Coffee Type]]="Rob","Robusta",IF(CoffeeOrders[[#This Row],[Coffee Type]]="Exc","Excelsa",IF(CoffeeOrders[[#This Row],[Coffee Type]]="Ara","Arabica",IF(CoffeeOrders[[#This Row],[Coffee Type]]="Lib","Liberica",""))))</f>
        <v>Robusta</v>
      </c>
      <c r="V168" s="3" t="str">
        <f>IF(CoffeeOrders[[#This Row],[Roast Type]]="M","Medium",IF(CoffeeOrders[[#This Row],[Roast Type]]="L","Light",IF(CoffeeOrders[[#This Row],[Roast Type]]="D","Dark","")))</f>
        <v>Dark</v>
      </c>
    </row>
    <row r="169" spans="1:22" x14ac:dyDescent="0.35">
      <c r="A169" t="s">
        <v>1111</v>
      </c>
      <c r="B169" s="7">
        <v>44777</v>
      </c>
      <c r="C169" t="s">
        <v>1112</v>
      </c>
      <c r="D169" t="s">
        <v>31</v>
      </c>
      <c r="E169">
        <v>5</v>
      </c>
      <c r="F169" t="s">
        <v>1113</v>
      </c>
      <c r="G169" t="s">
        <v>1114</v>
      </c>
      <c r="H169" t="s">
        <v>1115</v>
      </c>
      <c r="I169" t="s">
        <v>1116</v>
      </c>
      <c r="J169" t="s">
        <v>1104</v>
      </c>
      <c r="K169" t="s">
        <v>27</v>
      </c>
      <c r="L169">
        <v>53405</v>
      </c>
      <c r="M169" t="s">
        <v>28</v>
      </c>
      <c r="N169" t="s">
        <v>32</v>
      </c>
      <c r="O169" t="s">
        <v>30</v>
      </c>
      <c r="P169" s="2">
        <v>0.5</v>
      </c>
      <c r="Q169" s="3">
        <v>8.25</v>
      </c>
      <c r="R169" s="3">
        <v>1.65</v>
      </c>
      <c r="S169" s="3">
        <v>0.90749999999999997</v>
      </c>
      <c r="T169" s="3">
        <f>CoffeeOrders[[#This Row],[Unit Price]]*CoffeeOrders[[#This Row],[Quantity]]</f>
        <v>41.25</v>
      </c>
      <c r="U169" s="3" t="str">
        <f>IF(CoffeeOrders[[#This Row],[Coffee Type]]="Rob","Robusta",IF(CoffeeOrders[[#This Row],[Coffee Type]]="Exc","Excelsa",IF(CoffeeOrders[[#This Row],[Coffee Type]]="Ara","Arabica",IF(CoffeeOrders[[#This Row],[Coffee Type]]="Lib","Liberica",""))))</f>
        <v>Excelsa</v>
      </c>
      <c r="V169" s="3" t="str">
        <f>IF(CoffeeOrders[[#This Row],[Roast Type]]="M","Medium",IF(CoffeeOrders[[#This Row],[Roast Type]]="L","Light",IF(CoffeeOrders[[#This Row],[Roast Type]]="D","Dark","")))</f>
        <v>Medium</v>
      </c>
    </row>
    <row r="170" spans="1:22" x14ac:dyDescent="0.35">
      <c r="A170" t="s">
        <v>1117</v>
      </c>
      <c r="B170" s="7">
        <v>43484</v>
      </c>
      <c r="C170" t="s">
        <v>1118</v>
      </c>
      <c r="D170" t="s">
        <v>205</v>
      </c>
      <c r="E170">
        <v>6</v>
      </c>
      <c r="F170" t="s">
        <v>1119</v>
      </c>
      <c r="H170" t="s">
        <v>1120</v>
      </c>
      <c r="I170" t="s">
        <v>1121</v>
      </c>
      <c r="J170" t="s">
        <v>1097</v>
      </c>
      <c r="K170" t="s">
        <v>50</v>
      </c>
      <c r="L170" t="s">
        <v>1098</v>
      </c>
      <c r="M170" t="s">
        <v>52</v>
      </c>
      <c r="N170" t="s">
        <v>41</v>
      </c>
      <c r="O170" t="s">
        <v>30</v>
      </c>
      <c r="P170" s="2">
        <v>0.5</v>
      </c>
      <c r="Q170" s="3">
        <v>6.75</v>
      </c>
      <c r="R170" s="3">
        <v>1.35</v>
      </c>
      <c r="S170" s="3">
        <v>0.60749999999999993</v>
      </c>
      <c r="T170" s="3">
        <f>CoffeeOrders[[#This Row],[Unit Price]]*CoffeeOrders[[#This Row],[Quantity]]</f>
        <v>40.5</v>
      </c>
      <c r="U170" s="3" t="str">
        <f>IF(CoffeeOrders[[#This Row],[Coffee Type]]="Rob","Robusta",IF(CoffeeOrders[[#This Row],[Coffee Type]]="Exc","Excelsa",IF(CoffeeOrders[[#This Row],[Coffee Type]]="Ara","Arabica",IF(CoffeeOrders[[#This Row],[Coffee Type]]="Lib","Liberica",""))))</f>
        <v>Arabica</v>
      </c>
      <c r="V170" s="3" t="str">
        <f>IF(CoffeeOrders[[#This Row],[Roast Type]]="M","Medium",IF(CoffeeOrders[[#This Row],[Roast Type]]="L","Light",IF(CoffeeOrders[[#This Row],[Roast Type]]="D","Dark","")))</f>
        <v>Medium</v>
      </c>
    </row>
    <row r="171" spans="1:22" x14ac:dyDescent="0.35">
      <c r="A171" t="s">
        <v>1122</v>
      </c>
      <c r="B171" s="7">
        <v>44643</v>
      </c>
      <c r="C171" t="s">
        <v>1123</v>
      </c>
      <c r="D171" t="s">
        <v>539</v>
      </c>
      <c r="E171">
        <v>2</v>
      </c>
      <c r="F171" t="s">
        <v>1124</v>
      </c>
      <c r="G171" t="s">
        <v>1125</v>
      </c>
      <c r="H171" t="s">
        <v>1126</v>
      </c>
      <c r="I171" t="s">
        <v>1127</v>
      </c>
      <c r="J171" t="s">
        <v>1128</v>
      </c>
      <c r="K171" t="s">
        <v>50</v>
      </c>
      <c r="L171" t="s">
        <v>1129</v>
      </c>
      <c r="M171" t="s">
        <v>52</v>
      </c>
      <c r="N171" t="s">
        <v>29</v>
      </c>
      <c r="O171" t="s">
        <v>62</v>
      </c>
      <c r="P171" s="2">
        <v>1</v>
      </c>
      <c r="Q171" s="3">
        <v>8.9499999999999993</v>
      </c>
      <c r="R171" s="3">
        <v>0.89499999999999991</v>
      </c>
      <c r="S171" s="3">
        <v>0.53699999999999992</v>
      </c>
      <c r="T171" s="3">
        <f>CoffeeOrders[[#This Row],[Unit Price]]*CoffeeOrders[[#This Row],[Quantity]]</f>
        <v>17.899999999999999</v>
      </c>
      <c r="U171" s="3" t="str">
        <f>IF(CoffeeOrders[[#This Row],[Coffee Type]]="Rob","Robusta",IF(CoffeeOrders[[#This Row],[Coffee Type]]="Exc","Excelsa",IF(CoffeeOrders[[#This Row],[Coffee Type]]="Ara","Arabica",IF(CoffeeOrders[[#This Row],[Coffee Type]]="Lib","Liberica",""))))</f>
        <v>Robusta</v>
      </c>
      <c r="V171" s="3" t="str">
        <f>IF(CoffeeOrders[[#This Row],[Roast Type]]="M","Medium",IF(CoffeeOrders[[#This Row],[Roast Type]]="L","Light",IF(CoffeeOrders[[#This Row],[Roast Type]]="D","Dark","")))</f>
        <v>Dark</v>
      </c>
    </row>
    <row r="172" spans="1:22" x14ac:dyDescent="0.35">
      <c r="A172" t="s">
        <v>1130</v>
      </c>
      <c r="B172" s="7">
        <v>44476</v>
      </c>
      <c r="C172" t="s">
        <v>1131</v>
      </c>
      <c r="D172" t="s">
        <v>103</v>
      </c>
      <c r="E172">
        <v>2</v>
      </c>
      <c r="F172" t="s">
        <v>1132</v>
      </c>
      <c r="G172" t="s">
        <v>1133</v>
      </c>
      <c r="I172" t="s">
        <v>1134</v>
      </c>
      <c r="J172" t="s">
        <v>1135</v>
      </c>
      <c r="K172" t="s">
        <v>258</v>
      </c>
      <c r="L172" t="s">
        <v>1136</v>
      </c>
      <c r="M172" t="s">
        <v>52</v>
      </c>
      <c r="N172" t="s">
        <v>32</v>
      </c>
      <c r="O172" t="s">
        <v>42</v>
      </c>
      <c r="P172" s="2">
        <v>2.5</v>
      </c>
      <c r="Q172" s="3">
        <v>34.154999999999987</v>
      </c>
      <c r="R172" s="3">
        <v>1.3662000000000001</v>
      </c>
      <c r="S172" s="3">
        <v>3.75705</v>
      </c>
      <c r="T172" s="3">
        <f>CoffeeOrders[[#This Row],[Unit Price]]*CoffeeOrders[[#This Row],[Quantity]]</f>
        <v>68.309999999999974</v>
      </c>
      <c r="U172" s="3" t="str">
        <f>IF(CoffeeOrders[[#This Row],[Coffee Type]]="Rob","Robusta",IF(CoffeeOrders[[#This Row],[Coffee Type]]="Exc","Excelsa",IF(CoffeeOrders[[#This Row],[Coffee Type]]="Ara","Arabica",IF(CoffeeOrders[[#This Row],[Coffee Type]]="Lib","Liberica",""))))</f>
        <v>Excelsa</v>
      </c>
      <c r="V172" s="3" t="str">
        <f>IF(CoffeeOrders[[#This Row],[Roast Type]]="M","Medium",IF(CoffeeOrders[[#This Row],[Roast Type]]="L","Light",IF(CoffeeOrders[[#This Row],[Roast Type]]="D","Dark","")))</f>
        <v>Light</v>
      </c>
    </row>
    <row r="173" spans="1:22" x14ac:dyDescent="0.35">
      <c r="A173" t="s">
        <v>1137</v>
      </c>
      <c r="B173" s="7">
        <v>43544</v>
      </c>
      <c r="C173" t="s">
        <v>1138</v>
      </c>
      <c r="D173" t="s">
        <v>339</v>
      </c>
      <c r="E173">
        <v>2</v>
      </c>
      <c r="F173" t="s">
        <v>1139</v>
      </c>
      <c r="G173" t="s">
        <v>1140</v>
      </c>
      <c r="H173" t="s">
        <v>1141</v>
      </c>
      <c r="I173" t="s">
        <v>1142</v>
      </c>
      <c r="J173" t="s">
        <v>409</v>
      </c>
      <c r="K173" t="s">
        <v>27</v>
      </c>
      <c r="L173">
        <v>33686</v>
      </c>
      <c r="M173" t="s">
        <v>28</v>
      </c>
      <c r="N173" t="s">
        <v>32</v>
      </c>
      <c r="O173" t="s">
        <v>30</v>
      </c>
      <c r="P173" s="2">
        <v>2.5</v>
      </c>
      <c r="Q173" s="3">
        <v>31.625</v>
      </c>
      <c r="R173" s="3">
        <v>1.2649999999999999</v>
      </c>
      <c r="S173" s="3">
        <v>3.4787499999999998</v>
      </c>
      <c r="T173" s="3">
        <f>CoffeeOrders[[#This Row],[Unit Price]]*CoffeeOrders[[#This Row],[Quantity]]</f>
        <v>63.25</v>
      </c>
      <c r="U173" s="3" t="str">
        <f>IF(CoffeeOrders[[#This Row],[Coffee Type]]="Rob","Robusta",IF(CoffeeOrders[[#This Row],[Coffee Type]]="Exc","Excelsa",IF(CoffeeOrders[[#This Row],[Coffee Type]]="Ara","Arabica",IF(CoffeeOrders[[#This Row],[Coffee Type]]="Lib","Liberica",""))))</f>
        <v>Excelsa</v>
      </c>
      <c r="V173" s="3" t="str">
        <f>IF(CoffeeOrders[[#This Row],[Roast Type]]="M","Medium",IF(CoffeeOrders[[#This Row],[Roast Type]]="L","Light",IF(CoffeeOrders[[#This Row],[Roast Type]]="D","Dark","")))</f>
        <v>Medium</v>
      </c>
    </row>
    <row r="174" spans="1:22" x14ac:dyDescent="0.35">
      <c r="A174" t="s">
        <v>1143</v>
      </c>
      <c r="B174" s="7">
        <v>44545</v>
      </c>
      <c r="C174" t="s">
        <v>1144</v>
      </c>
      <c r="D174" t="s">
        <v>65</v>
      </c>
      <c r="E174">
        <v>3</v>
      </c>
      <c r="F174" t="s">
        <v>1145</v>
      </c>
      <c r="G174" t="s">
        <v>1146</v>
      </c>
      <c r="I174" t="s">
        <v>1147</v>
      </c>
      <c r="J174" t="s">
        <v>1148</v>
      </c>
      <c r="K174" t="s">
        <v>50</v>
      </c>
      <c r="L174" t="s">
        <v>692</v>
      </c>
      <c r="M174" t="s">
        <v>52</v>
      </c>
      <c r="N174" t="s">
        <v>32</v>
      </c>
      <c r="O174" t="s">
        <v>62</v>
      </c>
      <c r="P174" s="2">
        <v>0.5</v>
      </c>
      <c r="Q174" s="3">
        <v>7.29</v>
      </c>
      <c r="R174" s="3">
        <v>1.458</v>
      </c>
      <c r="S174" s="3">
        <v>0.80190000000000006</v>
      </c>
      <c r="T174" s="3">
        <f>CoffeeOrders[[#This Row],[Unit Price]]*CoffeeOrders[[#This Row],[Quantity]]</f>
        <v>21.87</v>
      </c>
      <c r="U174" s="3" t="str">
        <f>IF(CoffeeOrders[[#This Row],[Coffee Type]]="Rob","Robusta",IF(CoffeeOrders[[#This Row],[Coffee Type]]="Exc","Excelsa",IF(CoffeeOrders[[#This Row],[Coffee Type]]="Ara","Arabica",IF(CoffeeOrders[[#This Row],[Coffee Type]]="Lib","Liberica",""))))</f>
        <v>Excelsa</v>
      </c>
      <c r="V174" s="3" t="str">
        <f>IF(CoffeeOrders[[#This Row],[Roast Type]]="M","Medium",IF(CoffeeOrders[[#This Row],[Roast Type]]="L","Light",IF(CoffeeOrders[[#This Row],[Roast Type]]="D","Dark","")))</f>
        <v>Dark</v>
      </c>
    </row>
    <row r="175" spans="1:22" x14ac:dyDescent="0.35">
      <c r="A175" t="s">
        <v>1149</v>
      </c>
      <c r="B175" s="7">
        <v>44720</v>
      </c>
      <c r="C175" t="s">
        <v>1150</v>
      </c>
      <c r="D175" t="s">
        <v>132</v>
      </c>
      <c r="E175">
        <v>4</v>
      </c>
      <c r="F175" t="s">
        <v>1151</v>
      </c>
      <c r="G175" t="s">
        <v>1152</v>
      </c>
      <c r="H175" t="s">
        <v>1153</v>
      </c>
      <c r="I175" t="s">
        <v>1154</v>
      </c>
      <c r="J175" t="s">
        <v>1155</v>
      </c>
      <c r="K175" t="s">
        <v>27</v>
      </c>
      <c r="L175">
        <v>36195</v>
      </c>
      <c r="M175" t="s">
        <v>52</v>
      </c>
      <c r="N175" t="s">
        <v>29</v>
      </c>
      <c r="O175" t="s">
        <v>30</v>
      </c>
      <c r="P175" s="2">
        <v>2.5</v>
      </c>
      <c r="Q175" s="3">
        <v>22.885000000000002</v>
      </c>
      <c r="R175" s="3">
        <v>0.91539999999999988</v>
      </c>
      <c r="S175" s="3">
        <v>1.3731</v>
      </c>
      <c r="T175" s="3">
        <f>CoffeeOrders[[#This Row],[Unit Price]]*CoffeeOrders[[#This Row],[Quantity]]</f>
        <v>91.54</v>
      </c>
      <c r="U175" s="3" t="str">
        <f>IF(CoffeeOrders[[#This Row],[Coffee Type]]="Rob","Robusta",IF(CoffeeOrders[[#This Row],[Coffee Type]]="Exc","Excelsa",IF(CoffeeOrders[[#This Row],[Coffee Type]]="Ara","Arabica",IF(CoffeeOrders[[#This Row],[Coffee Type]]="Lib","Liberica",""))))</f>
        <v>Robusta</v>
      </c>
      <c r="V175" s="3" t="str">
        <f>IF(CoffeeOrders[[#This Row],[Roast Type]]="M","Medium",IF(CoffeeOrders[[#This Row],[Roast Type]]="L","Light",IF(CoffeeOrders[[#This Row],[Roast Type]]="D","Dark","")))</f>
        <v>Medium</v>
      </c>
    </row>
    <row r="176" spans="1:22" x14ac:dyDescent="0.35">
      <c r="A176" t="s">
        <v>1156</v>
      </c>
      <c r="B176" s="7">
        <v>43813</v>
      </c>
      <c r="C176" t="s">
        <v>1157</v>
      </c>
      <c r="D176" t="s">
        <v>103</v>
      </c>
      <c r="E176">
        <v>6</v>
      </c>
      <c r="F176" t="s">
        <v>1158</v>
      </c>
      <c r="H176" t="s">
        <v>1159</v>
      </c>
      <c r="I176" t="s">
        <v>1160</v>
      </c>
      <c r="J176" t="s">
        <v>1161</v>
      </c>
      <c r="K176" t="s">
        <v>27</v>
      </c>
      <c r="L176">
        <v>89436</v>
      </c>
      <c r="M176" t="s">
        <v>28</v>
      </c>
      <c r="N176" t="s">
        <v>32</v>
      </c>
      <c r="O176" t="s">
        <v>42</v>
      </c>
      <c r="P176" s="2">
        <v>2.5</v>
      </c>
      <c r="Q176" s="3">
        <v>34.154999999999987</v>
      </c>
      <c r="R176" s="3">
        <v>1.3662000000000001</v>
      </c>
      <c r="S176" s="3">
        <v>3.75705</v>
      </c>
      <c r="T176" s="3">
        <f>CoffeeOrders[[#This Row],[Unit Price]]*CoffeeOrders[[#This Row],[Quantity]]</f>
        <v>204.92999999999992</v>
      </c>
      <c r="U176" s="3" t="str">
        <f>IF(CoffeeOrders[[#This Row],[Coffee Type]]="Rob","Robusta",IF(CoffeeOrders[[#This Row],[Coffee Type]]="Exc","Excelsa",IF(CoffeeOrders[[#This Row],[Coffee Type]]="Ara","Arabica",IF(CoffeeOrders[[#This Row],[Coffee Type]]="Lib","Liberica",""))))</f>
        <v>Excelsa</v>
      </c>
      <c r="V176" s="3" t="str">
        <f>IF(CoffeeOrders[[#This Row],[Roast Type]]="M","Medium",IF(CoffeeOrders[[#This Row],[Roast Type]]="L","Light",IF(CoffeeOrders[[#This Row],[Roast Type]]="D","Dark","")))</f>
        <v>Light</v>
      </c>
    </row>
    <row r="177" spans="1:22" x14ac:dyDescent="0.35">
      <c r="A177" t="s">
        <v>1162</v>
      </c>
      <c r="B177" s="7">
        <v>44296</v>
      </c>
      <c r="C177" t="s">
        <v>1163</v>
      </c>
      <c r="D177" t="s">
        <v>339</v>
      </c>
      <c r="E177">
        <v>2</v>
      </c>
      <c r="F177" t="s">
        <v>1164</v>
      </c>
      <c r="G177" t="s">
        <v>1165</v>
      </c>
      <c r="H177" t="s">
        <v>1166</v>
      </c>
      <c r="I177" t="s">
        <v>1167</v>
      </c>
      <c r="J177" t="s">
        <v>1168</v>
      </c>
      <c r="K177" t="s">
        <v>27</v>
      </c>
      <c r="L177">
        <v>31205</v>
      </c>
      <c r="M177" t="s">
        <v>28</v>
      </c>
      <c r="N177" t="s">
        <v>32</v>
      </c>
      <c r="O177" t="s">
        <v>30</v>
      </c>
      <c r="P177" s="2">
        <v>2.5</v>
      </c>
      <c r="Q177" s="3">
        <v>31.625</v>
      </c>
      <c r="R177" s="3">
        <v>1.2649999999999999</v>
      </c>
      <c r="S177" s="3">
        <v>3.4787499999999998</v>
      </c>
      <c r="T177" s="3">
        <f>CoffeeOrders[[#This Row],[Unit Price]]*CoffeeOrders[[#This Row],[Quantity]]</f>
        <v>63.25</v>
      </c>
      <c r="U177" s="3" t="str">
        <f>IF(CoffeeOrders[[#This Row],[Coffee Type]]="Rob","Robusta",IF(CoffeeOrders[[#This Row],[Coffee Type]]="Exc","Excelsa",IF(CoffeeOrders[[#This Row],[Coffee Type]]="Ara","Arabica",IF(CoffeeOrders[[#This Row],[Coffee Type]]="Lib","Liberica",""))))</f>
        <v>Excelsa</v>
      </c>
      <c r="V177" s="3" t="str">
        <f>IF(CoffeeOrders[[#This Row],[Roast Type]]="M","Medium",IF(CoffeeOrders[[#This Row],[Roast Type]]="L","Light",IF(CoffeeOrders[[#This Row],[Roast Type]]="D","Dark","")))</f>
        <v>Medium</v>
      </c>
    </row>
    <row r="178" spans="1:22" x14ac:dyDescent="0.35">
      <c r="A178" t="s">
        <v>1169</v>
      </c>
      <c r="B178" s="7">
        <v>43900</v>
      </c>
      <c r="C178" t="s">
        <v>1170</v>
      </c>
      <c r="D178" t="s">
        <v>103</v>
      </c>
      <c r="E178">
        <v>1</v>
      </c>
      <c r="F178" t="s">
        <v>1171</v>
      </c>
      <c r="G178" t="s">
        <v>1172</v>
      </c>
      <c r="H178" t="s">
        <v>1173</v>
      </c>
      <c r="I178" t="s">
        <v>1174</v>
      </c>
      <c r="J178" t="s">
        <v>1175</v>
      </c>
      <c r="K178" t="s">
        <v>27</v>
      </c>
      <c r="L178">
        <v>90605</v>
      </c>
      <c r="M178" t="s">
        <v>28</v>
      </c>
      <c r="N178" t="s">
        <v>32</v>
      </c>
      <c r="O178" t="s">
        <v>42</v>
      </c>
      <c r="P178" s="2">
        <v>2.5</v>
      </c>
      <c r="Q178" s="3">
        <v>34.154999999999987</v>
      </c>
      <c r="R178" s="3">
        <v>1.3662000000000001</v>
      </c>
      <c r="S178" s="3">
        <v>3.75705</v>
      </c>
      <c r="T178" s="3">
        <f>CoffeeOrders[[#This Row],[Unit Price]]*CoffeeOrders[[#This Row],[Quantity]]</f>
        <v>34.154999999999987</v>
      </c>
      <c r="U178" s="3" t="str">
        <f>IF(CoffeeOrders[[#This Row],[Coffee Type]]="Rob","Robusta",IF(CoffeeOrders[[#This Row],[Coffee Type]]="Exc","Excelsa",IF(CoffeeOrders[[#This Row],[Coffee Type]]="Ara","Arabica",IF(CoffeeOrders[[#This Row],[Coffee Type]]="Lib","Liberica",""))))</f>
        <v>Excelsa</v>
      </c>
      <c r="V178" s="3" t="str">
        <f>IF(CoffeeOrders[[#This Row],[Roast Type]]="M","Medium",IF(CoffeeOrders[[#This Row],[Roast Type]]="L","Light",IF(CoffeeOrders[[#This Row],[Roast Type]]="D","Dark","")))</f>
        <v>Light</v>
      </c>
    </row>
    <row r="179" spans="1:22" x14ac:dyDescent="0.35">
      <c r="A179" t="s">
        <v>1176</v>
      </c>
      <c r="B179" s="7">
        <v>44120</v>
      </c>
      <c r="C179" t="s">
        <v>1177</v>
      </c>
      <c r="D179" t="s">
        <v>53</v>
      </c>
      <c r="E179">
        <v>4</v>
      </c>
      <c r="F179" t="s">
        <v>1178</v>
      </c>
      <c r="G179" t="s">
        <v>1179</v>
      </c>
      <c r="I179" t="s">
        <v>1180</v>
      </c>
      <c r="J179" t="s">
        <v>1181</v>
      </c>
      <c r="K179" t="s">
        <v>27</v>
      </c>
      <c r="L179">
        <v>37605</v>
      </c>
      <c r="M179" t="s">
        <v>28</v>
      </c>
      <c r="N179" t="s">
        <v>29</v>
      </c>
      <c r="O179" t="s">
        <v>42</v>
      </c>
      <c r="P179" s="2">
        <v>2.5</v>
      </c>
      <c r="Q179" s="3">
        <v>27.484999999999999</v>
      </c>
      <c r="R179" s="3">
        <v>1.0993999999999999</v>
      </c>
      <c r="S179" s="3">
        <v>1.6491</v>
      </c>
      <c r="T179" s="3">
        <f>CoffeeOrders[[#This Row],[Unit Price]]*CoffeeOrders[[#This Row],[Quantity]]</f>
        <v>109.94</v>
      </c>
      <c r="U179" s="3" t="str">
        <f>IF(CoffeeOrders[[#This Row],[Coffee Type]]="Rob","Robusta",IF(CoffeeOrders[[#This Row],[Coffee Type]]="Exc","Excelsa",IF(CoffeeOrders[[#This Row],[Coffee Type]]="Ara","Arabica",IF(CoffeeOrders[[#This Row],[Coffee Type]]="Lib","Liberica",""))))</f>
        <v>Robusta</v>
      </c>
      <c r="V179" s="3" t="str">
        <f>IF(CoffeeOrders[[#This Row],[Roast Type]]="M","Medium",IF(CoffeeOrders[[#This Row],[Roast Type]]="L","Light",IF(CoffeeOrders[[#This Row],[Roast Type]]="D","Dark","")))</f>
        <v>Light</v>
      </c>
    </row>
    <row r="180" spans="1:22" x14ac:dyDescent="0.35">
      <c r="A180" t="s">
        <v>1182</v>
      </c>
      <c r="B180" s="7">
        <v>43746</v>
      </c>
      <c r="C180" t="s">
        <v>1183</v>
      </c>
      <c r="D180" t="s">
        <v>35</v>
      </c>
      <c r="E180">
        <v>2</v>
      </c>
      <c r="F180" t="s">
        <v>1184</v>
      </c>
      <c r="G180" t="s">
        <v>1185</v>
      </c>
      <c r="H180" t="s">
        <v>1186</v>
      </c>
      <c r="I180" t="s">
        <v>1187</v>
      </c>
      <c r="J180" t="s">
        <v>328</v>
      </c>
      <c r="K180" t="s">
        <v>27</v>
      </c>
      <c r="L180">
        <v>14614</v>
      </c>
      <c r="M180" t="s">
        <v>52</v>
      </c>
      <c r="N180" t="s">
        <v>41</v>
      </c>
      <c r="O180" t="s">
        <v>42</v>
      </c>
      <c r="P180" s="2">
        <v>1</v>
      </c>
      <c r="Q180" s="3">
        <v>12.95</v>
      </c>
      <c r="R180" s="3">
        <v>1.2949999999999999</v>
      </c>
      <c r="S180" s="3">
        <v>1.1655</v>
      </c>
      <c r="T180" s="3">
        <f>CoffeeOrders[[#This Row],[Unit Price]]*CoffeeOrders[[#This Row],[Quantity]]</f>
        <v>25.9</v>
      </c>
      <c r="U180" s="3" t="str">
        <f>IF(CoffeeOrders[[#This Row],[Coffee Type]]="Rob","Robusta",IF(CoffeeOrders[[#This Row],[Coffee Type]]="Exc","Excelsa",IF(CoffeeOrders[[#This Row],[Coffee Type]]="Ara","Arabica",IF(CoffeeOrders[[#This Row],[Coffee Type]]="Lib","Liberica",""))))</f>
        <v>Arabica</v>
      </c>
      <c r="V180" s="3" t="str">
        <f>IF(CoffeeOrders[[#This Row],[Roast Type]]="M","Medium",IF(CoffeeOrders[[#This Row],[Roast Type]]="L","Light",IF(CoffeeOrders[[#This Row],[Roast Type]]="D","Dark","")))</f>
        <v>Light</v>
      </c>
    </row>
    <row r="181" spans="1:22" x14ac:dyDescent="0.35">
      <c r="A181" t="s">
        <v>1188</v>
      </c>
      <c r="B181" s="7">
        <v>43830</v>
      </c>
      <c r="C181" t="s">
        <v>1189</v>
      </c>
      <c r="D181" t="s">
        <v>169</v>
      </c>
      <c r="E181">
        <v>1</v>
      </c>
      <c r="F181" t="s">
        <v>1190</v>
      </c>
      <c r="H181" t="s">
        <v>1191</v>
      </c>
      <c r="I181" t="s">
        <v>1192</v>
      </c>
      <c r="J181" t="s">
        <v>1193</v>
      </c>
      <c r="K181" t="s">
        <v>50</v>
      </c>
      <c r="L181" t="s">
        <v>1194</v>
      </c>
      <c r="M181" t="s">
        <v>52</v>
      </c>
      <c r="N181" t="s">
        <v>41</v>
      </c>
      <c r="O181" t="s">
        <v>62</v>
      </c>
      <c r="P181" s="2">
        <v>0.2</v>
      </c>
      <c r="Q181" s="3">
        <v>2.9849999999999999</v>
      </c>
      <c r="R181" s="3">
        <v>1.4924999999999999</v>
      </c>
      <c r="S181" s="3">
        <v>0.26865</v>
      </c>
      <c r="T181" s="3">
        <f>CoffeeOrders[[#This Row],[Unit Price]]*CoffeeOrders[[#This Row],[Quantity]]</f>
        <v>2.9849999999999999</v>
      </c>
      <c r="U181" s="3" t="str">
        <f>IF(CoffeeOrders[[#This Row],[Coffee Type]]="Rob","Robusta",IF(CoffeeOrders[[#This Row],[Coffee Type]]="Exc","Excelsa",IF(CoffeeOrders[[#This Row],[Coffee Type]]="Ara","Arabica",IF(CoffeeOrders[[#This Row],[Coffee Type]]="Lib","Liberica",""))))</f>
        <v>Arabica</v>
      </c>
      <c r="V181" s="3" t="str">
        <f>IF(CoffeeOrders[[#This Row],[Roast Type]]="M","Medium",IF(CoffeeOrders[[#This Row],[Roast Type]]="L","Light",IF(CoffeeOrders[[#This Row],[Roast Type]]="D","Dark","")))</f>
        <v>Dark</v>
      </c>
    </row>
    <row r="182" spans="1:22" x14ac:dyDescent="0.35">
      <c r="A182" t="s">
        <v>1195</v>
      </c>
      <c r="B182" s="7">
        <v>43910</v>
      </c>
      <c r="C182" t="s">
        <v>1196</v>
      </c>
      <c r="D182" t="s">
        <v>766</v>
      </c>
      <c r="E182">
        <v>5</v>
      </c>
      <c r="F182" t="s">
        <v>1197</v>
      </c>
      <c r="G182" t="s">
        <v>1198</v>
      </c>
      <c r="H182" t="s">
        <v>1199</v>
      </c>
      <c r="I182" t="s">
        <v>1200</v>
      </c>
      <c r="J182" t="s">
        <v>1201</v>
      </c>
      <c r="K182" t="s">
        <v>27</v>
      </c>
      <c r="L182">
        <v>11254</v>
      </c>
      <c r="M182" t="s">
        <v>52</v>
      </c>
      <c r="N182" t="s">
        <v>32</v>
      </c>
      <c r="O182" t="s">
        <v>42</v>
      </c>
      <c r="P182" s="2">
        <v>0.2</v>
      </c>
      <c r="Q182" s="3">
        <v>4.4550000000000001</v>
      </c>
      <c r="R182" s="3">
        <v>2.2275</v>
      </c>
      <c r="S182" s="3">
        <v>0.49004999999999999</v>
      </c>
      <c r="T182" s="3">
        <f>CoffeeOrders[[#This Row],[Unit Price]]*CoffeeOrders[[#This Row],[Quantity]]</f>
        <v>22.274999999999999</v>
      </c>
      <c r="U182" s="3" t="str">
        <f>IF(CoffeeOrders[[#This Row],[Coffee Type]]="Rob","Robusta",IF(CoffeeOrders[[#This Row],[Coffee Type]]="Exc","Excelsa",IF(CoffeeOrders[[#This Row],[Coffee Type]]="Ara","Arabica",IF(CoffeeOrders[[#This Row],[Coffee Type]]="Lib","Liberica",""))))</f>
        <v>Excelsa</v>
      </c>
      <c r="V182" s="3" t="str">
        <f>IF(CoffeeOrders[[#This Row],[Roast Type]]="M","Medium",IF(CoffeeOrders[[#This Row],[Roast Type]]="L","Light",IF(CoffeeOrders[[#This Row],[Roast Type]]="D","Dark","")))</f>
        <v>Light</v>
      </c>
    </row>
    <row r="183" spans="1:22" x14ac:dyDescent="0.35">
      <c r="A183" t="s">
        <v>1195</v>
      </c>
      <c r="B183" s="7">
        <v>43910</v>
      </c>
      <c r="C183" t="s">
        <v>1196</v>
      </c>
      <c r="D183" t="s">
        <v>221</v>
      </c>
      <c r="E183">
        <v>5</v>
      </c>
      <c r="F183" t="s">
        <v>1197</v>
      </c>
      <c r="G183" t="s">
        <v>1198</v>
      </c>
      <c r="H183" t="s">
        <v>1199</v>
      </c>
      <c r="I183" t="s">
        <v>1200</v>
      </c>
      <c r="J183" t="s">
        <v>1201</v>
      </c>
      <c r="K183" t="s">
        <v>27</v>
      </c>
      <c r="L183">
        <v>11254</v>
      </c>
      <c r="M183" t="s">
        <v>52</v>
      </c>
      <c r="N183" t="s">
        <v>41</v>
      </c>
      <c r="O183" t="s">
        <v>62</v>
      </c>
      <c r="P183" s="2">
        <v>0.5</v>
      </c>
      <c r="Q183" s="3">
        <v>5.97</v>
      </c>
      <c r="R183" s="3">
        <v>1.194</v>
      </c>
      <c r="S183" s="3">
        <v>0.5373</v>
      </c>
      <c r="T183" s="3">
        <f>CoffeeOrders[[#This Row],[Unit Price]]*CoffeeOrders[[#This Row],[Quantity]]</f>
        <v>29.849999999999998</v>
      </c>
      <c r="U183" s="3" t="str">
        <f>IF(CoffeeOrders[[#This Row],[Coffee Type]]="Rob","Robusta",IF(CoffeeOrders[[#This Row],[Coffee Type]]="Exc","Excelsa",IF(CoffeeOrders[[#This Row],[Coffee Type]]="Ara","Arabica",IF(CoffeeOrders[[#This Row],[Coffee Type]]="Lib","Liberica",""))))</f>
        <v>Arabica</v>
      </c>
      <c r="V183" s="3" t="str">
        <f>IF(CoffeeOrders[[#This Row],[Roast Type]]="M","Medium",IF(CoffeeOrders[[#This Row],[Roast Type]]="L","Light",IF(CoffeeOrders[[#This Row],[Roast Type]]="D","Dark","")))</f>
        <v>Dark</v>
      </c>
    </row>
    <row r="184" spans="1:22" x14ac:dyDescent="0.35">
      <c r="A184" t="s">
        <v>1202</v>
      </c>
      <c r="B184" s="7">
        <v>44284</v>
      </c>
      <c r="C184" t="s">
        <v>1203</v>
      </c>
      <c r="D184" t="s">
        <v>439</v>
      </c>
      <c r="E184">
        <v>6</v>
      </c>
      <c r="F184" t="s">
        <v>1204</v>
      </c>
      <c r="G184" t="s">
        <v>1205</v>
      </c>
      <c r="H184" t="s">
        <v>1206</v>
      </c>
      <c r="I184" t="s">
        <v>1207</v>
      </c>
      <c r="J184" t="s">
        <v>1208</v>
      </c>
      <c r="K184" t="s">
        <v>27</v>
      </c>
      <c r="L184">
        <v>22908</v>
      </c>
      <c r="M184" t="s">
        <v>52</v>
      </c>
      <c r="N184" t="s">
        <v>29</v>
      </c>
      <c r="O184" t="s">
        <v>62</v>
      </c>
      <c r="P184" s="2">
        <v>0.5</v>
      </c>
      <c r="Q184" s="3">
        <v>5.3699999999999992</v>
      </c>
      <c r="R184" s="3">
        <v>1.0740000000000001</v>
      </c>
      <c r="S184" s="3">
        <v>0.32219999999999988</v>
      </c>
      <c r="T184" s="3">
        <f>CoffeeOrders[[#This Row],[Unit Price]]*CoffeeOrders[[#This Row],[Quantity]]</f>
        <v>32.22</v>
      </c>
      <c r="U184" s="3" t="str">
        <f>IF(CoffeeOrders[[#This Row],[Coffee Type]]="Rob","Robusta",IF(CoffeeOrders[[#This Row],[Coffee Type]]="Exc","Excelsa",IF(CoffeeOrders[[#This Row],[Coffee Type]]="Ara","Arabica",IF(CoffeeOrders[[#This Row],[Coffee Type]]="Lib","Liberica",""))))</f>
        <v>Robusta</v>
      </c>
      <c r="V184" s="3" t="str">
        <f>IF(CoffeeOrders[[#This Row],[Roast Type]]="M","Medium",IF(CoffeeOrders[[#This Row],[Roast Type]]="L","Light",IF(CoffeeOrders[[#This Row],[Roast Type]]="D","Dark","")))</f>
        <v>Dark</v>
      </c>
    </row>
    <row r="185" spans="1:22" x14ac:dyDescent="0.35">
      <c r="A185" t="s">
        <v>1209</v>
      </c>
      <c r="B185" s="7">
        <v>44512</v>
      </c>
      <c r="C185" t="s">
        <v>1210</v>
      </c>
      <c r="D185" t="s">
        <v>199</v>
      </c>
      <c r="E185">
        <v>2</v>
      </c>
      <c r="F185" t="s">
        <v>1211</v>
      </c>
      <c r="G185" t="s">
        <v>1212</v>
      </c>
      <c r="H185" t="s">
        <v>1213</v>
      </c>
      <c r="I185" t="s">
        <v>1214</v>
      </c>
      <c r="J185" t="s">
        <v>1215</v>
      </c>
      <c r="K185" t="s">
        <v>27</v>
      </c>
      <c r="L185">
        <v>75044</v>
      </c>
      <c r="M185" t="s">
        <v>52</v>
      </c>
      <c r="N185" t="s">
        <v>32</v>
      </c>
      <c r="O185" t="s">
        <v>30</v>
      </c>
      <c r="P185" s="2">
        <v>0.2</v>
      </c>
      <c r="Q185" s="3">
        <v>4.125</v>
      </c>
      <c r="R185" s="3">
        <v>2.0625</v>
      </c>
      <c r="S185" s="3">
        <v>0.45374999999999999</v>
      </c>
      <c r="T185" s="3">
        <f>CoffeeOrders[[#This Row],[Unit Price]]*CoffeeOrders[[#This Row],[Quantity]]</f>
        <v>8.25</v>
      </c>
      <c r="U185" s="3" t="str">
        <f>IF(CoffeeOrders[[#This Row],[Coffee Type]]="Rob","Robusta",IF(CoffeeOrders[[#This Row],[Coffee Type]]="Exc","Excelsa",IF(CoffeeOrders[[#This Row],[Coffee Type]]="Ara","Arabica",IF(CoffeeOrders[[#This Row],[Coffee Type]]="Lib","Liberica",""))))</f>
        <v>Excelsa</v>
      </c>
      <c r="V185" s="3" t="str">
        <f>IF(CoffeeOrders[[#This Row],[Roast Type]]="M","Medium",IF(CoffeeOrders[[#This Row],[Roast Type]]="L","Light",IF(CoffeeOrders[[#This Row],[Roast Type]]="D","Dark","")))</f>
        <v>Medium</v>
      </c>
    </row>
    <row r="186" spans="1:22" x14ac:dyDescent="0.35">
      <c r="A186" t="s">
        <v>1216</v>
      </c>
      <c r="B186" s="7">
        <v>44397</v>
      </c>
      <c r="C186" t="s">
        <v>1217</v>
      </c>
      <c r="D186" t="s">
        <v>578</v>
      </c>
      <c r="E186">
        <v>4</v>
      </c>
      <c r="F186" t="s">
        <v>1218</v>
      </c>
      <c r="G186" t="s">
        <v>1219</v>
      </c>
      <c r="H186" t="s">
        <v>1220</v>
      </c>
      <c r="I186" t="s">
        <v>1221</v>
      </c>
      <c r="J186" t="s">
        <v>287</v>
      </c>
      <c r="K186" t="s">
        <v>27</v>
      </c>
      <c r="L186">
        <v>55448</v>
      </c>
      <c r="M186" t="s">
        <v>52</v>
      </c>
      <c r="N186" t="s">
        <v>41</v>
      </c>
      <c r="O186" t="s">
        <v>42</v>
      </c>
      <c r="P186" s="2">
        <v>0.5</v>
      </c>
      <c r="Q186" s="3">
        <v>7.77</v>
      </c>
      <c r="R186" s="3">
        <v>1.554</v>
      </c>
      <c r="S186" s="3">
        <v>0.69929999999999992</v>
      </c>
      <c r="T186" s="3">
        <f>CoffeeOrders[[#This Row],[Unit Price]]*CoffeeOrders[[#This Row],[Quantity]]</f>
        <v>31.08</v>
      </c>
      <c r="U186" s="3" t="str">
        <f>IF(CoffeeOrders[[#This Row],[Coffee Type]]="Rob","Robusta",IF(CoffeeOrders[[#This Row],[Coffee Type]]="Exc","Excelsa",IF(CoffeeOrders[[#This Row],[Coffee Type]]="Ara","Arabica",IF(CoffeeOrders[[#This Row],[Coffee Type]]="Lib","Liberica",""))))</f>
        <v>Arabica</v>
      </c>
      <c r="V186" s="3" t="str">
        <f>IF(CoffeeOrders[[#This Row],[Roast Type]]="M","Medium",IF(CoffeeOrders[[#This Row],[Roast Type]]="L","Light",IF(CoffeeOrders[[#This Row],[Roast Type]]="D","Dark","")))</f>
        <v>Light</v>
      </c>
    </row>
    <row r="187" spans="1:22" x14ac:dyDescent="0.35">
      <c r="A187" t="s">
        <v>1222</v>
      </c>
      <c r="B187" s="7">
        <v>43483</v>
      </c>
      <c r="C187" t="s">
        <v>1223</v>
      </c>
      <c r="D187" t="s">
        <v>65</v>
      </c>
      <c r="E187">
        <v>5</v>
      </c>
      <c r="F187" t="s">
        <v>1224</v>
      </c>
      <c r="G187" t="s">
        <v>1225</v>
      </c>
      <c r="H187" t="s">
        <v>1226</v>
      </c>
      <c r="I187" t="s">
        <v>1227</v>
      </c>
      <c r="J187" t="s">
        <v>1228</v>
      </c>
      <c r="K187" t="s">
        <v>27</v>
      </c>
      <c r="L187">
        <v>48919</v>
      </c>
      <c r="M187" t="s">
        <v>28</v>
      </c>
      <c r="N187" t="s">
        <v>32</v>
      </c>
      <c r="O187" t="s">
        <v>62</v>
      </c>
      <c r="P187" s="2">
        <v>0.5</v>
      </c>
      <c r="Q187" s="3">
        <v>7.29</v>
      </c>
      <c r="R187" s="3">
        <v>1.458</v>
      </c>
      <c r="S187" s="3">
        <v>0.80190000000000006</v>
      </c>
      <c r="T187" s="3">
        <f>CoffeeOrders[[#This Row],[Unit Price]]*CoffeeOrders[[#This Row],[Quantity]]</f>
        <v>36.450000000000003</v>
      </c>
      <c r="U187" s="3" t="str">
        <f>IF(CoffeeOrders[[#This Row],[Coffee Type]]="Rob","Robusta",IF(CoffeeOrders[[#This Row],[Coffee Type]]="Exc","Excelsa",IF(CoffeeOrders[[#This Row],[Coffee Type]]="Ara","Arabica",IF(CoffeeOrders[[#This Row],[Coffee Type]]="Lib","Liberica",""))))</f>
        <v>Excelsa</v>
      </c>
      <c r="V187" s="3" t="str">
        <f>IF(CoffeeOrders[[#This Row],[Roast Type]]="M","Medium",IF(CoffeeOrders[[#This Row],[Roast Type]]="L","Light",IF(CoffeeOrders[[#This Row],[Roast Type]]="D","Dark","")))</f>
        <v>Dark</v>
      </c>
    </row>
    <row r="188" spans="1:22" x14ac:dyDescent="0.35">
      <c r="A188" t="s">
        <v>1229</v>
      </c>
      <c r="B188" s="7">
        <v>43684</v>
      </c>
      <c r="C188" t="s">
        <v>1230</v>
      </c>
      <c r="D188" t="s">
        <v>132</v>
      </c>
      <c r="E188">
        <v>3</v>
      </c>
      <c r="F188" t="s">
        <v>1231</v>
      </c>
      <c r="G188" t="s">
        <v>1232</v>
      </c>
      <c r="H188" t="s">
        <v>1233</v>
      </c>
      <c r="I188" t="s">
        <v>1234</v>
      </c>
      <c r="J188" t="s">
        <v>249</v>
      </c>
      <c r="K188" t="s">
        <v>27</v>
      </c>
      <c r="L188">
        <v>58207</v>
      </c>
      <c r="M188" t="s">
        <v>52</v>
      </c>
      <c r="N188" t="s">
        <v>29</v>
      </c>
      <c r="O188" t="s">
        <v>30</v>
      </c>
      <c r="P188" s="2">
        <v>2.5</v>
      </c>
      <c r="Q188" s="3">
        <v>22.885000000000002</v>
      </c>
      <c r="R188" s="3">
        <v>0.91539999999999988</v>
      </c>
      <c r="S188" s="3">
        <v>1.3731</v>
      </c>
      <c r="T188" s="3">
        <f>CoffeeOrders[[#This Row],[Unit Price]]*CoffeeOrders[[#This Row],[Quantity]]</f>
        <v>68.655000000000001</v>
      </c>
      <c r="U188" s="3" t="str">
        <f>IF(CoffeeOrders[[#This Row],[Coffee Type]]="Rob","Robusta",IF(CoffeeOrders[[#This Row],[Coffee Type]]="Exc","Excelsa",IF(CoffeeOrders[[#This Row],[Coffee Type]]="Ara","Arabica",IF(CoffeeOrders[[#This Row],[Coffee Type]]="Lib","Liberica",""))))</f>
        <v>Robusta</v>
      </c>
      <c r="V188" s="3" t="str">
        <f>IF(CoffeeOrders[[#This Row],[Roast Type]]="M","Medium",IF(CoffeeOrders[[#This Row],[Roast Type]]="L","Light",IF(CoffeeOrders[[#This Row],[Roast Type]]="D","Dark","")))</f>
        <v>Medium</v>
      </c>
    </row>
    <row r="189" spans="1:22" x14ac:dyDescent="0.35">
      <c r="A189" t="s">
        <v>1235</v>
      </c>
      <c r="B189" s="7">
        <v>44633</v>
      </c>
      <c r="C189" t="s">
        <v>1236</v>
      </c>
      <c r="D189" t="s">
        <v>243</v>
      </c>
      <c r="E189">
        <v>5</v>
      </c>
      <c r="F189" t="s">
        <v>1237</v>
      </c>
      <c r="G189" t="s">
        <v>1238</v>
      </c>
      <c r="I189" t="s">
        <v>1239</v>
      </c>
      <c r="J189" t="s">
        <v>823</v>
      </c>
      <c r="K189" t="s">
        <v>27</v>
      </c>
      <c r="L189">
        <v>99522</v>
      </c>
      <c r="M189" t="s">
        <v>28</v>
      </c>
      <c r="N189" t="s">
        <v>61</v>
      </c>
      <c r="O189" t="s">
        <v>30</v>
      </c>
      <c r="P189" s="2">
        <v>0.5</v>
      </c>
      <c r="Q189" s="3">
        <v>8.73</v>
      </c>
      <c r="R189" s="3">
        <v>1.746</v>
      </c>
      <c r="S189" s="3">
        <v>1.1349</v>
      </c>
      <c r="T189" s="3">
        <f>CoffeeOrders[[#This Row],[Unit Price]]*CoffeeOrders[[#This Row],[Quantity]]</f>
        <v>43.650000000000006</v>
      </c>
      <c r="U189" s="3" t="str">
        <f>IF(CoffeeOrders[[#This Row],[Coffee Type]]="Rob","Robusta",IF(CoffeeOrders[[#This Row],[Coffee Type]]="Exc","Excelsa",IF(CoffeeOrders[[#This Row],[Coffee Type]]="Ara","Arabica",IF(CoffeeOrders[[#This Row],[Coffee Type]]="Lib","Liberica",""))))</f>
        <v>Liberica</v>
      </c>
      <c r="V189" s="3" t="str">
        <f>IF(CoffeeOrders[[#This Row],[Roast Type]]="M","Medium",IF(CoffeeOrders[[#This Row],[Roast Type]]="L","Light",IF(CoffeeOrders[[#This Row],[Roast Type]]="D","Dark","")))</f>
        <v>Medium</v>
      </c>
    </row>
    <row r="190" spans="1:22" x14ac:dyDescent="0.35">
      <c r="A190" t="s">
        <v>1240</v>
      </c>
      <c r="B190" s="7">
        <v>44698</v>
      </c>
      <c r="C190" t="s">
        <v>1241</v>
      </c>
      <c r="D190" t="s">
        <v>766</v>
      </c>
      <c r="E190">
        <v>1</v>
      </c>
      <c r="F190" t="s">
        <v>1242</v>
      </c>
      <c r="G190" t="s">
        <v>1243</v>
      </c>
      <c r="H190" t="s">
        <v>1244</v>
      </c>
      <c r="I190" t="s">
        <v>1245</v>
      </c>
      <c r="J190" t="s">
        <v>920</v>
      </c>
      <c r="K190" t="s">
        <v>27</v>
      </c>
      <c r="L190">
        <v>73129</v>
      </c>
      <c r="M190" t="s">
        <v>28</v>
      </c>
      <c r="N190" t="s">
        <v>32</v>
      </c>
      <c r="O190" t="s">
        <v>42</v>
      </c>
      <c r="P190" s="2">
        <v>0.2</v>
      </c>
      <c r="Q190" s="3">
        <v>4.4550000000000001</v>
      </c>
      <c r="R190" s="3">
        <v>2.2275</v>
      </c>
      <c r="S190" s="3">
        <v>0.49004999999999999</v>
      </c>
      <c r="T190" s="3">
        <f>CoffeeOrders[[#This Row],[Unit Price]]*CoffeeOrders[[#This Row],[Quantity]]</f>
        <v>4.4550000000000001</v>
      </c>
      <c r="U190" s="3" t="str">
        <f>IF(CoffeeOrders[[#This Row],[Coffee Type]]="Rob","Robusta",IF(CoffeeOrders[[#This Row],[Coffee Type]]="Exc","Excelsa",IF(CoffeeOrders[[#This Row],[Coffee Type]]="Ara","Arabica",IF(CoffeeOrders[[#This Row],[Coffee Type]]="Lib","Liberica",""))))</f>
        <v>Excelsa</v>
      </c>
      <c r="V190" s="3" t="str">
        <f>IF(CoffeeOrders[[#This Row],[Roast Type]]="M","Medium",IF(CoffeeOrders[[#This Row],[Roast Type]]="L","Light",IF(CoffeeOrders[[#This Row],[Roast Type]]="D","Dark","")))</f>
        <v>Light</v>
      </c>
    </row>
    <row r="191" spans="1:22" x14ac:dyDescent="0.35">
      <c r="A191" t="s">
        <v>1246</v>
      </c>
      <c r="B191" s="7">
        <v>43813</v>
      </c>
      <c r="C191" t="s">
        <v>1247</v>
      </c>
      <c r="D191" t="s">
        <v>295</v>
      </c>
      <c r="E191">
        <v>3</v>
      </c>
      <c r="F191" t="s">
        <v>1248</v>
      </c>
      <c r="G191" t="s">
        <v>1249</v>
      </c>
      <c r="H191" t="s">
        <v>1250</v>
      </c>
      <c r="I191" t="s">
        <v>1251</v>
      </c>
      <c r="J191" t="s">
        <v>1252</v>
      </c>
      <c r="K191" t="s">
        <v>27</v>
      </c>
      <c r="L191">
        <v>74103</v>
      </c>
      <c r="M191" t="s">
        <v>28</v>
      </c>
      <c r="N191" t="s">
        <v>61</v>
      </c>
      <c r="O191" t="s">
        <v>30</v>
      </c>
      <c r="P191" s="2">
        <v>1</v>
      </c>
      <c r="Q191" s="3">
        <v>14.55</v>
      </c>
      <c r="R191" s="3">
        <v>1.4550000000000001</v>
      </c>
      <c r="S191" s="3">
        <v>1.8915</v>
      </c>
      <c r="T191" s="3">
        <f>CoffeeOrders[[#This Row],[Unit Price]]*CoffeeOrders[[#This Row],[Quantity]]</f>
        <v>43.650000000000006</v>
      </c>
      <c r="U191" s="3" t="str">
        <f>IF(CoffeeOrders[[#This Row],[Coffee Type]]="Rob","Robusta",IF(CoffeeOrders[[#This Row],[Coffee Type]]="Exc","Excelsa",IF(CoffeeOrders[[#This Row],[Coffee Type]]="Ara","Arabica",IF(CoffeeOrders[[#This Row],[Coffee Type]]="Lib","Liberica",""))))</f>
        <v>Liberica</v>
      </c>
      <c r="V191" s="3" t="str">
        <f>IF(CoffeeOrders[[#This Row],[Roast Type]]="M","Medium",IF(CoffeeOrders[[#This Row],[Roast Type]]="L","Light",IF(CoffeeOrders[[#This Row],[Roast Type]]="D","Dark","")))</f>
        <v>Medium</v>
      </c>
    </row>
    <row r="192" spans="1:22" x14ac:dyDescent="0.35">
      <c r="A192" t="s">
        <v>1253</v>
      </c>
      <c r="B192" s="7">
        <v>43845</v>
      </c>
      <c r="C192" t="s">
        <v>1254</v>
      </c>
      <c r="D192" t="s">
        <v>593</v>
      </c>
      <c r="E192">
        <v>1</v>
      </c>
      <c r="F192" t="s">
        <v>1255</v>
      </c>
      <c r="G192" t="s">
        <v>1256</v>
      </c>
      <c r="H192" t="s">
        <v>1257</v>
      </c>
      <c r="I192" t="s">
        <v>1258</v>
      </c>
      <c r="J192" t="s">
        <v>1259</v>
      </c>
      <c r="K192" t="s">
        <v>27</v>
      </c>
      <c r="L192">
        <v>48211</v>
      </c>
      <c r="M192" t="s">
        <v>28</v>
      </c>
      <c r="N192" t="s">
        <v>61</v>
      </c>
      <c r="O192" t="s">
        <v>30</v>
      </c>
      <c r="P192" s="2">
        <v>2.5</v>
      </c>
      <c r="Q192" s="3">
        <v>33.465000000000003</v>
      </c>
      <c r="R192" s="3">
        <v>1.3386</v>
      </c>
      <c r="S192" s="3">
        <v>4.3504499999999986</v>
      </c>
      <c r="T192" s="3">
        <f>CoffeeOrders[[#This Row],[Unit Price]]*CoffeeOrders[[#This Row],[Quantity]]</f>
        <v>33.465000000000003</v>
      </c>
      <c r="U192" s="3" t="str">
        <f>IF(CoffeeOrders[[#This Row],[Coffee Type]]="Rob","Robusta",IF(CoffeeOrders[[#This Row],[Coffee Type]]="Exc","Excelsa",IF(CoffeeOrders[[#This Row],[Coffee Type]]="Ara","Arabica",IF(CoffeeOrders[[#This Row],[Coffee Type]]="Lib","Liberica",""))))</f>
        <v>Liberica</v>
      </c>
      <c r="V192" s="3" t="str">
        <f>IF(CoffeeOrders[[#This Row],[Roast Type]]="M","Medium",IF(CoffeeOrders[[#This Row],[Roast Type]]="L","Light",IF(CoffeeOrders[[#This Row],[Roast Type]]="D","Dark","")))</f>
        <v>Medium</v>
      </c>
    </row>
    <row r="193" spans="1:22" x14ac:dyDescent="0.35">
      <c r="A193" t="s">
        <v>1260</v>
      </c>
      <c r="B193" s="7">
        <v>43567</v>
      </c>
      <c r="C193" t="s">
        <v>1261</v>
      </c>
      <c r="D193" t="s">
        <v>124</v>
      </c>
      <c r="E193">
        <v>5</v>
      </c>
      <c r="F193" t="s">
        <v>1262</v>
      </c>
      <c r="G193" t="s">
        <v>1263</v>
      </c>
      <c r="H193" t="s">
        <v>1264</v>
      </c>
      <c r="I193" t="s">
        <v>1265</v>
      </c>
      <c r="J193" t="s">
        <v>365</v>
      </c>
      <c r="K193" t="s">
        <v>27</v>
      </c>
      <c r="L193">
        <v>20436</v>
      </c>
      <c r="M193" t="s">
        <v>28</v>
      </c>
      <c r="N193" t="s">
        <v>61</v>
      </c>
      <c r="O193" t="s">
        <v>62</v>
      </c>
      <c r="P193" s="2">
        <v>0.2</v>
      </c>
      <c r="Q193" s="3">
        <v>3.8849999999999998</v>
      </c>
      <c r="R193" s="3">
        <v>1.9424999999999999</v>
      </c>
      <c r="S193" s="3">
        <v>0.50505</v>
      </c>
      <c r="T193" s="3">
        <f>CoffeeOrders[[#This Row],[Unit Price]]*CoffeeOrders[[#This Row],[Quantity]]</f>
        <v>19.424999999999997</v>
      </c>
      <c r="U193" s="3" t="str">
        <f>IF(CoffeeOrders[[#This Row],[Coffee Type]]="Rob","Robusta",IF(CoffeeOrders[[#This Row],[Coffee Type]]="Exc","Excelsa",IF(CoffeeOrders[[#This Row],[Coffee Type]]="Ara","Arabica",IF(CoffeeOrders[[#This Row],[Coffee Type]]="Lib","Liberica",""))))</f>
        <v>Liberica</v>
      </c>
      <c r="V193" s="3" t="str">
        <f>IF(CoffeeOrders[[#This Row],[Roast Type]]="M","Medium",IF(CoffeeOrders[[#This Row],[Roast Type]]="L","Light",IF(CoffeeOrders[[#This Row],[Roast Type]]="D","Dark","")))</f>
        <v>Dark</v>
      </c>
    </row>
    <row r="194" spans="1:22" x14ac:dyDescent="0.35">
      <c r="A194" t="s">
        <v>1266</v>
      </c>
      <c r="B194" s="7">
        <v>43919</v>
      </c>
      <c r="C194" t="s">
        <v>1267</v>
      </c>
      <c r="D194" t="s">
        <v>740</v>
      </c>
      <c r="E194">
        <v>6</v>
      </c>
      <c r="F194" t="s">
        <v>1268</v>
      </c>
      <c r="G194" t="s">
        <v>1269</v>
      </c>
      <c r="H194" t="s">
        <v>1270</v>
      </c>
      <c r="I194" t="s">
        <v>1271</v>
      </c>
      <c r="J194" t="s">
        <v>1272</v>
      </c>
      <c r="K194" t="s">
        <v>50</v>
      </c>
      <c r="L194" t="s">
        <v>1273</v>
      </c>
      <c r="M194" t="s">
        <v>28</v>
      </c>
      <c r="N194" t="s">
        <v>32</v>
      </c>
      <c r="O194" t="s">
        <v>62</v>
      </c>
      <c r="P194" s="2">
        <v>1</v>
      </c>
      <c r="Q194" s="3">
        <v>12.15</v>
      </c>
      <c r="R194" s="3">
        <v>1.2150000000000001</v>
      </c>
      <c r="S194" s="3">
        <v>1.3365</v>
      </c>
      <c r="T194" s="3">
        <f>CoffeeOrders[[#This Row],[Unit Price]]*CoffeeOrders[[#This Row],[Quantity]]</f>
        <v>72.900000000000006</v>
      </c>
      <c r="U194" s="3" t="str">
        <f>IF(CoffeeOrders[[#This Row],[Coffee Type]]="Rob","Robusta",IF(CoffeeOrders[[#This Row],[Coffee Type]]="Exc","Excelsa",IF(CoffeeOrders[[#This Row],[Coffee Type]]="Ara","Arabica",IF(CoffeeOrders[[#This Row],[Coffee Type]]="Lib","Liberica",""))))</f>
        <v>Excelsa</v>
      </c>
      <c r="V194" s="3" t="str">
        <f>IF(CoffeeOrders[[#This Row],[Roast Type]]="M","Medium",IF(CoffeeOrders[[#This Row],[Roast Type]]="L","Light",IF(CoffeeOrders[[#This Row],[Roast Type]]="D","Dark","")))</f>
        <v>Dark</v>
      </c>
    </row>
    <row r="195" spans="1:22" x14ac:dyDescent="0.35">
      <c r="A195" t="s">
        <v>1274</v>
      </c>
      <c r="B195" s="7">
        <v>44644</v>
      </c>
      <c r="C195" t="s">
        <v>1275</v>
      </c>
      <c r="D195" t="s">
        <v>412</v>
      </c>
      <c r="E195">
        <v>3</v>
      </c>
      <c r="F195" t="s">
        <v>1276</v>
      </c>
      <c r="H195" t="s">
        <v>1277</v>
      </c>
      <c r="I195" t="s">
        <v>1278</v>
      </c>
      <c r="J195" t="s">
        <v>1279</v>
      </c>
      <c r="K195" t="s">
        <v>27</v>
      </c>
      <c r="L195">
        <v>85215</v>
      </c>
      <c r="M195" t="s">
        <v>52</v>
      </c>
      <c r="N195" t="s">
        <v>32</v>
      </c>
      <c r="O195" t="s">
        <v>42</v>
      </c>
      <c r="P195" s="2">
        <v>1</v>
      </c>
      <c r="Q195" s="3">
        <v>14.85</v>
      </c>
      <c r="R195" s="3">
        <v>1.4850000000000001</v>
      </c>
      <c r="S195" s="3">
        <v>1.6335</v>
      </c>
      <c r="T195" s="3">
        <f>CoffeeOrders[[#This Row],[Unit Price]]*CoffeeOrders[[#This Row],[Quantity]]</f>
        <v>44.55</v>
      </c>
      <c r="U195" s="3" t="str">
        <f>IF(CoffeeOrders[[#This Row],[Coffee Type]]="Rob","Robusta",IF(CoffeeOrders[[#This Row],[Coffee Type]]="Exc","Excelsa",IF(CoffeeOrders[[#This Row],[Coffee Type]]="Ara","Arabica",IF(CoffeeOrders[[#This Row],[Coffee Type]]="Lib","Liberica",""))))</f>
        <v>Excelsa</v>
      </c>
      <c r="V195" s="3" t="str">
        <f>IF(CoffeeOrders[[#This Row],[Roast Type]]="M","Medium",IF(CoffeeOrders[[#This Row],[Roast Type]]="L","Light",IF(CoffeeOrders[[#This Row],[Roast Type]]="D","Dark","")))</f>
        <v>Light</v>
      </c>
    </row>
    <row r="196" spans="1:22" x14ac:dyDescent="0.35">
      <c r="A196" t="s">
        <v>1280</v>
      </c>
      <c r="B196" s="7">
        <v>44398</v>
      </c>
      <c r="C196" t="s">
        <v>1281</v>
      </c>
      <c r="D196" t="s">
        <v>65</v>
      </c>
      <c r="E196">
        <v>5</v>
      </c>
      <c r="F196" t="s">
        <v>1282</v>
      </c>
      <c r="G196" t="s">
        <v>1283</v>
      </c>
      <c r="H196" t="s">
        <v>1284</v>
      </c>
      <c r="I196" t="s">
        <v>1285</v>
      </c>
      <c r="J196" t="s">
        <v>1286</v>
      </c>
      <c r="K196" t="s">
        <v>27</v>
      </c>
      <c r="L196">
        <v>44485</v>
      </c>
      <c r="M196" t="s">
        <v>52</v>
      </c>
      <c r="N196" t="s">
        <v>32</v>
      </c>
      <c r="O196" t="s">
        <v>62</v>
      </c>
      <c r="P196" s="2">
        <v>0.5</v>
      </c>
      <c r="Q196" s="3">
        <v>7.29</v>
      </c>
      <c r="R196" s="3">
        <v>1.458</v>
      </c>
      <c r="S196" s="3">
        <v>0.80190000000000006</v>
      </c>
      <c r="T196" s="3">
        <f>CoffeeOrders[[#This Row],[Unit Price]]*CoffeeOrders[[#This Row],[Quantity]]</f>
        <v>36.450000000000003</v>
      </c>
      <c r="U196" s="3" t="str">
        <f>IF(CoffeeOrders[[#This Row],[Coffee Type]]="Rob","Robusta",IF(CoffeeOrders[[#This Row],[Coffee Type]]="Exc","Excelsa",IF(CoffeeOrders[[#This Row],[Coffee Type]]="Ara","Arabica",IF(CoffeeOrders[[#This Row],[Coffee Type]]="Lib","Liberica",""))))</f>
        <v>Excelsa</v>
      </c>
      <c r="V196" s="3" t="str">
        <f>IF(CoffeeOrders[[#This Row],[Roast Type]]="M","Medium",IF(CoffeeOrders[[#This Row],[Roast Type]]="L","Light",IF(CoffeeOrders[[#This Row],[Roast Type]]="D","Dark","")))</f>
        <v>Dark</v>
      </c>
    </row>
    <row r="197" spans="1:22" x14ac:dyDescent="0.35">
      <c r="A197" t="s">
        <v>1287</v>
      </c>
      <c r="B197" s="7">
        <v>43683</v>
      </c>
      <c r="C197" t="s">
        <v>1288</v>
      </c>
      <c r="D197" t="s">
        <v>35</v>
      </c>
      <c r="E197">
        <v>3</v>
      </c>
      <c r="F197" t="s">
        <v>1289</v>
      </c>
      <c r="G197" t="s">
        <v>1290</v>
      </c>
      <c r="H197" t="s">
        <v>1291</v>
      </c>
      <c r="I197" t="s">
        <v>1292</v>
      </c>
      <c r="J197" t="s">
        <v>1293</v>
      </c>
      <c r="K197" t="s">
        <v>27</v>
      </c>
      <c r="L197">
        <v>38150</v>
      </c>
      <c r="M197" t="s">
        <v>52</v>
      </c>
      <c r="N197" t="s">
        <v>41</v>
      </c>
      <c r="O197" t="s">
        <v>42</v>
      </c>
      <c r="P197" s="2">
        <v>1</v>
      </c>
      <c r="Q197" s="3">
        <v>12.95</v>
      </c>
      <c r="R197" s="3">
        <v>1.2949999999999999</v>
      </c>
      <c r="S197" s="3">
        <v>1.1655</v>
      </c>
      <c r="T197" s="3">
        <f>CoffeeOrders[[#This Row],[Unit Price]]*CoffeeOrders[[#This Row],[Quantity]]</f>
        <v>38.849999999999994</v>
      </c>
      <c r="U197" s="3" t="str">
        <f>IF(CoffeeOrders[[#This Row],[Coffee Type]]="Rob","Robusta",IF(CoffeeOrders[[#This Row],[Coffee Type]]="Exc","Excelsa",IF(CoffeeOrders[[#This Row],[Coffee Type]]="Ara","Arabica",IF(CoffeeOrders[[#This Row],[Coffee Type]]="Lib","Liberica",""))))</f>
        <v>Arabica</v>
      </c>
      <c r="V197" s="3" t="str">
        <f>IF(CoffeeOrders[[#This Row],[Roast Type]]="M","Medium",IF(CoffeeOrders[[#This Row],[Roast Type]]="L","Light",IF(CoffeeOrders[[#This Row],[Roast Type]]="D","Dark","")))</f>
        <v>Light</v>
      </c>
    </row>
    <row r="198" spans="1:22" x14ac:dyDescent="0.35">
      <c r="A198" t="s">
        <v>1294</v>
      </c>
      <c r="B198" s="7">
        <v>44339</v>
      </c>
      <c r="C198" t="s">
        <v>1295</v>
      </c>
      <c r="D198" t="s">
        <v>531</v>
      </c>
      <c r="E198">
        <v>6</v>
      </c>
      <c r="F198" t="s">
        <v>1296</v>
      </c>
      <c r="G198" t="s">
        <v>1297</v>
      </c>
      <c r="I198" t="s">
        <v>1298</v>
      </c>
      <c r="J198" t="s">
        <v>365</v>
      </c>
      <c r="K198" t="s">
        <v>27</v>
      </c>
      <c r="L198">
        <v>20535</v>
      </c>
      <c r="M198" t="s">
        <v>52</v>
      </c>
      <c r="N198" t="s">
        <v>32</v>
      </c>
      <c r="O198" t="s">
        <v>42</v>
      </c>
      <c r="P198" s="2">
        <v>0.5</v>
      </c>
      <c r="Q198" s="3">
        <v>8.91</v>
      </c>
      <c r="R198" s="3">
        <v>1.782</v>
      </c>
      <c r="S198" s="3">
        <v>0.98009999999999997</v>
      </c>
      <c r="T198" s="3">
        <f>CoffeeOrders[[#This Row],[Unit Price]]*CoffeeOrders[[#This Row],[Quantity]]</f>
        <v>53.46</v>
      </c>
      <c r="U198" s="3" t="str">
        <f>IF(CoffeeOrders[[#This Row],[Coffee Type]]="Rob","Robusta",IF(CoffeeOrders[[#This Row],[Coffee Type]]="Exc","Excelsa",IF(CoffeeOrders[[#This Row],[Coffee Type]]="Ara","Arabica",IF(CoffeeOrders[[#This Row],[Coffee Type]]="Lib","Liberica",""))))</f>
        <v>Excelsa</v>
      </c>
      <c r="V198" s="3" t="str">
        <f>IF(CoffeeOrders[[#This Row],[Roast Type]]="M","Medium",IF(CoffeeOrders[[#This Row],[Roast Type]]="L","Light",IF(CoffeeOrders[[#This Row],[Roast Type]]="D","Dark","")))</f>
        <v>Light</v>
      </c>
    </row>
    <row r="199" spans="1:22" x14ac:dyDescent="0.35">
      <c r="A199" t="s">
        <v>1294</v>
      </c>
      <c r="B199" s="7">
        <v>44339</v>
      </c>
      <c r="C199" t="s">
        <v>1295</v>
      </c>
      <c r="D199" t="s">
        <v>331</v>
      </c>
      <c r="E199">
        <v>2</v>
      </c>
      <c r="F199" t="s">
        <v>1296</v>
      </c>
      <c r="G199" t="s">
        <v>1297</v>
      </c>
      <c r="I199" t="s">
        <v>1298</v>
      </c>
      <c r="J199" t="s">
        <v>365</v>
      </c>
      <c r="K199" t="s">
        <v>27</v>
      </c>
      <c r="L199">
        <v>20535</v>
      </c>
      <c r="M199" t="s">
        <v>52</v>
      </c>
      <c r="N199" t="s">
        <v>61</v>
      </c>
      <c r="O199" t="s">
        <v>62</v>
      </c>
      <c r="P199" s="2">
        <v>2.5</v>
      </c>
      <c r="Q199" s="3">
        <v>29.785</v>
      </c>
      <c r="R199" s="3">
        <v>1.1914</v>
      </c>
      <c r="S199" s="3">
        <v>3.8720500000000002</v>
      </c>
      <c r="T199" s="3">
        <f>CoffeeOrders[[#This Row],[Unit Price]]*CoffeeOrders[[#This Row],[Quantity]]</f>
        <v>59.57</v>
      </c>
      <c r="U199" s="3" t="str">
        <f>IF(CoffeeOrders[[#This Row],[Coffee Type]]="Rob","Robusta",IF(CoffeeOrders[[#This Row],[Coffee Type]]="Exc","Excelsa",IF(CoffeeOrders[[#This Row],[Coffee Type]]="Ara","Arabica",IF(CoffeeOrders[[#This Row],[Coffee Type]]="Lib","Liberica",""))))</f>
        <v>Liberica</v>
      </c>
      <c r="V199" s="3" t="str">
        <f>IF(CoffeeOrders[[#This Row],[Roast Type]]="M","Medium",IF(CoffeeOrders[[#This Row],[Roast Type]]="L","Light",IF(CoffeeOrders[[#This Row],[Roast Type]]="D","Dark","")))</f>
        <v>Dark</v>
      </c>
    </row>
    <row r="200" spans="1:22" x14ac:dyDescent="0.35">
      <c r="A200" t="s">
        <v>1294</v>
      </c>
      <c r="B200" s="7">
        <v>44339</v>
      </c>
      <c r="C200" t="s">
        <v>1295</v>
      </c>
      <c r="D200" t="s">
        <v>331</v>
      </c>
      <c r="E200">
        <v>3</v>
      </c>
      <c r="F200" t="s">
        <v>1296</v>
      </c>
      <c r="G200" t="s">
        <v>1297</v>
      </c>
      <c r="I200" t="s">
        <v>1298</v>
      </c>
      <c r="J200" t="s">
        <v>365</v>
      </c>
      <c r="K200" t="s">
        <v>27</v>
      </c>
      <c r="L200">
        <v>20535</v>
      </c>
      <c r="M200" t="s">
        <v>52</v>
      </c>
      <c r="N200" t="s">
        <v>61</v>
      </c>
      <c r="O200" t="s">
        <v>62</v>
      </c>
      <c r="P200" s="2">
        <v>2.5</v>
      </c>
      <c r="Q200" s="3">
        <v>29.785</v>
      </c>
      <c r="R200" s="3">
        <v>1.1914</v>
      </c>
      <c r="S200" s="3">
        <v>3.8720500000000002</v>
      </c>
      <c r="T200" s="3">
        <f>CoffeeOrders[[#This Row],[Unit Price]]*CoffeeOrders[[#This Row],[Quantity]]</f>
        <v>89.355000000000004</v>
      </c>
      <c r="U200" s="3" t="str">
        <f>IF(CoffeeOrders[[#This Row],[Coffee Type]]="Rob","Robusta",IF(CoffeeOrders[[#This Row],[Coffee Type]]="Exc","Excelsa",IF(CoffeeOrders[[#This Row],[Coffee Type]]="Ara","Arabica",IF(CoffeeOrders[[#This Row],[Coffee Type]]="Lib","Liberica",""))))</f>
        <v>Liberica</v>
      </c>
      <c r="V200" s="3" t="str">
        <f>IF(CoffeeOrders[[#This Row],[Roast Type]]="M","Medium",IF(CoffeeOrders[[#This Row],[Roast Type]]="L","Light",IF(CoffeeOrders[[#This Row],[Roast Type]]="D","Dark","")))</f>
        <v>Dark</v>
      </c>
    </row>
    <row r="201" spans="1:22" x14ac:dyDescent="0.35">
      <c r="A201" t="s">
        <v>1294</v>
      </c>
      <c r="B201" s="7">
        <v>44339</v>
      </c>
      <c r="C201" t="s">
        <v>1295</v>
      </c>
      <c r="D201" t="s">
        <v>252</v>
      </c>
      <c r="E201">
        <v>4</v>
      </c>
      <c r="F201" t="s">
        <v>1296</v>
      </c>
      <c r="G201" t="s">
        <v>1297</v>
      </c>
      <c r="I201" t="s">
        <v>1298</v>
      </c>
      <c r="J201" t="s">
        <v>365</v>
      </c>
      <c r="K201" t="s">
        <v>27</v>
      </c>
      <c r="L201">
        <v>20535</v>
      </c>
      <c r="M201" t="s">
        <v>52</v>
      </c>
      <c r="N201" t="s">
        <v>61</v>
      </c>
      <c r="O201" t="s">
        <v>42</v>
      </c>
      <c r="P201" s="2">
        <v>0.5</v>
      </c>
      <c r="Q201" s="3">
        <v>9.51</v>
      </c>
      <c r="R201" s="3">
        <v>1.9019999999999999</v>
      </c>
      <c r="S201" s="3">
        <v>1.2363</v>
      </c>
      <c r="T201" s="3">
        <f>CoffeeOrders[[#This Row],[Unit Price]]*CoffeeOrders[[#This Row],[Quantity]]</f>
        <v>38.04</v>
      </c>
      <c r="U201" s="3" t="str">
        <f>IF(CoffeeOrders[[#This Row],[Coffee Type]]="Rob","Robusta",IF(CoffeeOrders[[#This Row],[Coffee Type]]="Exc","Excelsa",IF(CoffeeOrders[[#This Row],[Coffee Type]]="Ara","Arabica",IF(CoffeeOrders[[#This Row],[Coffee Type]]="Lib","Liberica",""))))</f>
        <v>Liberica</v>
      </c>
      <c r="V201" s="3" t="str">
        <f>IF(CoffeeOrders[[#This Row],[Roast Type]]="M","Medium",IF(CoffeeOrders[[#This Row],[Roast Type]]="L","Light",IF(CoffeeOrders[[#This Row],[Roast Type]]="D","Dark","")))</f>
        <v>Light</v>
      </c>
    </row>
    <row r="202" spans="1:22" x14ac:dyDescent="0.35">
      <c r="A202" t="s">
        <v>1294</v>
      </c>
      <c r="B202" s="7">
        <v>44339</v>
      </c>
      <c r="C202" t="s">
        <v>1295</v>
      </c>
      <c r="D202" t="s">
        <v>45</v>
      </c>
      <c r="E202">
        <v>3</v>
      </c>
      <c r="F202" t="s">
        <v>1296</v>
      </c>
      <c r="G202" t="s">
        <v>1297</v>
      </c>
      <c r="I202" t="s">
        <v>1298</v>
      </c>
      <c r="J202" t="s">
        <v>365</v>
      </c>
      <c r="K202" t="s">
        <v>27</v>
      </c>
      <c r="L202">
        <v>20535</v>
      </c>
      <c r="M202" t="s">
        <v>52</v>
      </c>
      <c r="N202" t="s">
        <v>32</v>
      </c>
      <c r="O202" t="s">
        <v>30</v>
      </c>
      <c r="P202" s="2">
        <v>1</v>
      </c>
      <c r="Q202" s="3">
        <v>13.75</v>
      </c>
      <c r="R202" s="3">
        <v>1.375</v>
      </c>
      <c r="S202" s="3">
        <v>1.5125</v>
      </c>
      <c r="T202" s="3">
        <f>CoffeeOrders[[#This Row],[Unit Price]]*CoffeeOrders[[#This Row],[Quantity]]</f>
        <v>41.25</v>
      </c>
      <c r="U202" s="3" t="str">
        <f>IF(CoffeeOrders[[#This Row],[Coffee Type]]="Rob","Robusta",IF(CoffeeOrders[[#This Row],[Coffee Type]]="Exc","Excelsa",IF(CoffeeOrders[[#This Row],[Coffee Type]]="Ara","Arabica",IF(CoffeeOrders[[#This Row],[Coffee Type]]="Lib","Liberica",""))))</f>
        <v>Excelsa</v>
      </c>
      <c r="V202" s="3" t="str">
        <f>IF(CoffeeOrders[[#This Row],[Roast Type]]="M","Medium",IF(CoffeeOrders[[#This Row],[Roast Type]]="L","Light",IF(CoffeeOrders[[#This Row],[Roast Type]]="D","Dark","")))</f>
        <v>Medium</v>
      </c>
    </row>
    <row r="203" spans="1:22" x14ac:dyDescent="0.35">
      <c r="A203" t="s">
        <v>1299</v>
      </c>
      <c r="B203" s="7">
        <v>44294</v>
      </c>
      <c r="C203" t="s">
        <v>1300</v>
      </c>
      <c r="D203" t="s">
        <v>252</v>
      </c>
      <c r="E203">
        <v>6</v>
      </c>
      <c r="F203" t="s">
        <v>1301</v>
      </c>
      <c r="H203" t="s">
        <v>1302</v>
      </c>
      <c r="I203" t="s">
        <v>1303</v>
      </c>
      <c r="J203" t="s">
        <v>314</v>
      </c>
      <c r="K203" t="s">
        <v>27</v>
      </c>
      <c r="L203">
        <v>84409</v>
      </c>
      <c r="M203" t="s">
        <v>52</v>
      </c>
      <c r="N203" t="s">
        <v>61</v>
      </c>
      <c r="O203" t="s">
        <v>42</v>
      </c>
      <c r="P203" s="2">
        <v>0.5</v>
      </c>
      <c r="Q203" s="3">
        <v>9.51</v>
      </c>
      <c r="R203" s="3">
        <v>1.9019999999999999</v>
      </c>
      <c r="S203" s="3">
        <v>1.2363</v>
      </c>
      <c r="T203" s="3">
        <f>CoffeeOrders[[#This Row],[Unit Price]]*CoffeeOrders[[#This Row],[Quantity]]</f>
        <v>57.06</v>
      </c>
      <c r="U203" s="3" t="str">
        <f>IF(CoffeeOrders[[#This Row],[Coffee Type]]="Rob","Robusta",IF(CoffeeOrders[[#This Row],[Coffee Type]]="Exc","Excelsa",IF(CoffeeOrders[[#This Row],[Coffee Type]]="Ara","Arabica",IF(CoffeeOrders[[#This Row],[Coffee Type]]="Lib","Liberica",""))))</f>
        <v>Liberica</v>
      </c>
      <c r="V203" s="3" t="str">
        <f>IF(CoffeeOrders[[#This Row],[Roast Type]]="M","Medium",IF(CoffeeOrders[[#This Row],[Roast Type]]="L","Light",IF(CoffeeOrders[[#This Row],[Roast Type]]="D","Dark","")))</f>
        <v>Light</v>
      </c>
    </row>
    <row r="204" spans="1:22" x14ac:dyDescent="0.35">
      <c r="A204" t="s">
        <v>1304</v>
      </c>
      <c r="B204" s="7">
        <v>44486</v>
      </c>
      <c r="C204" t="s">
        <v>1305</v>
      </c>
      <c r="D204" t="s">
        <v>331</v>
      </c>
      <c r="E204">
        <v>6</v>
      </c>
      <c r="F204" t="s">
        <v>1306</v>
      </c>
      <c r="G204" t="s">
        <v>1307</v>
      </c>
      <c r="H204" t="s">
        <v>1308</v>
      </c>
      <c r="I204" t="s">
        <v>1309</v>
      </c>
      <c r="J204" t="s">
        <v>1310</v>
      </c>
      <c r="K204" t="s">
        <v>27</v>
      </c>
      <c r="L204">
        <v>12205</v>
      </c>
      <c r="M204" t="s">
        <v>28</v>
      </c>
      <c r="N204" t="s">
        <v>61</v>
      </c>
      <c r="O204" t="s">
        <v>62</v>
      </c>
      <c r="P204" s="2">
        <v>2.5</v>
      </c>
      <c r="Q204" s="3">
        <v>29.785</v>
      </c>
      <c r="R204" s="3">
        <v>1.1914</v>
      </c>
      <c r="S204" s="3">
        <v>3.8720500000000002</v>
      </c>
      <c r="T204" s="3">
        <f>CoffeeOrders[[#This Row],[Unit Price]]*CoffeeOrders[[#This Row],[Quantity]]</f>
        <v>178.71</v>
      </c>
      <c r="U204" s="3" t="str">
        <f>IF(CoffeeOrders[[#This Row],[Coffee Type]]="Rob","Robusta",IF(CoffeeOrders[[#This Row],[Coffee Type]]="Exc","Excelsa",IF(CoffeeOrders[[#This Row],[Coffee Type]]="Ara","Arabica",IF(CoffeeOrders[[#This Row],[Coffee Type]]="Lib","Liberica",""))))</f>
        <v>Liberica</v>
      </c>
      <c r="V204" s="3" t="str">
        <f>IF(CoffeeOrders[[#This Row],[Roast Type]]="M","Medium",IF(CoffeeOrders[[#This Row],[Roast Type]]="L","Light",IF(CoffeeOrders[[#This Row],[Roast Type]]="D","Dark","")))</f>
        <v>Dark</v>
      </c>
    </row>
    <row r="205" spans="1:22" x14ac:dyDescent="0.35">
      <c r="A205" t="s">
        <v>1311</v>
      </c>
      <c r="B205" s="7">
        <v>44608</v>
      </c>
      <c r="C205" t="s">
        <v>1312</v>
      </c>
      <c r="D205" t="s">
        <v>73</v>
      </c>
      <c r="E205">
        <v>1</v>
      </c>
      <c r="F205" t="s">
        <v>1313</v>
      </c>
      <c r="G205" t="s">
        <v>1314</v>
      </c>
      <c r="H205" t="s">
        <v>1315</v>
      </c>
      <c r="I205" t="s">
        <v>1316</v>
      </c>
      <c r="J205" t="s">
        <v>1317</v>
      </c>
      <c r="K205" t="s">
        <v>27</v>
      </c>
      <c r="L205">
        <v>29305</v>
      </c>
      <c r="M205" t="s">
        <v>52</v>
      </c>
      <c r="N205" t="s">
        <v>61</v>
      </c>
      <c r="O205" t="s">
        <v>42</v>
      </c>
      <c r="P205" s="2">
        <v>0.2</v>
      </c>
      <c r="Q205" s="3">
        <v>4.7549999999999999</v>
      </c>
      <c r="R205" s="3">
        <v>2.3774999999999999</v>
      </c>
      <c r="S205" s="3">
        <v>0.61814999999999998</v>
      </c>
      <c r="T205" s="3">
        <f>CoffeeOrders[[#This Row],[Unit Price]]*CoffeeOrders[[#This Row],[Quantity]]</f>
        <v>4.7549999999999999</v>
      </c>
      <c r="U205" s="3" t="str">
        <f>IF(CoffeeOrders[[#This Row],[Coffee Type]]="Rob","Robusta",IF(CoffeeOrders[[#This Row],[Coffee Type]]="Exc","Excelsa",IF(CoffeeOrders[[#This Row],[Coffee Type]]="Ara","Arabica",IF(CoffeeOrders[[#This Row],[Coffee Type]]="Lib","Liberica",""))))</f>
        <v>Liberica</v>
      </c>
      <c r="V205" s="3" t="str">
        <f>IF(CoffeeOrders[[#This Row],[Roast Type]]="M","Medium",IF(CoffeeOrders[[#This Row],[Roast Type]]="L","Light",IF(CoffeeOrders[[#This Row],[Roast Type]]="D","Dark","")))</f>
        <v>Light</v>
      </c>
    </row>
    <row r="206" spans="1:22" x14ac:dyDescent="0.35">
      <c r="A206" t="s">
        <v>1318</v>
      </c>
      <c r="B206" s="7">
        <v>44027</v>
      </c>
      <c r="C206" t="s">
        <v>1319</v>
      </c>
      <c r="D206" t="s">
        <v>45</v>
      </c>
      <c r="E206">
        <v>6</v>
      </c>
      <c r="F206" t="s">
        <v>1320</v>
      </c>
      <c r="H206" t="s">
        <v>1321</v>
      </c>
      <c r="I206" t="s">
        <v>1322</v>
      </c>
      <c r="J206" t="s">
        <v>1323</v>
      </c>
      <c r="K206" t="s">
        <v>27</v>
      </c>
      <c r="L206">
        <v>10310</v>
      </c>
      <c r="M206" t="s">
        <v>52</v>
      </c>
      <c r="N206" t="s">
        <v>32</v>
      </c>
      <c r="O206" t="s">
        <v>30</v>
      </c>
      <c r="P206" s="2">
        <v>1</v>
      </c>
      <c r="Q206" s="3">
        <v>13.75</v>
      </c>
      <c r="R206" s="3">
        <v>1.375</v>
      </c>
      <c r="S206" s="3">
        <v>1.5125</v>
      </c>
      <c r="T206" s="3">
        <f>CoffeeOrders[[#This Row],[Unit Price]]*CoffeeOrders[[#This Row],[Quantity]]</f>
        <v>82.5</v>
      </c>
      <c r="U206" s="3" t="str">
        <f>IF(CoffeeOrders[[#This Row],[Coffee Type]]="Rob","Robusta",IF(CoffeeOrders[[#This Row],[Coffee Type]]="Exc","Excelsa",IF(CoffeeOrders[[#This Row],[Coffee Type]]="Ara","Arabica",IF(CoffeeOrders[[#This Row],[Coffee Type]]="Lib","Liberica",""))))</f>
        <v>Excelsa</v>
      </c>
      <c r="V206" s="3" t="str">
        <f>IF(CoffeeOrders[[#This Row],[Roast Type]]="M","Medium",IF(CoffeeOrders[[#This Row],[Roast Type]]="L","Light",IF(CoffeeOrders[[#This Row],[Roast Type]]="D","Dark","")))</f>
        <v>Medium</v>
      </c>
    </row>
    <row r="207" spans="1:22" x14ac:dyDescent="0.35">
      <c r="A207" t="s">
        <v>1324</v>
      </c>
      <c r="B207" s="7">
        <v>43883</v>
      </c>
      <c r="C207" t="s">
        <v>1325</v>
      </c>
      <c r="D207" t="s">
        <v>309</v>
      </c>
      <c r="E207">
        <v>3</v>
      </c>
      <c r="F207" t="s">
        <v>1326</v>
      </c>
      <c r="H207" t="s">
        <v>1327</v>
      </c>
      <c r="I207" t="s">
        <v>1328</v>
      </c>
      <c r="J207" t="s">
        <v>365</v>
      </c>
      <c r="K207" t="s">
        <v>27</v>
      </c>
      <c r="L207">
        <v>20337</v>
      </c>
      <c r="M207" t="s">
        <v>28</v>
      </c>
      <c r="N207" t="s">
        <v>29</v>
      </c>
      <c r="O207" t="s">
        <v>62</v>
      </c>
      <c r="P207" s="2">
        <v>0.2</v>
      </c>
      <c r="Q207" s="3">
        <v>2.6850000000000001</v>
      </c>
      <c r="R207" s="3">
        <v>1.3425</v>
      </c>
      <c r="S207" s="3">
        <v>0.16109999999999999</v>
      </c>
      <c r="T207" s="3">
        <f>CoffeeOrders[[#This Row],[Unit Price]]*CoffeeOrders[[#This Row],[Quantity]]</f>
        <v>8.0549999999999997</v>
      </c>
      <c r="U207" s="3" t="str">
        <f>IF(CoffeeOrders[[#This Row],[Coffee Type]]="Rob","Robusta",IF(CoffeeOrders[[#This Row],[Coffee Type]]="Exc","Excelsa",IF(CoffeeOrders[[#This Row],[Coffee Type]]="Ara","Arabica",IF(CoffeeOrders[[#This Row],[Coffee Type]]="Lib","Liberica",""))))</f>
        <v>Robusta</v>
      </c>
      <c r="V207" s="3" t="str">
        <f>IF(CoffeeOrders[[#This Row],[Roast Type]]="M","Medium",IF(CoffeeOrders[[#This Row],[Roast Type]]="L","Light",IF(CoffeeOrders[[#This Row],[Roast Type]]="D","Dark","")))</f>
        <v>Dark</v>
      </c>
    </row>
    <row r="208" spans="1:22" x14ac:dyDescent="0.35">
      <c r="A208" t="s">
        <v>1329</v>
      </c>
      <c r="B208" s="7">
        <v>44211</v>
      </c>
      <c r="C208" t="s">
        <v>1330</v>
      </c>
      <c r="D208" t="s">
        <v>191</v>
      </c>
      <c r="E208">
        <v>2</v>
      </c>
      <c r="F208" t="s">
        <v>1331</v>
      </c>
      <c r="G208" t="s">
        <v>1332</v>
      </c>
      <c r="I208" t="s">
        <v>1333</v>
      </c>
      <c r="J208" t="s">
        <v>528</v>
      </c>
      <c r="K208" t="s">
        <v>27</v>
      </c>
      <c r="L208">
        <v>28225</v>
      </c>
      <c r="M208" t="s">
        <v>52</v>
      </c>
      <c r="N208" t="s">
        <v>41</v>
      </c>
      <c r="O208" t="s">
        <v>30</v>
      </c>
      <c r="P208" s="2">
        <v>1</v>
      </c>
      <c r="Q208" s="3">
        <v>11.25</v>
      </c>
      <c r="R208" s="3">
        <v>1.125</v>
      </c>
      <c r="S208" s="3">
        <v>1.0125</v>
      </c>
      <c r="T208" s="3">
        <f>CoffeeOrders[[#This Row],[Unit Price]]*CoffeeOrders[[#This Row],[Quantity]]</f>
        <v>22.5</v>
      </c>
      <c r="U208" s="3" t="str">
        <f>IF(CoffeeOrders[[#This Row],[Coffee Type]]="Rob","Robusta",IF(CoffeeOrders[[#This Row],[Coffee Type]]="Exc","Excelsa",IF(CoffeeOrders[[#This Row],[Coffee Type]]="Ara","Arabica",IF(CoffeeOrders[[#This Row],[Coffee Type]]="Lib","Liberica",""))))</f>
        <v>Arabica</v>
      </c>
      <c r="V208" s="3" t="str">
        <f>IF(CoffeeOrders[[#This Row],[Roast Type]]="M","Medium",IF(CoffeeOrders[[#This Row],[Roast Type]]="L","Light",IF(CoffeeOrders[[#This Row],[Roast Type]]="D","Dark","")))</f>
        <v>Medium</v>
      </c>
    </row>
    <row r="209" spans="1:22" x14ac:dyDescent="0.35">
      <c r="A209" t="s">
        <v>1334</v>
      </c>
      <c r="B209" s="7">
        <v>44207</v>
      </c>
      <c r="C209" t="s">
        <v>1335</v>
      </c>
      <c r="D209" t="s">
        <v>205</v>
      </c>
      <c r="E209">
        <v>6</v>
      </c>
      <c r="F209" t="s">
        <v>1336</v>
      </c>
      <c r="G209" t="s">
        <v>1337</v>
      </c>
      <c r="H209" t="s">
        <v>1338</v>
      </c>
      <c r="I209" t="s">
        <v>1339</v>
      </c>
      <c r="J209" t="s">
        <v>1340</v>
      </c>
      <c r="K209" t="s">
        <v>27</v>
      </c>
      <c r="L209">
        <v>79491</v>
      </c>
      <c r="M209" t="s">
        <v>28</v>
      </c>
      <c r="N209" t="s">
        <v>41</v>
      </c>
      <c r="O209" t="s">
        <v>30</v>
      </c>
      <c r="P209" s="2">
        <v>0.5</v>
      </c>
      <c r="Q209" s="3">
        <v>6.75</v>
      </c>
      <c r="R209" s="3">
        <v>1.35</v>
      </c>
      <c r="S209" s="3">
        <v>0.60749999999999993</v>
      </c>
      <c r="T209" s="3">
        <f>CoffeeOrders[[#This Row],[Unit Price]]*CoffeeOrders[[#This Row],[Quantity]]</f>
        <v>40.5</v>
      </c>
      <c r="U209" s="3" t="str">
        <f>IF(CoffeeOrders[[#This Row],[Coffee Type]]="Rob","Robusta",IF(CoffeeOrders[[#This Row],[Coffee Type]]="Exc","Excelsa",IF(CoffeeOrders[[#This Row],[Coffee Type]]="Ara","Arabica",IF(CoffeeOrders[[#This Row],[Coffee Type]]="Lib","Liberica",""))))</f>
        <v>Arabica</v>
      </c>
      <c r="V209" s="3" t="str">
        <f>IF(CoffeeOrders[[#This Row],[Roast Type]]="M","Medium",IF(CoffeeOrders[[#This Row],[Roast Type]]="L","Light",IF(CoffeeOrders[[#This Row],[Roast Type]]="D","Dark","")))</f>
        <v>Medium</v>
      </c>
    </row>
    <row r="210" spans="1:22" x14ac:dyDescent="0.35">
      <c r="A210" t="s">
        <v>1341</v>
      </c>
      <c r="B210" s="7">
        <v>44659</v>
      </c>
      <c r="C210" t="s">
        <v>1342</v>
      </c>
      <c r="D210" t="s">
        <v>65</v>
      </c>
      <c r="E210">
        <v>4</v>
      </c>
      <c r="F210" t="s">
        <v>1343</v>
      </c>
      <c r="G210" t="s">
        <v>1344</v>
      </c>
      <c r="H210" t="s">
        <v>1345</v>
      </c>
      <c r="I210" t="s">
        <v>1346</v>
      </c>
      <c r="J210" t="s">
        <v>1347</v>
      </c>
      <c r="K210" t="s">
        <v>50</v>
      </c>
      <c r="L210" t="s">
        <v>1348</v>
      </c>
      <c r="M210" t="s">
        <v>28</v>
      </c>
      <c r="N210" t="s">
        <v>32</v>
      </c>
      <c r="O210" t="s">
        <v>62</v>
      </c>
      <c r="P210" s="2">
        <v>0.5</v>
      </c>
      <c r="Q210" s="3">
        <v>7.29</v>
      </c>
      <c r="R210" s="3">
        <v>1.458</v>
      </c>
      <c r="S210" s="3">
        <v>0.80190000000000006</v>
      </c>
      <c r="T210" s="3">
        <f>CoffeeOrders[[#This Row],[Unit Price]]*CoffeeOrders[[#This Row],[Quantity]]</f>
        <v>29.16</v>
      </c>
      <c r="U210" s="3" t="str">
        <f>IF(CoffeeOrders[[#This Row],[Coffee Type]]="Rob","Robusta",IF(CoffeeOrders[[#This Row],[Coffee Type]]="Exc","Excelsa",IF(CoffeeOrders[[#This Row],[Coffee Type]]="Ara","Arabica",IF(CoffeeOrders[[#This Row],[Coffee Type]]="Lib","Liberica",""))))</f>
        <v>Excelsa</v>
      </c>
      <c r="V210" s="3" t="str">
        <f>IF(CoffeeOrders[[#This Row],[Roast Type]]="M","Medium",IF(CoffeeOrders[[#This Row],[Roast Type]]="L","Light",IF(CoffeeOrders[[#This Row],[Roast Type]]="D","Dark","")))</f>
        <v>Dark</v>
      </c>
    </row>
    <row r="211" spans="1:22" x14ac:dyDescent="0.35">
      <c r="A211" t="s">
        <v>1349</v>
      </c>
      <c r="B211" s="7">
        <v>44105</v>
      </c>
      <c r="C211" t="s">
        <v>1350</v>
      </c>
      <c r="D211" t="s">
        <v>205</v>
      </c>
      <c r="E211">
        <v>1</v>
      </c>
      <c r="F211" t="s">
        <v>1351</v>
      </c>
      <c r="G211" t="s">
        <v>1352</v>
      </c>
      <c r="H211" t="s">
        <v>1353</v>
      </c>
      <c r="I211" t="s">
        <v>1354</v>
      </c>
      <c r="J211" t="s">
        <v>1355</v>
      </c>
      <c r="K211" t="s">
        <v>258</v>
      </c>
      <c r="L211" t="s">
        <v>1356</v>
      </c>
      <c r="M211" t="s">
        <v>52</v>
      </c>
      <c r="N211" t="s">
        <v>41</v>
      </c>
      <c r="O211" t="s">
        <v>30</v>
      </c>
      <c r="P211" s="2">
        <v>0.5</v>
      </c>
      <c r="Q211" s="3">
        <v>6.75</v>
      </c>
      <c r="R211" s="3">
        <v>1.35</v>
      </c>
      <c r="S211" s="3">
        <v>0.60749999999999993</v>
      </c>
      <c r="T211" s="3">
        <f>CoffeeOrders[[#This Row],[Unit Price]]*CoffeeOrders[[#This Row],[Quantity]]</f>
        <v>6.75</v>
      </c>
      <c r="U211" s="3" t="str">
        <f>IF(CoffeeOrders[[#This Row],[Coffee Type]]="Rob","Robusta",IF(CoffeeOrders[[#This Row],[Coffee Type]]="Exc","Excelsa",IF(CoffeeOrders[[#This Row],[Coffee Type]]="Ara","Arabica",IF(CoffeeOrders[[#This Row],[Coffee Type]]="Lib","Liberica",""))))</f>
        <v>Arabica</v>
      </c>
      <c r="V211" s="3" t="str">
        <f>IF(CoffeeOrders[[#This Row],[Roast Type]]="M","Medium",IF(CoffeeOrders[[#This Row],[Roast Type]]="L","Light",IF(CoffeeOrders[[#This Row],[Roast Type]]="D","Dark","")))</f>
        <v>Medium</v>
      </c>
    </row>
    <row r="212" spans="1:22" x14ac:dyDescent="0.35">
      <c r="A212" t="s">
        <v>1357</v>
      </c>
      <c r="B212" s="7">
        <v>43766</v>
      </c>
      <c r="C212" t="s">
        <v>1358</v>
      </c>
      <c r="D212" t="s">
        <v>56</v>
      </c>
      <c r="E212">
        <v>4</v>
      </c>
      <c r="F212" t="s">
        <v>1359</v>
      </c>
      <c r="G212" t="s">
        <v>1360</v>
      </c>
      <c r="H212" t="s">
        <v>1361</v>
      </c>
      <c r="I212" t="s">
        <v>1362</v>
      </c>
      <c r="J212" t="s">
        <v>1208</v>
      </c>
      <c r="K212" t="s">
        <v>27</v>
      </c>
      <c r="L212">
        <v>22908</v>
      </c>
      <c r="M212" t="s">
        <v>28</v>
      </c>
      <c r="N212" t="s">
        <v>61</v>
      </c>
      <c r="O212" t="s">
        <v>62</v>
      </c>
      <c r="P212" s="2">
        <v>1</v>
      </c>
      <c r="Q212" s="3">
        <v>12.95</v>
      </c>
      <c r="R212" s="3">
        <v>1.2949999999999999</v>
      </c>
      <c r="S212" s="3">
        <v>1.6835</v>
      </c>
      <c r="T212" s="3">
        <f>CoffeeOrders[[#This Row],[Unit Price]]*CoffeeOrders[[#This Row],[Quantity]]</f>
        <v>51.8</v>
      </c>
      <c r="U212" s="3" t="str">
        <f>IF(CoffeeOrders[[#This Row],[Coffee Type]]="Rob","Robusta",IF(CoffeeOrders[[#This Row],[Coffee Type]]="Exc","Excelsa",IF(CoffeeOrders[[#This Row],[Coffee Type]]="Ara","Arabica",IF(CoffeeOrders[[#This Row],[Coffee Type]]="Lib","Liberica",""))))</f>
        <v>Liberica</v>
      </c>
      <c r="V212" s="3" t="str">
        <f>IF(CoffeeOrders[[#This Row],[Roast Type]]="M","Medium",IF(CoffeeOrders[[#This Row],[Roast Type]]="L","Light",IF(CoffeeOrders[[#This Row],[Roast Type]]="D","Dark","")))</f>
        <v>Dark</v>
      </c>
    </row>
    <row r="213" spans="1:22" x14ac:dyDescent="0.35">
      <c r="A213" t="s">
        <v>1363</v>
      </c>
      <c r="B213" s="7">
        <v>44283</v>
      </c>
      <c r="C213" t="s">
        <v>1364</v>
      </c>
      <c r="D213" t="s">
        <v>531</v>
      </c>
      <c r="E213">
        <v>6</v>
      </c>
      <c r="F213" t="s">
        <v>1365</v>
      </c>
      <c r="G213" t="s">
        <v>1366</v>
      </c>
      <c r="I213" t="s">
        <v>1367</v>
      </c>
      <c r="J213" t="s">
        <v>165</v>
      </c>
      <c r="K213" t="s">
        <v>27</v>
      </c>
      <c r="L213">
        <v>10105</v>
      </c>
      <c r="M213" t="s">
        <v>52</v>
      </c>
      <c r="N213" t="s">
        <v>32</v>
      </c>
      <c r="O213" t="s">
        <v>42</v>
      </c>
      <c r="P213" s="2">
        <v>0.5</v>
      </c>
      <c r="Q213" s="3">
        <v>8.91</v>
      </c>
      <c r="R213" s="3">
        <v>1.782</v>
      </c>
      <c r="S213" s="3">
        <v>0.98009999999999997</v>
      </c>
      <c r="T213" s="3">
        <f>CoffeeOrders[[#This Row],[Unit Price]]*CoffeeOrders[[#This Row],[Quantity]]</f>
        <v>53.46</v>
      </c>
      <c r="U213" s="3" t="str">
        <f>IF(CoffeeOrders[[#This Row],[Coffee Type]]="Rob","Robusta",IF(CoffeeOrders[[#This Row],[Coffee Type]]="Exc","Excelsa",IF(CoffeeOrders[[#This Row],[Coffee Type]]="Ara","Arabica",IF(CoffeeOrders[[#This Row],[Coffee Type]]="Lib","Liberica",""))))</f>
        <v>Excelsa</v>
      </c>
      <c r="V213" s="3" t="str">
        <f>IF(CoffeeOrders[[#This Row],[Roast Type]]="M","Medium",IF(CoffeeOrders[[#This Row],[Roast Type]]="L","Light",IF(CoffeeOrders[[#This Row],[Roast Type]]="D","Dark","")))</f>
        <v>Light</v>
      </c>
    </row>
    <row r="214" spans="1:22" x14ac:dyDescent="0.35">
      <c r="A214" t="s">
        <v>1368</v>
      </c>
      <c r="B214" s="7">
        <v>43921</v>
      </c>
      <c r="C214" t="s">
        <v>1369</v>
      </c>
      <c r="D214" t="s">
        <v>166</v>
      </c>
      <c r="E214">
        <v>4</v>
      </c>
      <c r="F214" t="s">
        <v>1370</v>
      </c>
      <c r="G214" t="s">
        <v>1371</v>
      </c>
      <c r="H214" t="s">
        <v>1372</v>
      </c>
      <c r="I214" t="s">
        <v>1373</v>
      </c>
      <c r="J214" t="s">
        <v>1008</v>
      </c>
      <c r="K214" t="s">
        <v>27</v>
      </c>
      <c r="L214">
        <v>24009</v>
      </c>
      <c r="M214" t="s">
        <v>28</v>
      </c>
      <c r="N214" t="s">
        <v>32</v>
      </c>
      <c r="O214" t="s">
        <v>62</v>
      </c>
      <c r="P214" s="2">
        <v>0.2</v>
      </c>
      <c r="Q214" s="3">
        <v>3.645</v>
      </c>
      <c r="R214" s="3">
        <v>1.8225</v>
      </c>
      <c r="S214" s="3">
        <v>0.40094999999999997</v>
      </c>
      <c r="T214" s="3">
        <f>CoffeeOrders[[#This Row],[Unit Price]]*CoffeeOrders[[#This Row],[Quantity]]</f>
        <v>14.58</v>
      </c>
      <c r="U214" s="3" t="str">
        <f>IF(CoffeeOrders[[#This Row],[Coffee Type]]="Rob","Robusta",IF(CoffeeOrders[[#This Row],[Coffee Type]]="Exc","Excelsa",IF(CoffeeOrders[[#This Row],[Coffee Type]]="Ara","Arabica",IF(CoffeeOrders[[#This Row],[Coffee Type]]="Lib","Liberica",""))))</f>
        <v>Excelsa</v>
      </c>
      <c r="V214" s="3" t="str">
        <f>IF(CoffeeOrders[[#This Row],[Roast Type]]="M","Medium",IF(CoffeeOrders[[#This Row],[Roast Type]]="L","Light",IF(CoffeeOrders[[#This Row],[Roast Type]]="D","Dark","")))</f>
        <v>Dark</v>
      </c>
    </row>
    <row r="215" spans="1:22" x14ac:dyDescent="0.35">
      <c r="A215" t="s">
        <v>1374</v>
      </c>
      <c r="B215" s="7">
        <v>44646</v>
      </c>
      <c r="C215" t="s">
        <v>1375</v>
      </c>
      <c r="D215" t="s">
        <v>117</v>
      </c>
      <c r="E215">
        <v>1</v>
      </c>
      <c r="F215" t="s">
        <v>1376</v>
      </c>
      <c r="G215" t="s">
        <v>1377</v>
      </c>
      <c r="H215" t="s">
        <v>1378</v>
      </c>
      <c r="I215" t="s">
        <v>1379</v>
      </c>
      <c r="J215" t="s">
        <v>165</v>
      </c>
      <c r="K215" t="s">
        <v>27</v>
      </c>
      <c r="L215">
        <v>10009</v>
      </c>
      <c r="M215" t="s">
        <v>52</v>
      </c>
      <c r="N215" t="s">
        <v>29</v>
      </c>
      <c r="O215" t="s">
        <v>62</v>
      </c>
      <c r="P215" s="2">
        <v>2.5</v>
      </c>
      <c r="Q215" s="3">
        <v>20.585000000000001</v>
      </c>
      <c r="R215" s="3">
        <v>0.82339999999999991</v>
      </c>
      <c r="S215" s="3">
        <v>1.2351000000000001</v>
      </c>
      <c r="T215" s="3">
        <f>CoffeeOrders[[#This Row],[Unit Price]]*CoffeeOrders[[#This Row],[Quantity]]</f>
        <v>20.585000000000001</v>
      </c>
      <c r="U215" s="3" t="str">
        <f>IF(CoffeeOrders[[#This Row],[Coffee Type]]="Rob","Robusta",IF(CoffeeOrders[[#This Row],[Coffee Type]]="Exc","Excelsa",IF(CoffeeOrders[[#This Row],[Coffee Type]]="Ara","Arabica",IF(CoffeeOrders[[#This Row],[Coffee Type]]="Lib","Liberica",""))))</f>
        <v>Robusta</v>
      </c>
      <c r="V215" s="3" t="str">
        <f>IF(CoffeeOrders[[#This Row],[Roast Type]]="M","Medium",IF(CoffeeOrders[[#This Row],[Roast Type]]="L","Light",IF(CoffeeOrders[[#This Row],[Roast Type]]="D","Dark","")))</f>
        <v>Dark</v>
      </c>
    </row>
    <row r="216" spans="1:22" x14ac:dyDescent="0.35">
      <c r="A216" t="s">
        <v>1380</v>
      </c>
      <c r="B216" s="7">
        <v>43775</v>
      </c>
      <c r="C216" t="s">
        <v>1381</v>
      </c>
      <c r="D216" t="s">
        <v>398</v>
      </c>
      <c r="E216">
        <v>2</v>
      </c>
      <c r="F216" t="s">
        <v>1382</v>
      </c>
      <c r="G216" t="s">
        <v>1383</v>
      </c>
      <c r="H216" t="s">
        <v>1384</v>
      </c>
      <c r="I216" t="s">
        <v>1385</v>
      </c>
      <c r="J216" t="s">
        <v>1386</v>
      </c>
      <c r="K216" t="s">
        <v>50</v>
      </c>
      <c r="L216" t="s">
        <v>227</v>
      </c>
      <c r="M216" t="s">
        <v>52</v>
      </c>
      <c r="N216" t="s">
        <v>61</v>
      </c>
      <c r="O216" t="s">
        <v>42</v>
      </c>
      <c r="P216" s="2">
        <v>1</v>
      </c>
      <c r="Q216" s="3">
        <v>15.85</v>
      </c>
      <c r="R216" s="3">
        <v>1.585</v>
      </c>
      <c r="S216" s="3">
        <v>2.0605000000000002</v>
      </c>
      <c r="T216" s="3">
        <f>CoffeeOrders[[#This Row],[Unit Price]]*CoffeeOrders[[#This Row],[Quantity]]</f>
        <v>31.7</v>
      </c>
      <c r="U216" s="3" t="str">
        <f>IF(CoffeeOrders[[#This Row],[Coffee Type]]="Rob","Robusta",IF(CoffeeOrders[[#This Row],[Coffee Type]]="Exc","Excelsa",IF(CoffeeOrders[[#This Row],[Coffee Type]]="Ara","Arabica",IF(CoffeeOrders[[#This Row],[Coffee Type]]="Lib","Liberica",""))))</f>
        <v>Liberica</v>
      </c>
      <c r="V216" s="3" t="str">
        <f>IF(CoffeeOrders[[#This Row],[Roast Type]]="M","Medium",IF(CoffeeOrders[[#This Row],[Roast Type]]="L","Light",IF(CoffeeOrders[[#This Row],[Roast Type]]="D","Dark","")))</f>
        <v>Light</v>
      </c>
    </row>
    <row r="217" spans="1:22" x14ac:dyDescent="0.35">
      <c r="A217" t="s">
        <v>1387</v>
      </c>
      <c r="B217" s="7">
        <v>43829</v>
      </c>
      <c r="C217" t="s">
        <v>1388</v>
      </c>
      <c r="D217" t="s">
        <v>124</v>
      </c>
      <c r="E217">
        <v>6</v>
      </c>
      <c r="F217" t="s">
        <v>1389</v>
      </c>
      <c r="G217" t="s">
        <v>1390</v>
      </c>
      <c r="H217" t="s">
        <v>1391</v>
      </c>
      <c r="I217" t="s">
        <v>1392</v>
      </c>
      <c r="J217" t="s">
        <v>1393</v>
      </c>
      <c r="K217" t="s">
        <v>27</v>
      </c>
      <c r="L217">
        <v>84120</v>
      </c>
      <c r="M217" t="s">
        <v>52</v>
      </c>
      <c r="N217" t="s">
        <v>61</v>
      </c>
      <c r="O217" t="s">
        <v>62</v>
      </c>
      <c r="P217" s="2">
        <v>0.2</v>
      </c>
      <c r="Q217" s="3">
        <v>3.8849999999999998</v>
      </c>
      <c r="R217" s="3">
        <v>1.9424999999999999</v>
      </c>
      <c r="S217" s="3">
        <v>0.50505</v>
      </c>
      <c r="T217" s="3">
        <f>CoffeeOrders[[#This Row],[Unit Price]]*CoffeeOrders[[#This Row],[Quantity]]</f>
        <v>23.31</v>
      </c>
      <c r="U217" s="3" t="str">
        <f>IF(CoffeeOrders[[#This Row],[Coffee Type]]="Rob","Robusta",IF(CoffeeOrders[[#This Row],[Coffee Type]]="Exc","Excelsa",IF(CoffeeOrders[[#This Row],[Coffee Type]]="Ara","Arabica",IF(CoffeeOrders[[#This Row],[Coffee Type]]="Lib","Liberica",""))))</f>
        <v>Liberica</v>
      </c>
      <c r="V217" s="3" t="str">
        <f>IF(CoffeeOrders[[#This Row],[Roast Type]]="M","Medium",IF(CoffeeOrders[[#This Row],[Roast Type]]="L","Light",IF(CoffeeOrders[[#This Row],[Roast Type]]="D","Dark","")))</f>
        <v>Dark</v>
      </c>
    </row>
    <row r="218" spans="1:22" x14ac:dyDescent="0.35">
      <c r="A218" t="s">
        <v>1394</v>
      </c>
      <c r="B218" s="7">
        <v>44470</v>
      </c>
      <c r="C218" t="s">
        <v>1395</v>
      </c>
      <c r="D218" t="s">
        <v>295</v>
      </c>
      <c r="E218">
        <v>4</v>
      </c>
      <c r="F218" t="s">
        <v>1396</v>
      </c>
      <c r="G218" t="s">
        <v>1397</v>
      </c>
      <c r="H218" t="s">
        <v>1398</v>
      </c>
      <c r="I218" t="s">
        <v>1399</v>
      </c>
      <c r="J218" t="s">
        <v>395</v>
      </c>
      <c r="K218" t="s">
        <v>27</v>
      </c>
      <c r="L218">
        <v>43635</v>
      </c>
      <c r="M218" t="s">
        <v>28</v>
      </c>
      <c r="N218" t="s">
        <v>61</v>
      </c>
      <c r="O218" t="s">
        <v>30</v>
      </c>
      <c r="P218" s="2">
        <v>1</v>
      </c>
      <c r="Q218" s="3">
        <v>14.55</v>
      </c>
      <c r="R218" s="3">
        <v>1.4550000000000001</v>
      </c>
      <c r="S218" s="3">
        <v>1.8915</v>
      </c>
      <c r="T218" s="3">
        <f>CoffeeOrders[[#This Row],[Unit Price]]*CoffeeOrders[[#This Row],[Quantity]]</f>
        <v>58.2</v>
      </c>
      <c r="U218" s="3" t="str">
        <f>IF(CoffeeOrders[[#This Row],[Coffee Type]]="Rob","Robusta",IF(CoffeeOrders[[#This Row],[Coffee Type]]="Exc","Excelsa",IF(CoffeeOrders[[#This Row],[Coffee Type]]="Ara","Arabica",IF(CoffeeOrders[[#This Row],[Coffee Type]]="Lib","Liberica",""))))</f>
        <v>Liberica</v>
      </c>
      <c r="V218" s="3" t="str">
        <f>IF(CoffeeOrders[[#This Row],[Roast Type]]="M","Medium",IF(CoffeeOrders[[#This Row],[Roast Type]]="L","Light",IF(CoffeeOrders[[#This Row],[Roast Type]]="D","Dark","")))</f>
        <v>Medium</v>
      </c>
    </row>
    <row r="219" spans="1:22" x14ac:dyDescent="0.35">
      <c r="A219" t="s">
        <v>1400</v>
      </c>
      <c r="B219" s="7">
        <v>44174</v>
      </c>
      <c r="C219" t="s">
        <v>1401</v>
      </c>
      <c r="D219" t="s">
        <v>531</v>
      </c>
      <c r="E219">
        <v>4</v>
      </c>
      <c r="F219" t="s">
        <v>1402</v>
      </c>
      <c r="G219" t="s">
        <v>1403</v>
      </c>
      <c r="H219" t="s">
        <v>1404</v>
      </c>
      <c r="I219" t="s">
        <v>1405</v>
      </c>
      <c r="J219" t="s">
        <v>1406</v>
      </c>
      <c r="K219" t="s">
        <v>27</v>
      </c>
      <c r="L219">
        <v>91131</v>
      </c>
      <c r="M219" t="s">
        <v>52</v>
      </c>
      <c r="N219" t="s">
        <v>32</v>
      </c>
      <c r="O219" t="s">
        <v>42</v>
      </c>
      <c r="P219" s="2">
        <v>0.5</v>
      </c>
      <c r="Q219" s="3">
        <v>8.91</v>
      </c>
      <c r="R219" s="3">
        <v>1.782</v>
      </c>
      <c r="S219" s="3">
        <v>0.98009999999999997</v>
      </c>
      <c r="T219" s="3">
        <f>CoffeeOrders[[#This Row],[Unit Price]]*CoffeeOrders[[#This Row],[Quantity]]</f>
        <v>35.64</v>
      </c>
      <c r="U219" s="3" t="str">
        <f>IF(CoffeeOrders[[#This Row],[Coffee Type]]="Rob","Robusta",IF(CoffeeOrders[[#This Row],[Coffee Type]]="Exc","Excelsa",IF(CoffeeOrders[[#This Row],[Coffee Type]]="Ara","Arabica",IF(CoffeeOrders[[#This Row],[Coffee Type]]="Lib","Liberica",""))))</f>
        <v>Excelsa</v>
      </c>
      <c r="V219" s="3" t="str">
        <f>IF(CoffeeOrders[[#This Row],[Roast Type]]="M","Medium",IF(CoffeeOrders[[#This Row],[Roast Type]]="L","Light",IF(CoffeeOrders[[#This Row],[Roast Type]]="D","Dark","")))</f>
        <v>Light</v>
      </c>
    </row>
    <row r="220" spans="1:22" x14ac:dyDescent="0.35">
      <c r="A220" t="s">
        <v>1407</v>
      </c>
      <c r="B220" s="7">
        <v>44317</v>
      </c>
      <c r="C220" t="s">
        <v>1408</v>
      </c>
      <c r="D220" t="s">
        <v>191</v>
      </c>
      <c r="E220">
        <v>5</v>
      </c>
      <c r="F220" t="s">
        <v>1409</v>
      </c>
      <c r="G220" t="s">
        <v>1410</v>
      </c>
      <c r="H220" t="s">
        <v>1411</v>
      </c>
      <c r="I220" t="s">
        <v>1412</v>
      </c>
      <c r="J220" t="s">
        <v>1413</v>
      </c>
      <c r="K220" t="s">
        <v>50</v>
      </c>
      <c r="L220" t="s">
        <v>516</v>
      </c>
      <c r="M220" t="s">
        <v>28</v>
      </c>
      <c r="N220" t="s">
        <v>41</v>
      </c>
      <c r="O220" t="s">
        <v>30</v>
      </c>
      <c r="P220" s="2">
        <v>1</v>
      </c>
      <c r="Q220" s="3">
        <v>11.25</v>
      </c>
      <c r="R220" s="3">
        <v>1.125</v>
      </c>
      <c r="S220" s="3">
        <v>1.0125</v>
      </c>
      <c r="T220" s="3">
        <f>CoffeeOrders[[#This Row],[Unit Price]]*CoffeeOrders[[#This Row],[Quantity]]</f>
        <v>56.25</v>
      </c>
      <c r="U220" s="3" t="str">
        <f>IF(CoffeeOrders[[#This Row],[Coffee Type]]="Rob","Robusta",IF(CoffeeOrders[[#This Row],[Coffee Type]]="Exc","Excelsa",IF(CoffeeOrders[[#This Row],[Coffee Type]]="Ara","Arabica",IF(CoffeeOrders[[#This Row],[Coffee Type]]="Lib","Liberica",""))))</f>
        <v>Arabica</v>
      </c>
      <c r="V220" s="3" t="str">
        <f>IF(CoffeeOrders[[#This Row],[Roast Type]]="M","Medium",IF(CoffeeOrders[[#This Row],[Roast Type]]="L","Light",IF(CoffeeOrders[[#This Row],[Roast Type]]="D","Dark","")))</f>
        <v>Medium</v>
      </c>
    </row>
    <row r="221" spans="1:22" x14ac:dyDescent="0.35">
      <c r="A221" t="s">
        <v>1414</v>
      </c>
      <c r="B221" s="7">
        <v>44777</v>
      </c>
      <c r="C221" t="s">
        <v>1415</v>
      </c>
      <c r="D221" t="s">
        <v>548</v>
      </c>
      <c r="E221">
        <v>3</v>
      </c>
      <c r="F221" t="s">
        <v>1416</v>
      </c>
      <c r="G221" t="s">
        <v>1417</v>
      </c>
      <c r="H221" t="s">
        <v>1418</v>
      </c>
      <c r="I221" t="s">
        <v>1419</v>
      </c>
      <c r="J221" t="s">
        <v>1420</v>
      </c>
      <c r="K221" t="s">
        <v>27</v>
      </c>
      <c r="L221">
        <v>64082</v>
      </c>
      <c r="M221" t="s">
        <v>52</v>
      </c>
      <c r="N221" t="s">
        <v>29</v>
      </c>
      <c r="O221" t="s">
        <v>42</v>
      </c>
      <c r="P221" s="2">
        <v>0.2</v>
      </c>
      <c r="Q221" s="3">
        <v>3.585</v>
      </c>
      <c r="R221" s="3">
        <v>1.7925</v>
      </c>
      <c r="S221" s="3">
        <v>0.21510000000000001</v>
      </c>
      <c r="T221" s="3">
        <f>CoffeeOrders[[#This Row],[Unit Price]]*CoffeeOrders[[#This Row],[Quantity]]</f>
        <v>10.754999999999999</v>
      </c>
      <c r="U221" s="3" t="str">
        <f>IF(CoffeeOrders[[#This Row],[Coffee Type]]="Rob","Robusta",IF(CoffeeOrders[[#This Row],[Coffee Type]]="Exc","Excelsa",IF(CoffeeOrders[[#This Row],[Coffee Type]]="Ara","Arabica",IF(CoffeeOrders[[#This Row],[Coffee Type]]="Lib","Liberica",""))))</f>
        <v>Robusta</v>
      </c>
      <c r="V221" s="3" t="str">
        <f>IF(CoffeeOrders[[#This Row],[Roast Type]]="M","Medium",IF(CoffeeOrders[[#This Row],[Roast Type]]="L","Light",IF(CoffeeOrders[[#This Row],[Roast Type]]="D","Dark","")))</f>
        <v>Light</v>
      </c>
    </row>
    <row r="222" spans="1:22" x14ac:dyDescent="0.35">
      <c r="A222" t="s">
        <v>1414</v>
      </c>
      <c r="B222" s="7">
        <v>44777</v>
      </c>
      <c r="C222" t="s">
        <v>1415</v>
      </c>
      <c r="D222" t="s">
        <v>488</v>
      </c>
      <c r="E222">
        <v>5</v>
      </c>
      <c r="F222" t="s">
        <v>1416</v>
      </c>
      <c r="G222" t="s">
        <v>1417</v>
      </c>
      <c r="H222" t="s">
        <v>1418</v>
      </c>
      <c r="I222" t="s">
        <v>1419</v>
      </c>
      <c r="J222" t="s">
        <v>1420</v>
      </c>
      <c r="K222" t="s">
        <v>27</v>
      </c>
      <c r="L222">
        <v>64082</v>
      </c>
      <c r="M222" t="s">
        <v>52</v>
      </c>
      <c r="N222" t="s">
        <v>29</v>
      </c>
      <c r="O222" t="s">
        <v>30</v>
      </c>
      <c r="P222" s="2">
        <v>0.2</v>
      </c>
      <c r="Q222" s="3">
        <v>2.9849999999999999</v>
      </c>
      <c r="R222" s="3">
        <v>1.4924999999999999</v>
      </c>
      <c r="S222" s="3">
        <v>0.17910000000000001</v>
      </c>
      <c r="T222" s="3">
        <f>CoffeeOrders[[#This Row],[Unit Price]]*CoffeeOrders[[#This Row],[Quantity]]</f>
        <v>14.924999999999999</v>
      </c>
      <c r="U222" s="3" t="str">
        <f>IF(CoffeeOrders[[#This Row],[Coffee Type]]="Rob","Robusta",IF(CoffeeOrders[[#This Row],[Coffee Type]]="Exc","Excelsa",IF(CoffeeOrders[[#This Row],[Coffee Type]]="Ara","Arabica",IF(CoffeeOrders[[#This Row],[Coffee Type]]="Lib","Liberica",""))))</f>
        <v>Robusta</v>
      </c>
      <c r="V222" s="3" t="str">
        <f>IF(CoffeeOrders[[#This Row],[Roast Type]]="M","Medium",IF(CoffeeOrders[[#This Row],[Roast Type]]="L","Light",IF(CoffeeOrders[[#This Row],[Roast Type]]="D","Dark","")))</f>
        <v>Medium</v>
      </c>
    </row>
    <row r="223" spans="1:22" x14ac:dyDescent="0.35">
      <c r="A223" t="s">
        <v>1421</v>
      </c>
      <c r="B223" s="7">
        <v>44513</v>
      </c>
      <c r="C223" t="s">
        <v>1422</v>
      </c>
      <c r="D223" t="s">
        <v>35</v>
      </c>
      <c r="E223">
        <v>6</v>
      </c>
      <c r="F223" t="s">
        <v>1423</v>
      </c>
      <c r="G223" t="s">
        <v>1424</v>
      </c>
      <c r="H223" t="s">
        <v>1425</v>
      </c>
      <c r="I223" t="s">
        <v>1426</v>
      </c>
      <c r="J223" t="s">
        <v>1427</v>
      </c>
      <c r="K223" t="s">
        <v>27</v>
      </c>
      <c r="L223">
        <v>92619</v>
      </c>
      <c r="M223" t="s">
        <v>28</v>
      </c>
      <c r="N223" t="s">
        <v>41</v>
      </c>
      <c r="O223" t="s">
        <v>42</v>
      </c>
      <c r="P223" s="2">
        <v>1</v>
      </c>
      <c r="Q223" s="3">
        <v>12.95</v>
      </c>
      <c r="R223" s="3">
        <v>1.2949999999999999</v>
      </c>
      <c r="S223" s="3">
        <v>1.1655</v>
      </c>
      <c r="T223" s="3">
        <f>CoffeeOrders[[#This Row],[Unit Price]]*CoffeeOrders[[#This Row],[Quantity]]</f>
        <v>77.699999999999989</v>
      </c>
      <c r="U223" s="3" t="str">
        <f>IF(CoffeeOrders[[#This Row],[Coffee Type]]="Rob","Robusta",IF(CoffeeOrders[[#This Row],[Coffee Type]]="Exc","Excelsa",IF(CoffeeOrders[[#This Row],[Coffee Type]]="Ara","Arabica",IF(CoffeeOrders[[#This Row],[Coffee Type]]="Lib","Liberica",""))))</f>
        <v>Arabica</v>
      </c>
      <c r="V223" s="3" t="str">
        <f>IF(CoffeeOrders[[#This Row],[Roast Type]]="M","Medium",IF(CoffeeOrders[[#This Row],[Roast Type]]="L","Light",IF(CoffeeOrders[[#This Row],[Roast Type]]="D","Dark","")))</f>
        <v>Light</v>
      </c>
    </row>
    <row r="224" spans="1:22" x14ac:dyDescent="0.35">
      <c r="A224" t="s">
        <v>1428</v>
      </c>
      <c r="B224" s="7">
        <v>44090</v>
      </c>
      <c r="C224" t="s">
        <v>1429</v>
      </c>
      <c r="D224" t="s">
        <v>368</v>
      </c>
      <c r="E224">
        <v>3</v>
      </c>
      <c r="F224" t="s">
        <v>1430</v>
      </c>
      <c r="G224" t="s">
        <v>1431</v>
      </c>
      <c r="H224" t="s">
        <v>1432</v>
      </c>
      <c r="I224" t="s">
        <v>1433</v>
      </c>
      <c r="J224" t="s">
        <v>1434</v>
      </c>
      <c r="K224" t="s">
        <v>27</v>
      </c>
      <c r="L224">
        <v>11854</v>
      </c>
      <c r="M224" t="s">
        <v>52</v>
      </c>
      <c r="N224" t="s">
        <v>61</v>
      </c>
      <c r="O224" t="s">
        <v>62</v>
      </c>
      <c r="P224" s="2">
        <v>0.5</v>
      </c>
      <c r="Q224" s="3">
        <v>7.77</v>
      </c>
      <c r="R224" s="3">
        <v>1.554</v>
      </c>
      <c r="S224" s="3">
        <v>1.0101</v>
      </c>
      <c r="T224" s="3">
        <f>CoffeeOrders[[#This Row],[Unit Price]]*CoffeeOrders[[#This Row],[Quantity]]</f>
        <v>23.31</v>
      </c>
      <c r="U224" s="3" t="str">
        <f>IF(CoffeeOrders[[#This Row],[Coffee Type]]="Rob","Robusta",IF(CoffeeOrders[[#This Row],[Coffee Type]]="Exc","Excelsa",IF(CoffeeOrders[[#This Row],[Coffee Type]]="Ara","Arabica",IF(CoffeeOrders[[#This Row],[Coffee Type]]="Lib","Liberica",""))))</f>
        <v>Liberica</v>
      </c>
      <c r="V224" s="3" t="str">
        <f>IF(CoffeeOrders[[#This Row],[Roast Type]]="M","Medium",IF(CoffeeOrders[[#This Row],[Roast Type]]="L","Light",IF(CoffeeOrders[[#This Row],[Roast Type]]="D","Dark","")))</f>
        <v>Dark</v>
      </c>
    </row>
    <row r="225" spans="1:22" x14ac:dyDescent="0.35">
      <c r="A225" t="s">
        <v>1435</v>
      </c>
      <c r="B225" s="7">
        <v>44109</v>
      </c>
      <c r="C225" t="s">
        <v>1436</v>
      </c>
      <c r="D225" t="s">
        <v>412</v>
      </c>
      <c r="E225">
        <v>4</v>
      </c>
      <c r="F225" t="s">
        <v>1437</v>
      </c>
      <c r="H225" t="s">
        <v>1438</v>
      </c>
      <c r="I225" t="s">
        <v>1439</v>
      </c>
      <c r="J225" t="s">
        <v>365</v>
      </c>
      <c r="K225" t="s">
        <v>27</v>
      </c>
      <c r="L225">
        <v>20546</v>
      </c>
      <c r="M225" t="s">
        <v>28</v>
      </c>
      <c r="N225" t="s">
        <v>32</v>
      </c>
      <c r="O225" t="s">
        <v>42</v>
      </c>
      <c r="P225" s="2">
        <v>1</v>
      </c>
      <c r="Q225" s="3">
        <v>14.85</v>
      </c>
      <c r="R225" s="3">
        <v>1.4850000000000001</v>
      </c>
      <c r="S225" s="3">
        <v>1.6335</v>
      </c>
      <c r="T225" s="3">
        <f>CoffeeOrders[[#This Row],[Unit Price]]*CoffeeOrders[[#This Row],[Quantity]]</f>
        <v>59.4</v>
      </c>
      <c r="U225" s="3" t="str">
        <f>IF(CoffeeOrders[[#This Row],[Coffee Type]]="Rob","Robusta",IF(CoffeeOrders[[#This Row],[Coffee Type]]="Exc","Excelsa",IF(CoffeeOrders[[#This Row],[Coffee Type]]="Ara","Arabica",IF(CoffeeOrders[[#This Row],[Coffee Type]]="Lib","Liberica",""))))</f>
        <v>Excelsa</v>
      </c>
      <c r="V225" s="3" t="str">
        <f>IF(CoffeeOrders[[#This Row],[Roast Type]]="M","Medium",IF(CoffeeOrders[[#This Row],[Roast Type]]="L","Light",IF(CoffeeOrders[[#This Row],[Roast Type]]="D","Dark","")))</f>
        <v>Light</v>
      </c>
    </row>
    <row r="226" spans="1:22" x14ac:dyDescent="0.35">
      <c r="A226" t="s">
        <v>1440</v>
      </c>
      <c r="B226" s="7">
        <v>43836</v>
      </c>
      <c r="C226" t="s">
        <v>1441</v>
      </c>
      <c r="D226" t="s">
        <v>331</v>
      </c>
      <c r="E226">
        <v>4</v>
      </c>
      <c r="F226" t="s">
        <v>1442</v>
      </c>
      <c r="G226" t="s">
        <v>1443</v>
      </c>
      <c r="H226" t="s">
        <v>1444</v>
      </c>
      <c r="I226" t="s">
        <v>1445</v>
      </c>
      <c r="J226" t="s">
        <v>165</v>
      </c>
      <c r="K226" t="s">
        <v>27</v>
      </c>
      <c r="L226">
        <v>10060</v>
      </c>
      <c r="M226" t="s">
        <v>28</v>
      </c>
      <c r="N226" t="s">
        <v>61</v>
      </c>
      <c r="O226" t="s">
        <v>62</v>
      </c>
      <c r="P226" s="2">
        <v>2.5</v>
      </c>
      <c r="Q226" s="3">
        <v>29.785</v>
      </c>
      <c r="R226" s="3">
        <v>1.1914</v>
      </c>
      <c r="S226" s="3">
        <v>3.8720500000000002</v>
      </c>
      <c r="T226" s="3">
        <f>CoffeeOrders[[#This Row],[Unit Price]]*CoffeeOrders[[#This Row],[Quantity]]</f>
        <v>119.14</v>
      </c>
      <c r="U226" s="3" t="str">
        <f>IF(CoffeeOrders[[#This Row],[Coffee Type]]="Rob","Robusta",IF(CoffeeOrders[[#This Row],[Coffee Type]]="Exc","Excelsa",IF(CoffeeOrders[[#This Row],[Coffee Type]]="Ara","Arabica",IF(CoffeeOrders[[#This Row],[Coffee Type]]="Lib","Liberica",""))))</f>
        <v>Liberica</v>
      </c>
      <c r="V226" s="3" t="str">
        <f>IF(CoffeeOrders[[#This Row],[Roast Type]]="M","Medium",IF(CoffeeOrders[[#This Row],[Roast Type]]="L","Light",IF(CoffeeOrders[[#This Row],[Roast Type]]="D","Dark","")))</f>
        <v>Dark</v>
      </c>
    </row>
    <row r="227" spans="1:22" x14ac:dyDescent="0.35">
      <c r="A227" t="s">
        <v>1446</v>
      </c>
      <c r="B227" s="7">
        <v>44337</v>
      </c>
      <c r="C227" t="s">
        <v>1447</v>
      </c>
      <c r="D227" t="s">
        <v>548</v>
      </c>
      <c r="E227">
        <v>4</v>
      </c>
      <c r="F227" t="s">
        <v>1448</v>
      </c>
      <c r="G227" t="s">
        <v>1449</v>
      </c>
      <c r="H227" t="s">
        <v>1450</v>
      </c>
      <c r="I227" t="s">
        <v>1451</v>
      </c>
      <c r="J227" t="s">
        <v>515</v>
      </c>
      <c r="K227" t="s">
        <v>50</v>
      </c>
      <c r="L227" t="s">
        <v>516</v>
      </c>
      <c r="M227" t="s">
        <v>52</v>
      </c>
      <c r="N227" t="s">
        <v>29</v>
      </c>
      <c r="O227" t="s">
        <v>42</v>
      </c>
      <c r="P227" s="2">
        <v>0.2</v>
      </c>
      <c r="Q227" s="3">
        <v>3.585</v>
      </c>
      <c r="R227" s="3">
        <v>1.7925</v>
      </c>
      <c r="S227" s="3">
        <v>0.21510000000000001</v>
      </c>
      <c r="T227" s="3">
        <f>CoffeeOrders[[#This Row],[Unit Price]]*CoffeeOrders[[#This Row],[Quantity]]</f>
        <v>14.34</v>
      </c>
      <c r="U227" s="3" t="str">
        <f>IF(CoffeeOrders[[#This Row],[Coffee Type]]="Rob","Robusta",IF(CoffeeOrders[[#This Row],[Coffee Type]]="Exc","Excelsa",IF(CoffeeOrders[[#This Row],[Coffee Type]]="Ara","Arabica",IF(CoffeeOrders[[#This Row],[Coffee Type]]="Lib","Liberica",""))))</f>
        <v>Robusta</v>
      </c>
      <c r="V227" s="3" t="str">
        <f>IF(CoffeeOrders[[#This Row],[Roast Type]]="M","Medium",IF(CoffeeOrders[[#This Row],[Roast Type]]="L","Light",IF(CoffeeOrders[[#This Row],[Roast Type]]="D","Dark","")))</f>
        <v>Light</v>
      </c>
    </row>
    <row r="228" spans="1:22" x14ac:dyDescent="0.35">
      <c r="A228" t="s">
        <v>1452</v>
      </c>
      <c r="B228" s="7">
        <v>43887</v>
      </c>
      <c r="C228" t="s">
        <v>1453</v>
      </c>
      <c r="D228" t="s">
        <v>519</v>
      </c>
      <c r="E228">
        <v>5</v>
      </c>
      <c r="F228" t="s">
        <v>1454</v>
      </c>
      <c r="G228" t="s">
        <v>1455</v>
      </c>
      <c r="H228" t="s">
        <v>1456</v>
      </c>
      <c r="I228" t="s">
        <v>1457</v>
      </c>
      <c r="J228" t="s">
        <v>1458</v>
      </c>
      <c r="K228" t="s">
        <v>27</v>
      </c>
      <c r="L228">
        <v>66276</v>
      </c>
      <c r="M228" t="s">
        <v>52</v>
      </c>
      <c r="N228" t="s">
        <v>41</v>
      </c>
      <c r="O228" t="s">
        <v>30</v>
      </c>
      <c r="P228" s="2">
        <v>2.5</v>
      </c>
      <c r="Q228" s="3">
        <v>25.875</v>
      </c>
      <c r="R228" s="3">
        <v>1.0349999999999999</v>
      </c>
      <c r="S228" s="3">
        <v>2.328749999999999</v>
      </c>
      <c r="T228" s="3">
        <f>CoffeeOrders[[#This Row],[Unit Price]]*CoffeeOrders[[#This Row],[Quantity]]</f>
        <v>129.375</v>
      </c>
      <c r="U228" s="3" t="str">
        <f>IF(CoffeeOrders[[#This Row],[Coffee Type]]="Rob","Robusta",IF(CoffeeOrders[[#This Row],[Coffee Type]]="Exc","Excelsa",IF(CoffeeOrders[[#This Row],[Coffee Type]]="Ara","Arabica",IF(CoffeeOrders[[#This Row],[Coffee Type]]="Lib","Liberica",""))))</f>
        <v>Arabica</v>
      </c>
      <c r="V228" s="3" t="str">
        <f>IF(CoffeeOrders[[#This Row],[Roast Type]]="M","Medium",IF(CoffeeOrders[[#This Row],[Roast Type]]="L","Light",IF(CoffeeOrders[[#This Row],[Roast Type]]="D","Dark","")))</f>
        <v>Medium</v>
      </c>
    </row>
    <row r="229" spans="1:22" x14ac:dyDescent="0.35">
      <c r="A229" t="s">
        <v>1459</v>
      </c>
      <c r="B229" s="7">
        <v>43880</v>
      </c>
      <c r="C229" t="s">
        <v>1460</v>
      </c>
      <c r="D229" t="s">
        <v>309</v>
      </c>
      <c r="E229">
        <v>6</v>
      </c>
      <c r="F229" t="s">
        <v>1461</v>
      </c>
      <c r="G229" t="s">
        <v>1462</v>
      </c>
      <c r="H229" t="s">
        <v>1463</v>
      </c>
      <c r="I229" t="s">
        <v>1464</v>
      </c>
      <c r="J229" t="s">
        <v>1465</v>
      </c>
      <c r="K229" t="s">
        <v>258</v>
      </c>
      <c r="L229" t="s">
        <v>1466</v>
      </c>
      <c r="M229" t="s">
        <v>28</v>
      </c>
      <c r="N229" t="s">
        <v>29</v>
      </c>
      <c r="O229" t="s">
        <v>62</v>
      </c>
      <c r="P229" s="2">
        <v>0.2</v>
      </c>
      <c r="Q229" s="3">
        <v>2.6850000000000001</v>
      </c>
      <c r="R229" s="3">
        <v>1.3425</v>
      </c>
      <c r="S229" s="3">
        <v>0.16109999999999999</v>
      </c>
      <c r="T229" s="3">
        <f>CoffeeOrders[[#This Row],[Unit Price]]*CoffeeOrders[[#This Row],[Quantity]]</f>
        <v>16.11</v>
      </c>
      <c r="U229" s="3" t="str">
        <f>IF(CoffeeOrders[[#This Row],[Coffee Type]]="Rob","Robusta",IF(CoffeeOrders[[#This Row],[Coffee Type]]="Exc","Excelsa",IF(CoffeeOrders[[#This Row],[Coffee Type]]="Ara","Arabica",IF(CoffeeOrders[[#This Row],[Coffee Type]]="Lib","Liberica",""))))</f>
        <v>Robusta</v>
      </c>
      <c r="V229" s="3" t="str">
        <f>IF(CoffeeOrders[[#This Row],[Roast Type]]="M","Medium",IF(CoffeeOrders[[#This Row],[Roast Type]]="L","Light",IF(CoffeeOrders[[#This Row],[Roast Type]]="D","Dark","")))</f>
        <v>Dark</v>
      </c>
    </row>
    <row r="230" spans="1:22" x14ac:dyDescent="0.35">
      <c r="A230" t="s">
        <v>1467</v>
      </c>
      <c r="B230" s="7">
        <v>44376</v>
      </c>
      <c r="C230" t="s">
        <v>1468</v>
      </c>
      <c r="D230" t="s">
        <v>548</v>
      </c>
      <c r="E230">
        <v>5</v>
      </c>
      <c r="F230" t="s">
        <v>1469</v>
      </c>
      <c r="G230" t="s">
        <v>1470</v>
      </c>
      <c r="H230" t="s">
        <v>1471</v>
      </c>
      <c r="I230" t="s">
        <v>1472</v>
      </c>
      <c r="J230" t="s">
        <v>1473</v>
      </c>
      <c r="K230" t="s">
        <v>27</v>
      </c>
      <c r="L230">
        <v>94291</v>
      </c>
      <c r="M230" t="s">
        <v>52</v>
      </c>
      <c r="N230" t="s">
        <v>29</v>
      </c>
      <c r="O230" t="s">
        <v>42</v>
      </c>
      <c r="P230" s="2">
        <v>0.2</v>
      </c>
      <c r="Q230" s="3">
        <v>3.585</v>
      </c>
      <c r="R230" s="3">
        <v>1.7925</v>
      </c>
      <c r="S230" s="3">
        <v>0.21510000000000001</v>
      </c>
      <c r="T230" s="3">
        <f>CoffeeOrders[[#This Row],[Unit Price]]*CoffeeOrders[[#This Row],[Quantity]]</f>
        <v>17.925000000000001</v>
      </c>
      <c r="U230" s="3" t="str">
        <f>IF(CoffeeOrders[[#This Row],[Coffee Type]]="Rob","Robusta",IF(CoffeeOrders[[#This Row],[Coffee Type]]="Exc","Excelsa",IF(CoffeeOrders[[#This Row],[Coffee Type]]="Ara","Arabica",IF(CoffeeOrders[[#This Row],[Coffee Type]]="Lib","Liberica",""))))</f>
        <v>Robusta</v>
      </c>
      <c r="V230" s="3" t="str">
        <f>IF(CoffeeOrders[[#This Row],[Roast Type]]="M","Medium",IF(CoffeeOrders[[#This Row],[Roast Type]]="L","Light",IF(CoffeeOrders[[#This Row],[Roast Type]]="D","Dark","")))</f>
        <v>Light</v>
      </c>
    </row>
    <row r="231" spans="1:22" x14ac:dyDescent="0.35">
      <c r="A231" t="s">
        <v>1474</v>
      </c>
      <c r="B231" s="7">
        <v>44282</v>
      </c>
      <c r="C231" t="s">
        <v>1475</v>
      </c>
      <c r="D231" t="s">
        <v>238</v>
      </c>
      <c r="E231">
        <v>2</v>
      </c>
      <c r="F231" t="s">
        <v>1476</v>
      </c>
      <c r="G231" t="s">
        <v>1477</v>
      </c>
      <c r="H231" t="s">
        <v>1478</v>
      </c>
      <c r="I231" t="s">
        <v>1479</v>
      </c>
      <c r="J231" t="s">
        <v>1480</v>
      </c>
      <c r="K231" t="s">
        <v>27</v>
      </c>
      <c r="L231">
        <v>18706</v>
      </c>
      <c r="M231" t="s">
        <v>52</v>
      </c>
      <c r="N231" t="s">
        <v>61</v>
      </c>
      <c r="O231" t="s">
        <v>30</v>
      </c>
      <c r="P231" s="2">
        <v>0.2</v>
      </c>
      <c r="Q231" s="3">
        <v>4.3650000000000002</v>
      </c>
      <c r="R231" s="3">
        <v>2.1825000000000001</v>
      </c>
      <c r="S231" s="3">
        <v>0.56745000000000001</v>
      </c>
      <c r="T231" s="3">
        <f>CoffeeOrders[[#This Row],[Unit Price]]*CoffeeOrders[[#This Row],[Quantity]]</f>
        <v>8.73</v>
      </c>
      <c r="U231" s="3" t="str">
        <f>IF(CoffeeOrders[[#This Row],[Coffee Type]]="Rob","Robusta",IF(CoffeeOrders[[#This Row],[Coffee Type]]="Exc","Excelsa",IF(CoffeeOrders[[#This Row],[Coffee Type]]="Ara","Arabica",IF(CoffeeOrders[[#This Row],[Coffee Type]]="Lib","Liberica",""))))</f>
        <v>Liberica</v>
      </c>
      <c r="V231" s="3" t="str">
        <f>IF(CoffeeOrders[[#This Row],[Roast Type]]="M","Medium",IF(CoffeeOrders[[#This Row],[Roast Type]]="L","Light",IF(CoffeeOrders[[#This Row],[Roast Type]]="D","Dark","")))</f>
        <v>Medium</v>
      </c>
    </row>
    <row r="232" spans="1:22" x14ac:dyDescent="0.35">
      <c r="A232" t="s">
        <v>1481</v>
      </c>
      <c r="B232" s="7">
        <v>44496</v>
      </c>
      <c r="C232" t="s">
        <v>1482</v>
      </c>
      <c r="D232" t="s">
        <v>519</v>
      </c>
      <c r="E232">
        <v>2</v>
      </c>
      <c r="F232" t="s">
        <v>1483</v>
      </c>
      <c r="G232" t="s">
        <v>1484</v>
      </c>
      <c r="H232" t="s">
        <v>1485</v>
      </c>
      <c r="I232" t="s">
        <v>1486</v>
      </c>
      <c r="J232" t="s">
        <v>1083</v>
      </c>
      <c r="K232" t="s">
        <v>27</v>
      </c>
      <c r="L232">
        <v>27499</v>
      </c>
      <c r="M232" t="s">
        <v>52</v>
      </c>
      <c r="N232" t="s">
        <v>41</v>
      </c>
      <c r="O232" t="s">
        <v>30</v>
      </c>
      <c r="P232" s="2">
        <v>2.5</v>
      </c>
      <c r="Q232" s="3">
        <v>25.875</v>
      </c>
      <c r="R232" s="3">
        <v>1.0349999999999999</v>
      </c>
      <c r="S232" s="3">
        <v>2.328749999999999</v>
      </c>
      <c r="T232" s="3">
        <f>CoffeeOrders[[#This Row],[Unit Price]]*CoffeeOrders[[#This Row],[Quantity]]</f>
        <v>51.75</v>
      </c>
      <c r="U232" s="3" t="str">
        <f>IF(CoffeeOrders[[#This Row],[Coffee Type]]="Rob","Robusta",IF(CoffeeOrders[[#This Row],[Coffee Type]]="Exc","Excelsa",IF(CoffeeOrders[[#This Row],[Coffee Type]]="Ara","Arabica",IF(CoffeeOrders[[#This Row],[Coffee Type]]="Lib","Liberica",""))))</f>
        <v>Arabica</v>
      </c>
      <c r="V232" s="3" t="str">
        <f>IF(CoffeeOrders[[#This Row],[Roast Type]]="M","Medium",IF(CoffeeOrders[[#This Row],[Roast Type]]="L","Light",IF(CoffeeOrders[[#This Row],[Roast Type]]="D","Dark","")))</f>
        <v>Medium</v>
      </c>
    </row>
    <row r="233" spans="1:22" x14ac:dyDescent="0.35">
      <c r="A233" t="s">
        <v>1487</v>
      </c>
      <c r="B233" s="7">
        <v>43628</v>
      </c>
      <c r="C233" t="s">
        <v>1488</v>
      </c>
      <c r="D233" t="s">
        <v>238</v>
      </c>
      <c r="E233">
        <v>2</v>
      </c>
      <c r="F233" t="s">
        <v>1489</v>
      </c>
      <c r="H233" t="s">
        <v>1490</v>
      </c>
      <c r="I233" t="s">
        <v>1491</v>
      </c>
      <c r="J233" t="s">
        <v>463</v>
      </c>
      <c r="K233" t="s">
        <v>27</v>
      </c>
      <c r="L233">
        <v>19725</v>
      </c>
      <c r="M233" t="s">
        <v>28</v>
      </c>
      <c r="N233" t="s">
        <v>61</v>
      </c>
      <c r="O233" t="s">
        <v>30</v>
      </c>
      <c r="P233" s="2">
        <v>0.2</v>
      </c>
      <c r="Q233" s="3">
        <v>4.3650000000000002</v>
      </c>
      <c r="R233" s="3">
        <v>2.1825000000000001</v>
      </c>
      <c r="S233" s="3">
        <v>0.56745000000000001</v>
      </c>
      <c r="T233" s="3">
        <f>CoffeeOrders[[#This Row],[Unit Price]]*CoffeeOrders[[#This Row],[Quantity]]</f>
        <v>8.73</v>
      </c>
      <c r="U233" s="3" t="str">
        <f>IF(CoffeeOrders[[#This Row],[Coffee Type]]="Rob","Robusta",IF(CoffeeOrders[[#This Row],[Coffee Type]]="Exc","Excelsa",IF(CoffeeOrders[[#This Row],[Coffee Type]]="Ara","Arabica",IF(CoffeeOrders[[#This Row],[Coffee Type]]="Lib","Liberica",""))))</f>
        <v>Liberica</v>
      </c>
      <c r="V233" s="3" t="str">
        <f>IF(CoffeeOrders[[#This Row],[Roast Type]]="M","Medium",IF(CoffeeOrders[[#This Row],[Roast Type]]="L","Light",IF(CoffeeOrders[[#This Row],[Roast Type]]="D","Dark","")))</f>
        <v>Medium</v>
      </c>
    </row>
    <row r="234" spans="1:22" x14ac:dyDescent="0.35">
      <c r="A234" t="s">
        <v>1492</v>
      </c>
      <c r="B234" s="7">
        <v>44010</v>
      </c>
      <c r="C234" t="s">
        <v>1493</v>
      </c>
      <c r="D234" t="s">
        <v>73</v>
      </c>
      <c r="E234">
        <v>5</v>
      </c>
      <c r="F234" t="s">
        <v>1494</v>
      </c>
      <c r="G234" t="s">
        <v>1495</v>
      </c>
      <c r="H234" t="s">
        <v>1496</v>
      </c>
      <c r="I234" t="s">
        <v>1497</v>
      </c>
      <c r="J234" t="s">
        <v>387</v>
      </c>
      <c r="K234" t="s">
        <v>258</v>
      </c>
      <c r="L234" t="s">
        <v>388</v>
      </c>
      <c r="M234" t="s">
        <v>52</v>
      </c>
      <c r="N234" t="s">
        <v>61</v>
      </c>
      <c r="O234" t="s">
        <v>42</v>
      </c>
      <c r="P234" s="2">
        <v>0.2</v>
      </c>
      <c r="Q234" s="3">
        <v>4.7549999999999999</v>
      </c>
      <c r="R234" s="3">
        <v>2.3774999999999999</v>
      </c>
      <c r="S234" s="3">
        <v>0.61814999999999998</v>
      </c>
      <c r="T234" s="3">
        <f>CoffeeOrders[[#This Row],[Unit Price]]*CoffeeOrders[[#This Row],[Quantity]]</f>
        <v>23.774999999999999</v>
      </c>
      <c r="U234" s="3" t="str">
        <f>IF(CoffeeOrders[[#This Row],[Coffee Type]]="Rob","Robusta",IF(CoffeeOrders[[#This Row],[Coffee Type]]="Exc","Excelsa",IF(CoffeeOrders[[#This Row],[Coffee Type]]="Ara","Arabica",IF(CoffeeOrders[[#This Row],[Coffee Type]]="Lib","Liberica",""))))</f>
        <v>Liberica</v>
      </c>
      <c r="V234" s="3" t="str">
        <f>IF(CoffeeOrders[[#This Row],[Roast Type]]="M","Medium",IF(CoffeeOrders[[#This Row],[Roast Type]]="L","Light",IF(CoffeeOrders[[#This Row],[Roast Type]]="D","Dark","")))</f>
        <v>Light</v>
      </c>
    </row>
    <row r="235" spans="1:22" x14ac:dyDescent="0.35">
      <c r="A235" t="s">
        <v>1498</v>
      </c>
      <c r="B235" s="7">
        <v>44278</v>
      </c>
      <c r="C235" t="s">
        <v>1499</v>
      </c>
      <c r="D235" t="s">
        <v>199</v>
      </c>
      <c r="E235">
        <v>5</v>
      </c>
      <c r="F235" t="s">
        <v>1500</v>
      </c>
      <c r="G235" t="s">
        <v>1501</v>
      </c>
      <c r="H235" t="s">
        <v>1502</v>
      </c>
      <c r="I235" t="s">
        <v>1503</v>
      </c>
      <c r="J235" t="s">
        <v>939</v>
      </c>
      <c r="K235" t="s">
        <v>27</v>
      </c>
      <c r="L235">
        <v>96825</v>
      </c>
      <c r="M235" t="s">
        <v>52</v>
      </c>
      <c r="N235" t="s">
        <v>32</v>
      </c>
      <c r="O235" t="s">
        <v>30</v>
      </c>
      <c r="P235" s="2">
        <v>0.2</v>
      </c>
      <c r="Q235" s="3">
        <v>4.125</v>
      </c>
      <c r="R235" s="3">
        <v>2.0625</v>
      </c>
      <c r="S235" s="3">
        <v>0.45374999999999999</v>
      </c>
      <c r="T235" s="3">
        <f>CoffeeOrders[[#This Row],[Unit Price]]*CoffeeOrders[[#This Row],[Quantity]]</f>
        <v>20.625</v>
      </c>
      <c r="U235" s="3" t="str">
        <f>IF(CoffeeOrders[[#This Row],[Coffee Type]]="Rob","Robusta",IF(CoffeeOrders[[#This Row],[Coffee Type]]="Exc","Excelsa",IF(CoffeeOrders[[#This Row],[Coffee Type]]="Ara","Arabica",IF(CoffeeOrders[[#This Row],[Coffee Type]]="Lib","Liberica",""))))</f>
        <v>Excelsa</v>
      </c>
      <c r="V235" s="3" t="str">
        <f>IF(CoffeeOrders[[#This Row],[Roast Type]]="M","Medium",IF(CoffeeOrders[[#This Row],[Roast Type]]="L","Light",IF(CoffeeOrders[[#This Row],[Roast Type]]="D","Dark","")))</f>
        <v>Medium</v>
      </c>
    </row>
    <row r="236" spans="1:22" x14ac:dyDescent="0.35">
      <c r="A236" t="s">
        <v>1504</v>
      </c>
      <c r="B236" s="7">
        <v>44602</v>
      </c>
      <c r="C236" t="s">
        <v>1505</v>
      </c>
      <c r="D236" t="s">
        <v>317</v>
      </c>
      <c r="E236">
        <v>1</v>
      </c>
      <c r="F236" t="s">
        <v>1506</v>
      </c>
      <c r="G236" t="s">
        <v>1507</v>
      </c>
      <c r="H236" t="s">
        <v>1508</v>
      </c>
      <c r="I236" t="s">
        <v>1509</v>
      </c>
      <c r="J236" t="s">
        <v>165</v>
      </c>
      <c r="K236" t="s">
        <v>27</v>
      </c>
      <c r="L236">
        <v>10150</v>
      </c>
      <c r="M236" t="s">
        <v>52</v>
      </c>
      <c r="N236" t="s">
        <v>61</v>
      </c>
      <c r="O236" t="s">
        <v>42</v>
      </c>
      <c r="P236" s="2">
        <v>2.5</v>
      </c>
      <c r="Q236" s="3">
        <v>36.454999999999998</v>
      </c>
      <c r="R236" s="3">
        <v>1.4581999999999999</v>
      </c>
      <c r="S236" s="3">
        <v>4.7391500000000004</v>
      </c>
      <c r="T236" s="3">
        <f>CoffeeOrders[[#This Row],[Unit Price]]*CoffeeOrders[[#This Row],[Quantity]]</f>
        <v>36.454999999999998</v>
      </c>
      <c r="U236" s="3" t="str">
        <f>IF(CoffeeOrders[[#This Row],[Coffee Type]]="Rob","Robusta",IF(CoffeeOrders[[#This Row],[Coffee Type]]="Exc","Excelsa",IF(CoffeeOrders[[#This Row],[Coffee Type]]="Ara","Arabica",IF(CoffeeOrders[[#This Row],[Coffee Type]]="Lib","Liberica",""))))</f>
        <v>Liberica</v>
      </c>
      <c r="V236" s="3" t="str">
        <f>IF(CoffeeOrders[[#This Row],[Roast Type]]="M","Medium",IF(CoffeeOrders[[#This Row],[Roast Type]]="L","Light",IF(CoffeeOrders[[#This Row],[Roast Type]]="D","Dark","")))</f>
        <v>Light</v>
      </c>
    </row>
    <row r="237" spans="1:22" x14ac:dyDescent="0.35">
      <c r="A237" t="s">
        <v>1510</v>
      </c>
      <c r="B237" s="7">
        <v>43571</v>
      </c>
      <c r="C237" t="s">
        <v>1511</v>
      </c>
      <c r="D237" t="s">
        <v>317</v>
      </c>
      <c r="E237">
        <v>5</v>
      </c>
      <c r="F237" t="s">
        <v>1512</v>
      </c>
      <c r="I237" t="s">
        <v>1513</v>
      </c>
      <c r="J237" t="s">
        <v>1514</v>
      </c>
      <c r="K237" t="s">
        <v>50</v>
      </c>
      <c r="L237" t="s">
        <v>1515</v>
      </c>
      <c r="M237" t="s">
        <v>52</v>
      </c>
      <c r="N237" t="s">
        <v>61</v>
      </c>
      <c r="O237" t="s">
        <v>42</v>
      </c>
      <c r="P237" s="2">
        <v>2.5</v>
      </c>
      <c r="Q237" s="3">
        <v>36.454999999999998</v>
      </c>
      <c r="R237" s="3">
        <v>1.4581999999999999</v>
      </c>
      <c r="S237" s="3">
        <v>4.7391500000000004</v>
      </c>
      <c r="T237" s="3">
        <f>CoffeeOrders[[#This Row],[Unit Price]]*CoffeeOrders[[#This Row],[Quantity]]</f>
        <v>182.27499999999998</v>
      </c>
      <c r="U237" s="3" t="str">
        <f>IF(CoffeeOrders[[#This Row],[Coffee Type]]="Rob","Robusta",IF(CoffeeOrders[[#This Row],[Coffee Type]]="Exc","Excelsa",IF(CoffeeOrders[[#This Row],[Coffee Type]]="Ara","Arabica",IF(CoffeeOrders[[#This Row],[Coffee Type]]="Lib","Liberica",""))))</f>
        <v>Liberica</v>
      </c>
      <c r="V237" s="3" t="str">
        <f>IF(CoffeeOrders[[#This Row],[Roast Type]]="M","Medium",IF(CoffeeOrders[[#This Row],[Roast Type]]="L","Light",IF(CoffeeOrders[[#This Row],[Roast Type]]="D","Dark","")))</f>
        <v>Light</v>
      </c>
    </row>
    <row r="238" spans="1:22" x14ac:dyDescent="0.35">
      <c r="A238" t="s">
        <v>1516</v>
      </c>
      <c r="B238" s="7">
        <v>43873</v>
      </c>
      <c r="C238" t="s">
        <v>1517</v>
      </c>
      <c r="D238" t="s">
        <v>331</v>
      </c>
      <c r="E238">
        <v>3</v>
      </c>
      <c r="F238" t="s">
        <v>1518</v>
      </c>
      <c r="G238" t="s">
        <v>1519</v>
      </c>
      <c r="H238" t="s">
        <v>1520</v>
      </c>
      <c r="I238" t="s">
        <v>1521</v>
      </c>
      <c r="J238" t="s">
        <v>1522</v>
      </c>
      <c r="K238" t="s">
        <v>50</v>
      </c>
      <c r="L238" t="s">
        <v>1523</v>
      </c>
      <c r="M238" t="s">
        <v>52</v>
      </c>
      <c r="N238" t="s">
        <v>61</v>
      </c>
      <c r="O238" t="s">
        <v>62</v>
      </c>
      <c r="P238" s="2">
        <v>2.5</v>
      </c>
      <c r="Q238" s="3">
        <v>29.785</v>
      </c>
      <c r="R238" s="3">
        <v>1.1914</v>
      </c>
      <c r="S238" s="3">
        <v>3.8720500000000002</v>
      </c>
      <c r="T238" s="3">
        <f>CoffeeOrders[[#This Row],[Unit Price]]*CoffeeOrders[[#This Row],[Quantity]]</f>
        <v>89.355000000000004</v>
      </c>
      <c r="U238" s="3" t="str">
        <f>IF(CoffeeOrders[[#This Row],[Coffee Type]]="Rob","Robusta",IF(CoffeeOrders[[#This Row],[Coffee Type]]="Exc","Excelsa",IF(CoffeeOrders[[#This Row],[Coffee Type]]="Ara","Arabica",IF(CoffeeOrders[[#This Row],[Coffee Type]]="Lib","Liberica",""))))</f>
        <v>Liberica</v>
      </c>
      <c r="V238" s="3" t="str">
        <f>IF(CoffeeOrders[[#This Row],[Roast Type]]="M","Medium",IF(CoffeeOrders[[#This Row],[Roast Type]]="L","Light",IF(CoffeeOrders[[#This Row],[Roast Type]]="D","Dark","")))</f>
        <v>Dark</v>
      </c>
    </row>
    <row r="239" spans="1:22" x14ac:dyDescent="0.35">
      <c r="A239" t="s">
        <v>1524</v>
      </c>
      <c r="B239" s="7">
        <v>44563</v>
      </c>
      <c r="C239" t="s">
        <v>1525</v>
      </c>
      <c r="D239" t="s">
        <v>548</v>
      </c>
      <c r="E239">
        <v>1</v>
      </c>
      <c r="F239" t="s">
        <v>1526</v>
      </c>
      <c r="H239" t="s">
        <v>1527</v>
      </c>
      <c r="I239" t="s">
        <v>1528</v>
      </c>
      <c r="J239" t="s">
        <v>1529</v>
      </c>
      <c r="K239" t="s">
        <v>27</v>
      </c>
      <c r="L239">
        <v>45218</v>
      </c>
      <c r="M239" t="s">
        <v>28</v>
      </c>
      <c r="N239" t="s">
        <v>29</v>
      </c>
      <c r="O239" t="s">
        <v>42</v>
      </c>
      <c r="P239" s="2">
        <v>0.2</v>
      </c>
      <c r="Q239" s="3">
        <v>3.585</v>
      </c>
      <c r="R239" s="3">
        <v>1.7925</v>
      </c>
      <c r="S239" s="3">
        <v>0.21510000000000001</v>
      </c>
      <c r="T239" s="3">
        <f>CoffeeOrders[[#This Row],[Unit Price]]*CoffeeOrders[[#This Row],[Quantity]]</f>
        <v>3.585</v>
      </c>
      <c r="U239" s="3" t="str">
        <f>IF(CoffeeOrders[[#This Row],[Coffee Type]]="Rob","Robusta",IF(CoffeeOrders[[#This Row],[Coffee Type]]="Exc","Excelsa",IF(CoffeeOrders[[#This Row],[Coffee Type]]="Ara","Arabica",IF(CoffeeOrders[[#This Row],[Coffee Type]]="Lib","Liberica",""))))</f>
        <v>Robusta</v>
      </c>
      <c r="V239" s="3" t="str">
        <f>IF(CoffeeOrders[[#This Row],[Roast Type]]="M","Medium",IF(CoffeeOrders[[#This Row],[Roast Type]]="L","Light",IF(CoffeeOrders[[#This Row],[Roast Type]]="D","Dark","")))</f>
        <v>Light</v>
      </c>
    </row>
    <row r="240" spans="1:22" x14ac:dyDescent="0.35">
      <c r="A240" t="s">
        <v>1530</v>
      </c>
      <c r="B240" s="7">
        <v>44172</v>
      </c>
      <c r="C240" t="s">
        <v>1531</v>
      </c>
      <c r="D240" t="s">
        <v>132</v>
      </c>
      <c r="E240">
        <v>2</v>
      </c>
      <c r="F240" t="s">
        <v>1532</v>
      </c>
      <c r="G240" t="s">
        <v>1533</v>
      </c>
      <c r="H240" t="s">
        <v>1534</v>
      </c>
      <c r="I240" t="s">
        <v>1535</v>
      </c>
      <c r="J240" t="s">
        <v>560</v>
      </c>
      <c r="K240" t="s">
        <v>27</v>
      </c>
      <c r="L240">
        <v>48670</v>
      </c>
      <c r="M240" t="s">
        <v>28</v>
      </c>
      <c r="N240" t="s">
        <v>29</v>
      </c>
      <c r="O240" t="s">
        <v>30</v>
      </c>
      <c r="P240" s="2">
        <v>2.5</v>
      </c>
      <c r="Q240" s="3">
        <v>22.885000000000002</v>
      </c>
      <c r="R240" s="3">
        <v>0.91539999999999988</v>
      </c>
      <c r="S240" s="3">
        <v>1.3731</v>
      </c>
      <c r="T240" s="3">
        <f>CoffeeOrders[[#This Row],[Unit Price]]*CoffeeOrders[[#This Row],[Quantity]]</f>
        <v>45.77</v>
      </c>
      <c r="U240" s="3" t="str">
        <f>IF(CoffeeOrders[[#This Row],[Coffee Type]]="Rob","Robusta",IF(CoffeeOrders[[#This Row],[Coffee Type]]="Exc","Excelsa",IF(CoffeeOrders[[#This Row],[Coffee Type]]="Ara","Arabica",IF(CoffeeOrders[[#This Row],[Coffee Type]]="Lib","Liberica",""))))</f>
        <v>Robusta</v>
      </c>
      <c r="V240" s="3" t="str">
        <f>IF(CoffeeOrders[[#This Row],[Roast Type]]="M","Medium",IF(CoffeeOrders[[#This Row],[Roast Type]]="L","Light",IF(CoffeeOrders[[#This Row],[Roast Type]]="D","Dark","")))</f>
        <v>Medium</v>
      </c>
    </row>
    <row r="241" spans="1:22" x14ac:dyDescent="0.35">
      <c r="A241" t="s">
        <v>1536</v>
      </c>
      <c r="B241" s="7">
        <v>43881</v>
      </c>
      <c r="C241" t="s">
        <v>1537</v>
      </c>
      <c r="D241" t="s">
        <v>412</v>
      </c>
      <c r="E241">
        <v>4</v>
      </c>
      <c r="F241" t="s">
        <v>1538</v>
      </c>
      <c r="G241" t="s">
        <v>1539</v>
      </c>
      <c r="H241" t="s">
        <v>1540</v>
      </c>
      <c r="I241" t="s">
        <v>1541</v>
      </c>
      <c r="J241" t="s">
        <v>1542</v>
      </c>
      <c r="K241" t="s">
        <v>27</v>
      </c>
      <c r="L241">
        <v>82007</v>
      </c>
      <c r="M241" t="s">
        <v>52</v>
      </c>
      <c r="N241" t="s">
        <v>32</v>
      </c>
      <c r="O241" t="s">
        <v>42</v>
      </c>
      <c r="P241" s="2">
        <v>1</v>
      </c>
      <c r="Q241" s="3">
        <v>14.85</v>
      </c>
      <c r="R241" s="3">
        <v>1.4850000000000001</v>
      </c>
      <c r="S241" s="3">
        <v>1.6335</v>
      </c>
      <c r="T241" s="3">
        <f>CoffeeOrders[[#This Row],[Unit Price]]*CoffeeOrders[[#This Row],[Quantity]]</f>
        <v>59.4</v>
      </c>
      <c r="U241" s="3" t="str">
        <f>IF(CoffeeOrders[[#This Row],[Coffee Type]]="Rob","Robusta",IF(CoffeeOrders[[#This Row],[Coffee Type]]="Exc","Excelsa",IF(CoffeeOrders[[#This Row],[Coffee Type]]="Ara","Arabica",IF(CoffeeOrders[[#This Row],[Coffee Type]]="Lib","Liberica",""))))</f>
        <v>Excelsa</v>
      </c>
      <c r="V241" s="3" t="str">
        <f>IF(CoffeeOrders[[#This Row],[Roast Type]]="M","Medium",IF(CoffeeOrders[[#This Row],[Roast Type]]="L","Light",IF(CoffeeOrders[[#This Row],[Roast Type]]="D","Dark","")))</f>
        <v>Light</v>
      </c>
    </row>
    <row r="242" spans="1:22" x14ac:dyDescent="0.35">
      <c r="A242" t="s">
        <v>1543</v>
      </c>
      <c r="B242" s="7">
        <v>43993</v>
      </c>
      <c r="C242" t="s">
        <v>1544</v>
      </c>
      <c r="D242" t="s">
        <v>519</v>
      </c>
      <c r="E242">
        <v>6</v>
      </c>
      <c r="F242" t="s">
        <v>1545</v>
      </c>
      <c r="I242" t="s">
        <v>1546</v>
      </c>
      <c r="J242" t="s">
        <v>1547</v>
      </c>
      <c r="K242" t="s">
        <v>27</v>
      </c>
      <c r="L242">
        <v>31119</v>
      </c>
      <c r="M242" t="s">
        <v>28</v>
      </c>
      <c r="N242" t="s">
        <v>41</v>
      </c>
      <c r="O242" t="s">
        <v>30</v>
      </c>
      <c r="P242" s="2">
        <v>2.5</v>
      </c>
      <c r="Q242" s="3">
        <v>25.875</v>
      </c>
      <c r="R242" s="3">
        <v>1.0349999999999999</v>
      </c>
      <c r="S242" s="3">
        <v>2.328749999999999</v>
      </c>
      <c r="T242" s="3">
        <f>CoffeeOrders[[#This Row],[Unit Price]]*CoffeeOrders[[#This Row],[Quantity]]</f>
        <v>155.25</v>
      </c>
      <c r="U242" s="3" t="str">
        <f>IF(CoffeeOrders[[#This Row],[Coffee Type]]="Rob","Robusta",IF(CoffeeOrders[[#This Row],[Coffee Type]]="Exc","Excelsa",IF(CoffeeOrders[[#This Row],[Coffee Type]]="Ara","Arabica",IF(CoffeeOrders[[#This Row],[Coffee Type]]="Lib","Liberica",""))))</f>
        <v>Arabica</v>
      </c>
      <c r="V242" s="3" t="str">
        <f>IF(CoffeeOrders[[#This Row],[Roast Type]]="M","Medium",IF(CoffeeOrders[[#This Row],[Roast Type]]="L","Light",IF(CoffeeOrders[[#This Row],[Roast Type]]="D","Dark","")))</f>
        <v>Medium</v>
      </c>
    </row>
    <row r="243" spans="1:22" x14ac:dyDescent="0.35">
      <c r="A243" t="s">
        <v>1548</v>
      </c>
      <c r="B243" s="7">
        <v>44082</v>
      </c>
      <c r="C243" t="s">
        <v>1549</v>
      </c>
      <c r="D243" t="s">
        <v>132</v>
      </c>
      <c r="E243">
        <v>2</v>
      </c>
      <c r="F243" t="s">
        <v>1550</v>
      </c>
      <c r="H243" t="s">
        <v>1551</v>
      </c>
      <c r="I243" t="s">
        <v>1552</v>
      </c>
      <c r="J243" t="s">
        <v>1553</v>
      </c>
      <c r="K243" t="s">
        <v>27</v>
      </c>
      <c r="L243">
        <v>30096</v>
      </c>
      <c r="M243" t="s">
        <v>52</v>
      </c>
      <c r="N243" t="s">
        <v>29</v>
      </c>
      <c r="O243" t="s">
        <v>30</v>
      </c>
      <c r="P243" s="2">
        <v>2.5</v>
      </c>
      <c r="Q243" s="3">
        <v>22.885000000000002</v>
      </c>
      <c r="R243" s="3">
        <v>0.91539999999999988</v>
      </c>
      <c r="S243" s="3">
        <v>1.3731</v>
      </c>
      <c r="T243" s="3">
        <f>CoffeeOrders[[#This Row],[Unit Price]]*CoffeeOrders[[#This Row],[Quantity]]</f>
        <v>45.77</v>
      </c>
      <c r="U243" s="3" t="str">
        <f>IF(CoffeeOrders[[#This Row],[Coffee Type]]="Rob","Robusta",IF(CoffeeOrders[[#This Row],[Coffee Type]]="Exc","Excelsa",IF(CoffeeOrders[[#This Row],[Coffee Type]]="Ara","Arabica",IF(CoffeeOrders[[#This Row],[Coffee Type]]="Lib","Liberica",""))))</f>
        <v>Robusta</v>
      </c>
      <c r="V243" s="3" t="str">
        <f>IF(CoffeeOrders[[#This Row],[Roast Type]]="M","Medium",IF(CoffeeOrders[[#This Row],[Roast Type]]="L","Light",IF(CoffeeOrders[[#This Row],[Roast Type]]="D","Dark","")))</f>
        <v>Medium</v>
      </c>
    </row>
    <row r="244" spans="1:22" x14ac:dyDescent="0.35">
      <c r="A244" t="s">
        <v>1554</v>
      </c>
      <c r="B244" s="7">
        <v>43918</v>
      </c>
      <c r="C244" t="s">
        <v>1555</v>
      </c>
      <c r="D244" t="s">
        <v>740</v>
      </c>
      <c r="E244">
        <v>3</v>
      </c>
      <c r="F244" t="s">
        <v>1556</v>
      </c>
      <c r="G244" t="s">
        <v>1557</v>
      </c>
      <c r="H244" t="s">
        <v>1558</v>
      </c>
      <c r="I244" t="s">
        <v>1559</v>
      </c>
      <c r="J244" t="s">
        <v>1473</v>
      </c>
      <c r="K244" t="s">
        <v>27</v>
      </c>
      <c r="L244">
        <v>94250</v>
      </c>
      <c r="M244" t="s">
        <v>28</v>
      </c>
      <c r="N244" t="s">
        <v>32</v>
      </c>
      <c r="O244" t="s">
        <v>62</v>
      </c>
      <c r="P244" s="2">
        <v>1</v>
      </c>
      <c r="Q244" s="3">
        <v>12.15</v>
      </c>
      <c r="R244" s="3">
        <v>1.2150000000000001</v>
      </c>
      <c r="S244" s="3">
        <v>1.3365</v>
      </c>
      <c r="T244" s="3">
        <f>CoffeeOrders[[#This Row],[Unit Price]]*CoffeeOrders[[#This Row],[Quantity]]</f>
        <v>36.450000000000003</v>
      </c>
      <c r="U244" s="3" t="str">
        <f>IF(CoffeeOrders[[#This Row],[Coffee Type]]="Rob","Robusta",IF(CoffeeOrders[[#This Row],[Coffee Type]]="Exc","Excelsa",IF(CoffeeOrders[[#This Row],[Coffee Type]]="Ara","Arabica",IF(CoffeeOrders[[#This Row],[Coffee Type]]="Lib","Liberica",""))))</f>
        <v>Excelsa</v>
      </c>
      <c r="V244" s="3" t="str">
        <f>IF(CoffeeOrders[[#This Row],[Roast Type]]="M","Medium",IF(CoffeeOrders[[#This Row],[Roast Type]]="L","Light",IF(CoffeeOrders[[#This Row],[Roast Type]]="D","Dark","")))</f>
        <v>Dark</v>
      </c>
    </row>
    <row r="245" spans="1:22" x14ac:dyDescent="0.35">
      <c r="A245" t="s">
        <v>1560</v>
      </c>
      <c r="B245" s="7">
        <v>44114</v>
      </c>
      <c r="C245" t="s">
        <v>1561</v>
      </c>
      <c r="D245" t="s">
        <v>65</v>
      </c>
      <c r="E245">
        <v>4</v>
      </c>
      <c r="F245" t="s">
        <v>1562</v>
      </c>
      <c r="G245" t="s">
        <v>1563</v>
      </c>
      <c r="H245" t="s">
        <v>1564</v>
      </c>
      <c r="I245" t="s">
        <v>1565</v>
      </c>
      <c r="J245" t="s">
        <v>409</v>
      </c>
      <c r="K245" t="s">
        <v>27</v>
      </c>
      <c r="L245">
        <v>33661</v>
      </c>
      <c r="M245" t="s">
        <v>28</v>
      </c>
      <c r="N245" t="s">
        <v>32</v>
      </c>
      <c r="O245" t="s">
        <v>62</v>
      </c>
      <c r="P245" s="2">
        <v>0.5</v>
      </c>
      <c r="Q245" s="3">
        <v>7.29</v>
      </c>
      <c r="R245" s="3">
        <v>1.458</v>
      </c>
      <c r="S245" s="3">
        <v>0.80190000000000006</v>
      </c>
      <c r="T245" s="3">
        <f>CoffeeOrders[[#This Row],[Unit Price]]*CoffeeOrders[[#This Row],[Quantity]]</f>
        <v>29.16</v>
      </c>
      <c r="U245" s="3" t="str">
        <f>IF(CoffeeOrders[[#This Row],[Coffee Type]]="Rob","Robusta",IF(CoffeeOrders[[#This Row],[Coffee Type]]="Exc","Excelsa",IF(CoffeeOrders[[#This Row],[Coffee Type]]="Ara","Arabica",IF(CoffeeOrders[[#This Row],[Coffee Type]]="Lib","Liberica",""))))</f>
        <v>Excelsa</v>
      </c>
      <c r="V245" s="3" t="str">
        <f>IF(CoffeeOrders[[#This Row],[Roast Type]]="M","Medium",IF(CoffeeOrders[[#This Row],[Roast Type]]="L","Light",IF(CoffeeOrders[[#This Row],[Roast Type]]="D","Dark","")))</f>
        <v>Dark</v>
      </c>
    </row>
    <row r="246" spans="1:22" x14ac:dyDescent="0.35">
      <c r="A246" t="s">
        <v>1566</v>
      </c>
      <c r="B246" s="7">
        <v>44702</v>
      </c>
      <c r="C246" t="s">
        <v>1567</v>
      </c>
      <c r="D246" t="s">
        <v>593</v>
      </c>
      <c r="E246">
        <v>4</v>
      </c>
      <c r="F246" t="s">
        <v>1568</v>
      </c>
      <c r="G246" t="s">
        <v>1569</v>
      </c>
      <c r="H246" t="s">
        <v>1570</v>
      </c>
      <c r="I246" t="s">
        <v>1571</v>
      </c>
      <c r="J246" t="s">
        <v>939</v>
      </c>
      <c r="K246" t="s">
        <v>27</v>
      </c>
      <c r="L246">
        <v>96805</v>
      </c>
      <c r="M246" t="s">
        <v>52</v>
      </c>
      <c r="N246" t="s">
        <v>61</v>
      </c>
      <c r="O246" t="s">
        <v>30</v>
      </c>
      <c r="P246" s="2">
        <v>2.5</v>
      </c>
      <c r="Q246" s="3">
        <v>33.465000000000003</v>
      </c>
      <c r="R246" s="3">
        <v>1.3386</v>
      </c>
      <c r="S246" s="3">
        <v>4.3504499999999986</v>
      </c>
      <c r="T246" s="3">
        <f>CoffeeOrders[[#This Row],[Unit Price]]*CoffeeOrders[[#This Row],[Quantity]]</f>
        <v>133.86000000000001</v>
      </c>
      <c r="U246" s="3" t="str">
        <f>IF(CoffeeOrders[[#This Row],[Coffee Type]]="Rob","Robusta",IF(CoffeeOrders[[#This Row],[Coffee Type]]="Exc","Excelsa",IF(CoffeeOrders[[#This Row],[Coffee Type]]="Ara","Arabica",IF(CoffeeOrders[[#This Row],[Coffee Type]]="Lib","Liberica",""))))</f>
        <v>Liberica</v>
      </c>
      <c r="V246" s="3" t="str">
        <f>IF(CoffeeOrders[[#This Row],[Roast Type]]="M","Medium",IF(CoffeeOrders[[#This Row],[Roast Type]]="L","Light",IF(CoffeeOrders[[#This Row],[Roast Type]]="D","Dark","")))</f>
        <v>Medium</v>
      </c>
    </row>
    <row r="247" spans="1:22" x14ac:dyDescent="0.35">
      <c r="A247" t="s">
        <v>1572</v>
      </c>
      <c r="B247" s="7">
        <v>43951</v>
      </c>
      <c r="C247" t="s">
        <v>1573</v>
      </c>
      <c r="D247" t="s">
        <v>73</v>
      </c>
      <c r="E247">
        <v>5</v>
      </c>
      <c r="F247" t="s">
        <v>1574</v>
      </c>
      <c r="G247" t="s">
        <v>1575</v>
      </c>
      <c r="H247" t="s">
        <v>1576</v>
      </c>
      <c r="I247" t="s">
        <v>1577</v>
      </c>
      <c r="J247" t="s">
        <v>1578</v>
      </c>
      <c r="K247" t="s">
        <v>27</v>
      </c>
      <c r="L247">
        <v>70820</v>
      </c>
      <c r="M247" t="s">
        <v>28</v>
      </c>
      <c r="N247" t="s">
        <v>61</v>
      </c>
      <c r="O247" t="s">
        <v>42</v>
      </c>
      <c r="P247" s="2">
        <v>0.2</v>
      </c>
      <c r="Q247" s="3">
        <v>4.7549999999999999</v>
      </c>
      <c r="R247" s="3">
        <v>2.3774999999999999</v>
      </c>
      <c r="S247" s="3">
        <v>0.61814999999999998</v>
      </c>
      <c r="T247" s="3">
        <f>CoffeeOrders[[#This Row],[Unit Price]]*CoffeeOrders[[#This Row],[Quantity]]</f>
        <v>23.774999999999999</v>
      </c>
      <c r="U247" s="3" t="str">
        <f>IF(CoffeeOrders[[#This Row],[Coffee Type]]="Rob","Robusta",IF(CoffeeOrders[[#This Row],[Coffee Type]]="Exc","Excelsa",IF(CoffeeOrders[[#This Row],[Coffee Type]]="Ara","Arabica",IF(CoffeeOrders[[#This Row],[Coffee Type]]="Lib","Liberica",""))))</f>
        <v>Liberica</v>
      </c>
      <c r="V247" s="3" t="str">
        <f>IF(CoffeeOrders[[#This Row],[Roast Type]]="M","Medium",IF(CoffeeOrders[[#This Row],[Roast Type]]="L","Light",IF(CoffeeOrders[[#This Row],[Roast Type]]="D","Dark","")))</f>
        <v>Light</v>
      </c>
    </row>
    <row r="248" spans="1:22" x14ac:dyDescent="0.35">
      <c r="A248" t="s">
        <v>1579</v>
      </c>
      <c r="B248" s="7">
        <v>44542</v>
      </c>
      <c r="C248" t="s">
        <v>1580</v>
      </c>
      <c r="D248" t="s">
        <v>56</v>
      </c>
      <c r="E248">
        <v>3</v>
      </c>
      <c r="F248" t="s">
        <v>1581</v>
      </c>
      <c r="G248" t="s">
        <v>1582</v>
      </c>
      <c r="H248" t="s">
        <v>1583</v>
      </c>
      <c r="I248" t="s">
        <v>1584</v>
      </c>
      <c r="J248" t="s">
        <v>1585</v>
      </c>
      <c r="K248" t="s">
        <v>258</v>
      </c>
      <c r="L248" t="s">
        <v>1586</v>
      </c>
      <c r="M248" t="s">
        <v>52</v>
      </c>
      <c r="N248" t="s">
        <v>61</v>
      </c>
      <c r="O248" t="s">
        <v>62</v>
      </c>
      <c r="P248" s="2">
        <v>1</v>
      </c>
      <c r="Q248" s="3">
        <v>12.95</v>
      </c>
      <c r="R248" s="3">
        <v>1.2949999999999999</v>
      </c>
      <c r="S248" s="3">
        <v>1.6835</v>
      </c>
      <c r="T248" s="3">
        <f>CoffeeOrders[[#This Row],[Unit Price]]*CoffeeOrders[[#This Row],[Quantity]]</f>
        <v>38.849999999999994</v>
      </c>
      <c r="U248" s="3" t="str">
        <f>IF(CoffeeOrders[[#This Row],[Coffee Type]]="Rob","Robusta",IF(CoffeeOrders[[#This Row],[Coffee Type]]="Exc","Excelsa",IF(CoffeeOrders[[#This Row],[Coffee Type]]="Ara","Arabica",IF(CoffeeOrders[[#This Row],[Coffee Type]]="Lib","Liberica",""))))</f>
        <v>Liberica</v>
      </c>
      <c r="V248" s="3" t="str">
        <f>IF(CoffeeOrders[[#This Row],[Roast Type]]="M","Medium",IF(CoffeeOrders[[#This Row],[Roast Type]]="L","Light",IF(CoffeeOrders[[#This Row],[Roast Type]]="D","Dark","")))</f>
        <v>Dark</v>
      </c>
    </row>
    <row r="249" spans="1:22" x14ac:dyDescent="0.35">
      <c r="A249" t="s">
        <v>1587</v>
      </c>
      <c r="B249" s="7">
        <v>44131</v>
      </c>
      <c r="C249" t="s">
        <v>1588</v>
      </c>
      <c r="D249" t="s">
        <v>548</v>
      </c>
      <c r="E249">
        <v>6</v>
      </c>
      <c r="F249" t="s">
        <v>1589</v>
      </c>
      <c r="H249" t="s">
        <v>1590</v>
      </c>
      <c r="I249" t="s">
        <v>1591</v>
      </c>
      <c r="J249" t="s">
        <v>1592</v>
      </c>
      <c r="K249" t="s">
        <v>50</v>
      </c>
      <c r="L249" t="s">
        <v>1593</v>
      </c>
      <c r="M249" t="s">
        <v>28</v>
      </c>
      <c r="N249" t="s">
        <v>29</v>
      </c>
      <c r="O249" t="s">
        <v>42</v>
      </c>
      <c r="P249" s="2">
        <v>0.2</v>
      </c>
      <c r="Q249" s="3">
        <v>3.585</v>
      </c>
      <c r="R249" s="3">
        <v>1.7925</v>
      </c>
      <c r="S249" s="3">
        <v>0.21510000000000001</v>
      </c>
      <c r="T249" s="3">
        <f>CoffeeOrders[[#This Row],[Unit Price]]*CoffeeOrders[[#This Row],[Quantity]]</f>
        <v>21.509999999999998</v>
      </c>
      <c r="U249" s="3" t="str">
        <f>IF(CoffeeOrders[[#This Row],[Coffee Type]]="Rob","Robusta",IF(CoffeeOrders[[#This Row],[Coffee Type]]="Exc","Excelsa",IF(CoffeeOrders[[#This Row],[Coffee Type]]="Ara","Arabica",IF(CoffeeOrders[[#This Row],[Coffee Type]]="Lib","Liberica",""))))</f>
        <v>Robusta</v>
      </c>
      <c r="V249" s="3" t="str">
        <f>IF(CoffeeOrders[[#This Row],[Roast Type]]="M","Medium",IF(CoffeeOrders[[#This Row],[Roast Type]]="L","Light",IF(CoffeeOrders[[#This Row],[Roast Type]]="D","Dark","")))</f>
        <v>Light</v>
      </c>
    </row>
    <row r="250" spans="1:22" x14ac:dyDescent="0.35">
      <c r="A250" t="s">
        <v>1594</v>
      </c>
      <c r="B250" s="7">
        <v>44019</v>
      </c>
      <c r="C250" t="s">
        <v>1595</v>
      </c>
      <c r="D250" t="s">
        <v>95</v>
      </c>
      <c r="E250">
        <v>1</v>
      </c>
      <c r="F250" t="s">
        <v>1596</v>
      </c>
      <c r="G250" t="s">
        <v>1597</v>
      </c>
      <c r="H250" t="s">
        <v>1598</v>
      </c>
      <c r="I250" t="s">
        <v>1599</v>
      </c>
      <c r="J250" t="s">
        <v>287</v>
      </c>
      <c r="K250" t="s">
        <v>27</v>
      </c>
      <c r="L250">
        <v>55458</v>
      </c>
      <c r="M250" t="s">
        <v>28</v>
      </c>
      <c r="N250" t="s">
        <v>41</v>
      </c>
      <c r="O250" t="s">
        <v>62</v>
      </c>
      <c r="P250" s="2">
        <v>1</v>
      </c>
      <c r="Q250" s="3">
        <v>9.9499999999999993</v>
      </c>
      <c r="R250" s="3">
        <v>0.99499999999999988</v>
      </c>
      <c r="S250" s="3">
        <v>0.89549999999999985</v>
      </c>
      <c r="T250" s="3">
        <f>CoffeeOrders[[#This Row],[Unit Price]]*CoffeeOrders[[#This Row],[Quantity]]</f>
        <v>9.9499999999999993</v>
      </c>
      <c r="U250" s="3" t="str">
        <f>IF(CoffeeOrders[[#This Row],[Coffee Type]]="Rob","Robusta",IF(CoffeeOrders[[#This Row],[Coffee Type]]="Exc","Excelsa",IF(CoffeeOrders[[#This Row],[Coffee Type]]="Ara","Arabica",IF(CoffeeOrders[[#This Row],[Coffee Type]]="Lib","Liberica",""))))</f>
        <v>Arabica</v>
      </c>
      <c r="V250" s="3" t="str">
        <f>IF(CoffeeOrders[[#This Row],[Roast Type]]="M","Medium",IF(CoffeeOrders[[#This Row],[Roast Type]]="L","Light",IF(CoffeeOrders[[#This Row],[Roast Type]]="D","Dark","")))</f>
        <v>Dark</v>
      </c>
    </row>
    <row r="251" spans="1:22" x14ac:dyDescent="0.35">
      <c r="A251" t="s">
        <v>1600</v>
      </c>
      <c r="B251" s="7">
        <v>43861</v>
      </c>
      <c r="C251" t="s">
        <v>1601</v>
      </c>
      <c r="D251" t="s">
        <v>398</v>
      </c>
      <c r="E251">
        <v>1</v>
      </c>
      <c r="F251" t="s">
        <v>1602</v>
      </c>
      <c r="G251" t="s">
        <v>1603</v>
      </c>
      <c r="H251" t="s">
        <v>1604</v>
      </c>
      <c r="I251" t="s">
        <v>1605</v>
      </c>
      <c r="J251" t="s">
        <v>1606</v>
      </c>
      <c r="K251" t="s">
        <v>27</v>
      </c>
      <c r="L251">
        <v>53205</v>
      </c>
      <c r="M251" t="s">
        <v>28</v>
      </c>
      <c r="N251" t="s">
        <v>61</v>
      </c>
      <c r="O251" t="s">
        <v>42</v>
      </c>
      <c r="P251" s="2">
        <v>1</v>
      </c>
      <c r="Q251" s="3">
        <v>15.85</v>
      </c>
      <c r="R251" s="3">
        <v>1.585</v>
      </c>
      <c r="S251" s="3">
        <v>2.0605000000000002</v>
      </c>
      <c r="T251" s="3">
        <f>CoffeeOrders[[#This Row],[Unit Price]]*CoffeeOrders[[#This Row],[Quantity]]</f>
        <v>15.85</v>
      </c>
      <c r="U251" s="3" t="str">
        <f>IF(CoffeeOrders[[#This Row],[Coffee Type]]="Rob","Robusta",IF(CoffeeOrders[[#This Row],[Coffee Type]]="Exc","Excelsa",IF(CoffeeOrders[[#This Row],[Coffee Type]]="Ara","Arabica",IF(CoffeeOrders[[#This Row],[Coffee Type]]="Lib","Liberica",""))))</f>
        <v>Liberica</v>
      </c>
      <c r="V251" s="3" t="str">
        <f>IF(CoffeeOrders[[#This Row],[Roast Type]]="M","Medium",IF(CoffeeOrders[[#This Row],[Roast Type]]="L","Light",IF(CoffeeOrders[[#This Row],[Roast Type]]="D","Dark","")))</f>
        <v>Light</v>
      </c>
    </row>
    <row r="252" spans="1:22" x14ac:dyDescent="0.35">
      <c r="A252" t="s">
        <v>1607</v>
      </c>
      <c r="B252" s="7">
        <v>43879</v>
      </c>
      <c r="C252" t="s">
        <v>1608</v>
      </c>
      <c r="D252" t="s">
        <v>488</v>
      </c>
      <c r="E252">
        <v>1</v>
      </c>
      <c r="F252" t="s">
        <v>1609</v>
      </c>
      <c r="G252" t="s">
        <v>1610</v>
      </c>
      <c r="H252" t="s">
        <v>1611</v>
      </c>
      <c r="I252" t="s">
        <v>1612</v>
      </c>
      <c r="J252" t="s">
        <v>528</v>
      </c>
      <c r="K252" t="s">
        <v>27</v>
      </c>
      <c r="L252">
        <v>28225</v>
      </c>
      <c r="M252" t="s">
        <v>28</v>
      </c>
      <c r="N252" t="s">
        <v>29</v>
      </c>
      <c r="O252" t="s">
        <v>30</v>
      </c>
      <c r="P252" s="2">
        <v>0.2</v>
      </c>
      <c r="Q252" s="3">
        <v>2.9849999999999999</v>
      </c>
      <c r="R252" s="3">
        <v>1.4924999999999999</v>
      </c>
      <c r="S252" s="3">
        <v>0.17910000000000001</v>
      </c>
      <c r="T252" s="3">
        <f>CoffeeOrders[[#This Row],[Unit Price]]*CoffeeOrders[[#This Row],[Quantity]]</f>
        <v>2.9849999999999999</v>
      </c>
      <c r="U252" s="3" t="str">
        <f>IF(CoffeeOrders[[#This Row],[Coffee Type]]="Rob","Robusta",IF(CoffeeOrders[[#This Row],[Coffee Type]]="Exc","Excelsa",IF(CoffeeOrders[[#This Row],[Coffee Type]]="Ara","Arabica",IF(CoffeeOrders[[#This Row],[Coffee Type]]="Lib","Liberica",""))))</f>
        <v>Robusta</v>
      </c>
      <c r="V252" s="3" t="str">
        <f>IF(CoffeeOrders[[#This Row],[Roast Type]]="M","Medium",IF(CoffeeOrders[[#This Row],[Roast Type]]="L","Light",IF(CoffeeOrders[[#This Row],[Roast Type]]="D","Dark","")))</f>
        <v>Medium</v>
      </c>
    </row>
    <row r="253" spans="1:22" x14ac:dyDescent="0.35">
      <c r="A253" t="s">
        <v>1613</v>
      </c>
      <c r="B253" s="7">
        <v>44360</v>
      </c>
      <c r="C253" t="s">
        <v>1614</v>
      </c>
      <c r="D253" t="s">
        <v>45</v>
      </c>
      <c r="E253">
        <v>5</v>
      </c>
      <c r="F253" t="s">
        <v>1615</v>
      </c>
      <c r="G253" t="s">
        <v>1616</v>
      </c>
      <c r="H253" t="s">
        <v>1617</v>
      </c>
      <c r="I253" t="s">
        <v>1618</v>
      </c>
      <c r="J253" t="s">
        <v>1619</v>
      </c>
      <c r="K253" t="s">
        <v>27</v>
      </c>
      <c r="L253">
        <v>85099</v>
      </c>
      <c r="M253" t="s">
        <v>28</v>
      </c>
      <c r="N253" t="s">
        <v>32</v>
      </c>
      <c r="O253" t="s">
        <v>30</v>
      </c>
      <c r="P253" s="2">
        <v>1</v>
      </c>
      <c r="Q253" s="3">
        <v>13.75</v>
      </c>
      <c r="R253" s="3">
        <v>1.375</v>
      </c>
      <c r="S253" s="3">
        <v>1.5125</v>
      </c>
      <c r="T253" s="3">
        <f>CoffeeOrders[[#This Row],[Unit Price]]*CoffeeOrders[[#This Row],[Quantity]]</f>
        <v>68.75</v>
      </c>
      <c r="U253" s="3" t="str">
        <f>IF(CoffeeOrders[[#This Row],[Coffee Type]]="Rob","Robusta",IF(CoffeeOrders[[#This Row],[Coffee Type]]="Exc","Excelsa",IF(CoffeeOrders[[#This Row],[Coffee Type]]="Ara","Arabica",IF(CoffeeOrders[[#This Row],[Coffee Type]]="Lib","Liberica",""))))</f>
        <v>Excelsa</v>
      </c>
      <c r="V253" s="3" t="str">
        <f>IF(CoffeeOrders[[#This Row],[Roast Type]]="M","Medium",IF(CoffeeOrders[[#This Row],[Roast Type]]="L","Light",IF(CoffeeOrders[[#This Row],[Roast Type]]="D","Dark","")))</f>
        <v>Medium</v>
      </c>
    </row>
    <row r="254" spans="1:22" x14ac:dyDescent="0.35">
      <c r="A254" t="s">
        <v>1620</v>
      </c>
      <c r="B254" s="7">
        <v>44779</v>
      </c>
      <c r="C254" t="s">
        <v>1621</v>
      </c>
      <c r="D254" t="s">
        <v>95</v>
      </c>
      <c r="E254">
        <v>3</v>
      </c>
      <c r="F254" t="s">
        <v>1622</v>
      </c>
      <c r="H254" t="s">
        <v>1623</v>
      </c>
      <c r="I254" t="s">
        <v>1624</v>
      </c>
      <c r="J254" t="s">
        <v>1625</v>
      </c>
      <c r="K254" t="s">
        <v>27</v>
      </c>
      <c r="L254">
        <v>11407</v>
      </c>
      <c r="M254" t="s">
        <v>52</v>
      </c>
      <c r="N254" t="s">
        <v>41</v>
      </c>
      <c r="O254" t="s">
        <v>62</v>
      </c>
      <c r="P254" s="2">
        <v>1</v>
      </c>
      <c r="Q254" s="3">
        <v>9.9499999999999993</v>
      </c>
      <c r="R254" s="3">
        <v>0.99499999999999988</v>
      </c>
      <c r="S254" s="3">
        <v>0.89549999999999985</v>
      </c>
      <c r="T254" s="3">
        <f>CoffeeOrders[[#This Row],[Unit Price]]*CoffeeOrders[[#This Row],[Quantity]]</f>
        <v>29.849999999999998</v>
      </c>
      <c r="U254" s="3" t="str">
        <f>IF(CoffeeOrders[[#This Row],[Coffee Type]]="Rob","Robusta",IF(CoffeeOrders[[#This Row],[Coffee Type]]="Exc","Excelsa",IF(CoffeeOrders[[#This Row],[Coffee Type]]="Ara","Arabica",IF(CoffeeOrders[[#This Row],[Coffee Type]]="Lib","Liberica",""))))</f>
        <v>Arabica</v>
      </c>
      <c r="V254" s="3" t="str">
        <f>IF(CoffeeOrders[[#This Row],[Roast Type]]="M","Medium",IF(CoffeeOrders[[#This Row],[Roast Type]]="L","Light",IF(CoffeeOrders[[#This Row],[Roast Type]]="D","Dark","")))</f>
        <v>Dark</v>
      </c>
    </row>
    <row r="255" spans="1:22" x14ac:dyDescent="0.35">
      <c r="A255" t="s">
        <v>1626</v>
      </c>
      <c r="B255" s="7">
        <v>44523</v>
      </c>
      <c r="C255" t="s">
        <v>1627</v>
      </c>
      <c r="D255" t="s">
        <v>295</v>
      </c>
      <c r="E255">
        <v>4</v>
      </c>
      <c r="F255" t="s">
        <v>1628</v>
      </c>
      <c r="G255" t="s">
        <v>1629</v>
      </c>
      <c r="H255" t="s">
        <v>1630</v>
      </c>
      <c r="I255" t="s">
        <v>1631</v>
      </c>
      <c r="J255" t="s">
        <v>1632</v>
      </c>
      <c r="K255" t="s">
        <v>27</v>
      </c>
      <c r="L255">
        <v>61825</v>
      </c>
      <c r="M255" t="s">
        <v>52</v>
      </c>
      <c r="N255" t="s">
        <v>61</v>
      </c>
      <c r="O255" t="s">
        <v>30</v>
      </c>
      <c r="P255" s="2">
        <v>1</v>
      </c>
      <c r="Q255" s="3">
        <v>14.55</v>
      </c>
      <c r="R255" s="3">
        <v>1.4550000000000001</v>
      </c>
      <c r="S255" s="3">
        <v>1.8915</v>
      </c>
      <c r="T255" s="3">
        <f>CoffeeOrders[[#This Row],[Unit Price]]*CoffeeOrders[[#This Row],[Quantity]]</f>
        <v>58.2</v>
      </c>
      <c r="U255" s="3" t="str">
        <f>IF(CoffeeOrders[[#This Row],[Coffee Type]]="Rob","Robusta",IF(CoffeeOrders[[#This Row],[Coffee Type]]="Exc","Excelsa",IF(CoffeeOrders[[#This Row],[Coffee Type]]="Ara","Arabica",IF(CoffeeOrders[[#This Row],[Coffee Type]]="Lib","Liberica",""))))</f>
        <v>Liberica</v>
      </c>
      <c r="V255" s="3" t="str">
        <f>IF(CoffeeOrders[[#This Row],[Roast Type]]="M","Medium",IF(CoffeeOrders[[#This Row],[Roast Type]]="L","Light",IF(CoffeeOrders[[#This Row],[Roast Type]]="D","Dark","")))</f>
        <v>Medium</v>
      </c>
    </row>
    <row r="256" spans="1:22" x14ac:dyDescent="0.35">
      <c r="A256" t="s">
        <v>1633</v>
      </c>
      <c r="B256" s="7">
        <v>44482</v>
      </c>
      <c r="C256" t="s">
        <v>1634</v>
      </c>
      <c r="D256" t="s">
        <v>473</v>
      </c>
      <c r="E256">
        <v>4</v>
      </c>
      <c r="F256" t="s">
        <v>1635</v>
      </c>
      <c r="G256" t="s">
        <v>1636</v>
      </c>
      <c r="I256" t="s">
        <v>1637</v>
      </c>
      <c r="J256" t="s">
        <v>1638</v>
      </c>
      <c r="K256" t="s">
        <v>258</v>
      </c>
      <c r="L256" t="s">
        <v>1639</v>
      </c>
      <c r="M256" t="s">
        <v>52</v>
      </c>
      <c r="N256" t="s">
        <v>29</v>
      </c>
      <c r="O256" t="s">
        <v>42</v>
      </c>
      <c r="P256" s="2">
        <v>0.5</v>
      </c>
      <c r="Q256" s="3">
        <v>7.169999999999999</v>
      </c>
      <c r="R256" s="3">
        <v>1.4339999999999999</v>
      </c>
      <c r="S256" s="3">
        <v>0.43019999999999992</v>
      </c>
      <c r="T256" s="3">
        <f>CoffeeOrders[[#This Row],[Unit Price]]*CoffeeOrders[[#This Row],[Quantity]]</f>
        <v>28.679999999999996</v>
      </c>
      <c r="U256" s="3" t="str">
        <f>IF(CoffeeOrders[[#This Row],[Coffee Type]]="Rob","Robusta",IF(CoffeeOrders[[#This Row],[Coffee Type]]="Exc","Excelsa",IF(CoffeeOrders[[#This Row],[Coffee Type]]="Ara","Arabica",IF(CoffeeOrders[[#This Row],[Coffee Type]]="Lib","Liberica",""))))</f>
        <v>Robusta</v>
      </c>
      <c r="V256" s="3" t="str">
        <f>IF(CoffeeOrders[[#This Row],[Roast Type]]="M","Medium",IF(CoffeeOrders[[#This Row],[Roast Type]]="L","Light",IF(CoffeeOrders[[#This Row],[Roast Type]]="D","Dark","")))</f>
        <v>Light</v>
      </c>
    </row>
    <row r="257" spans="1:22" x14ac:dyDescent="0.35">
      <c r="A257" t="s">
        <v>1640</v>
      </c>
      <c r="B257" s="7">
        <v>44439</v>
      </c>
      <c r="C257" t="s">
        <v>1641</v>
      </c>
      <c r="D257" t="s">
        <v>473</v>
      </c>
      <c r="E257">
        <v>3</v>
      </c>
      <c r="F257" t="s">
        <v>1642</v>
      </c>
      <c r="G257" t="s">
        <v>1643</v>
      </c>
      <c r="H257" t="s">
        <v>1644</v>
      </c>
      <c r="I257" t="s">
        <v>1645</v>
      </c>
      <c r="J257" t="s">
        <v>292</v>
      </c>
      <c r="K257" t="s">
        <v>27</v>
      </c>
      <c r="L257">
        <v>85715</v>
      </c>
      <c r="M257" t="s">
        <v>52</v>
      </c>
      <c r="N257" t="s">
        <v>29</v>
      </c>
      <c r="O257" t="s">
        <v>42</v>
      </c>
      <c r="P257" s="2">
        <v>0.5</v>
      </c>
      <c r="Q257" s="3">
        <v>7.169999999999999</v>
      </c>
      <c r="R257" s="3">
        <v>1.4339999999999999</v>
      </c>
      <c r="S257" s="3">
        <v>0.43019999999999992</v>
      </c>
      <c r="T257" s="3">
        <f>CoffeeOrders[[#This Row],[Unit Price]]*CoffeeOrders[[#This Row],[Quantity]]</f>
        <v>21.509999999999998</v>
      </c>
      <c r="U257" s="3" t="str">
        <f>IF(CoffeeOrders[[#This Row],[Coffee Type]]="Rob","Robusta",IF(CoffeeOrders[[#This Row],[Coffee Type]]="Exc","Excelsa",IF(CoffeeOrders[[#This Row],[Coffee Type]]="Ara","Arabica",IF(CoffeeOrders[[#This Row],[Coffee Type]]="Lib","Liberica",""))))</f>
        <v>Robusta</v>
      </c>
      <c r="V257" s="3" t="str">
        <f>IF(CoffeeOrders[[#This Row],[Roast Type]]="M","Medium",IF(CoffeeOrders[[#This Row],[Roast Type]]="L","Light",IF(CoffeeOrders[[#This Row],[Roast Type]]="D","Dark","")))</f>
        <v>Light</v>
      </c>
    </row>
    <row r="258" spans="1:22" x14ac:dyDescent="0.35">
      <c r="A258" t="s">
        <v>1646</v>
      </c>
      <c r="B258" s="7">
        <v>43846</v>
      </c>
      <c r="C258" t="s">
        <v>1601</v>
      </c>
      <c r="D258" t="s">
        <v>243</v>
      </c>
      <c r="E258">
        <v>2</v>
      </c>
      <c r="F258" t="s">
        <v>1602</v>
      </c>
      <c r="G258" t="s">
        <v>1603</v>
      </c>
      <c r="H258" t="s">
        <v>1604</v>
      </c>
      <c r="I258" t="s">
        <v>1605</v>
      </c>
      <c r="J258" t="s">
        <v>1606</v>
      </c>
      <c r="K258" t="s">
        <v>27</v>
      </c>
      <c r="L258">
        <v>53205</v>
      </c>
      <c r="M258" t="s">
        <v>28</v>
      </c>
      <c r="N258" t="s">
        <v>61</v>
      </c>
      <c r="O258" t="s">
        <v>30</v>
      </c>
      <c r="P258" s="2">
        <v>0.5</v>
      </c>
      <c r="Q258" s="3">
        <v>8.73</v>
      </c>
      <c r="R258" s="3">
        <v>1.746</v>
      </c>
      <c r="S258" s="3">
        <v>1.1349</v>
      </c>
      <c r="T258" s="3">
        <f>CoffeeOrders[[#This Row],[Unit Price]]*CoffeeOrders[[#This Row],[Quantity]]</f>
        <v>17.46</v>
      </c>
      <c r="U258" s="3" t="str">
        <f>IF(CoffeeOrders[[#This Row],[Coffee Type]]="Rob","Robusta",IF(CoffeeOrders[[#This Row],[Coffee Type]]="Exc","Excelsa",IF(CoffeeOrders[[#This Row],[Coffee Type]]="Ara","Arabica",IF(CoffeeOrders[[#This Row],[Coffee Type]]="Lib","Liberica",""))))</f>
        <v>Liberica</v>
      </c>
      <c r="V258" s="3" t="str">
        <f>IF(CoffeeOrders[[#This Row],[Roast Type]]="M","Medium",IF(CoffeeOrders[[#This Row],[Roast Type]]="L","Light",IF(CoffeeOrders[[#This Row],[Roast Type]]="D","Dark","")))</f>
        <v>Medium</v>
      </c>
    </row>
    <row r="259" spans="1:22" x14ac:dyDescent="0.35">
      <c r="A259" t="s">
        <v>1647</v>
      </c>
      <c r="B259" s="7">
        <v>44676</v>
      </c>
      <c r="C259" t="s">
        <v>1648</v>
      </c>
      <c r="D259" t="s">
        <v>1649</v>
      </c>
      <c r="E259">
        <v>1</v>
      </c>
      <c r="F259" t="s">
        <v>1650</v>
      </c>
      <c r="G259" t="s">
        <v>1651</v>
      </c>
      <c r="H259" t="s">
        <v>1652</v>
      </c>
      <c r="I259" t="s">
        <v>1653</v>
      </c>
      <c r="J259" t="s">
        <v>1654</v>
      </c>
      <c r="K259" t="s">
        <v>27</v>
      </c>
      <c r="L259">
        <v>33064</v>
      </c>
      <c r="M259" t="s">
        <v>28</v>
      </c>
      <c r="N259" t="s">
        <v>32</v>
      </c>
      <c r="O259" t="s">
        <v>62</v>
      </c>
      <c r="P259" s="2">
        <v>2.5</v>
      </c>
      <c r="Q259" s="3">
        <v>27.945</v>
      </c>
      <c r="R259" s="3">
        <v>1.1177999999999999</v>
      </c>
      <c r="S259" s="3">
        <v>3.07395</v>
      </c>
      <c r="T259" s="3">
        <f>CoffeeOrders[[#This Row],[Unit Price]]*CoffeeOrders[[#This Row],[Quantity]]</f>
        <v>27.945</v>
      </c>
      <c r="U259" s="3" t="str">
        <f>IF(CoffeeOrders[[#This Row],[Coffee Type]]="Rob","Robusta",IF(CoffeeOrders[[#This Row],[Coffee Type]]="Exc","Excelsa",IF(CoffeeOrders[[#This Row],[Coffee Type]]="Ara","Arabica",IF(CoffeeOrders[[#This Row],[Coffee Type]]="Lib","Liberica",""))))</f>
        <v>Excelsa</v>
      </c>
      <c r="V259" s="3" t="str">
        <f>IF(CoffeeOrders[[#This Row],[Roast Type]]="M","Medium",IF(CoffeeOrders[[#This Row],[Roast Type]]="L","Light",IF(CoffeeOrders[[#This Row],[Roast Type]]="D","Dark","")))</f>
        <v>Dark</v>
      </c>
    </row>
    <row r="260" spans="1:22" x14ac:dyDescent="0.35">
      <c r="A260" t="s">
        <v>1655</v>
      </c>
      <c r="B260" s="7">
        <v>44513</v>
      </c>
      <c r="C260" t="s">
        <v>1656</v>
      </c>
      <c r="D260" t="s">
        <v>1649</v>
      </c>
      <c r="E260">
        <v>5</v>
      </c>
      <c r="F260" t="s">
        <v>1657</v>
      </c>
      <c r="G260" t="s">
        <v>1658</v>
      </c>
      <c r="H260" t="s">
        <v>1659</v>
      </c>
      <c r="I260" t="s">
        <v>1660</v>
      </c>
      <c r="J260" t="s">
        <v>1175</v>
      </c>
      <c r="K260" t="s">
        <v>27</v>
      </c>
      <c r="L260">
        <v>90610</v>
      </c>
      <c r="M260" t="s">
        <v>52</v>
      </c>
      <c r="N260" t="s">
        <v>32</v>
      </c>
      <c r="O260" t="s">
        <v>62</v>
      </c>
      <c r="P260" s="2">
        <v>2.5</v>
      </c>
      <c r="Q260" s="3">
        <v>27.945</v>
      </c>
      <c r="R260" s="3">
        <v>1.1177999999999999</v>
      </c>
      <c r="S260" s="3">
        <v>3.07395</v>
      </c>
      <c r="T260" s="3">
        <f>CoffeeOrders[[#This Row],[Unit Price]]*CoffeeOrders[[#This Row],[Quantity]]</f>
        <v>139.72499999999999</v>
      </c>
      <c r="U260" s="3" t="str">
        <f>IF(CoffeeOrders[[#This Row],[Coffee Type]]="Rob","Robusta",IF(CoffeeOrders[[#This Row],[Coffee Type]]="Exc","Excelsa",IF(CoffeeOrders[[#This Row],[Coffee Type]]="Ara","Arabica",IF(CoffeeOrders[[#This Row],[Coffee Type]]="Lib","Liberica",""))))</f>
        <v>Excelsa</v>
      </c>
      <c r="V260" s="3" t="str">
        <f>IF(CoffeeOrders[[#This Row],[Roast Type]]="M","Medium",IF(CoffeeOrders[[#This Row],[Roast Type]]="L","Light",IF(CoffeeOrders[[#This Row],[Roast Type]]="D","Dark","")))</f>
        <v>Dark</v>
      </c>
    </row>
    <row r="261" spans="1:22" x14ac:dyDescent="0.35">
      <c r="A261" t="s">
        <v>1661</v>
      </c>
      <c r="B261" s="7">
        <v>44355</v>
      </c>
      <c r="C261" t="s">
        <v>1662</v>
      </c>
      <c r="D261" t="s">
        <v>488</v>
      </c>
      <c r="E261">
        <v>2</v>
      </c>
      <c r="F261" t="s">
        <v>1663</v>
      </c>
      <c r="G261" t="s">
        <v>1664</v>
      </c>
      <c r="H261" t="s">
        <v>1665</v>
      </c>
      <c r="I261" t="s">
        <v>1666</v>
      </c>
      <c r="J261" t="s">
        <v>1667</v>
      </c>
      <c r="K261" t="s">
        <v>258</v>
      </c>
      <c r="L261" t="s">
        <v>1668</v>
      </c>
      <c r="M261" t="s">
        <v>52</v>
      </c>
      <c r="N261" t="s">
        <v>29</v>
      </c>
      <c r="O261" t="s">
        <v>30</v>
      </c>
      <c r="P261" s="2">
        <v>0.2</v>
      </c>
      <c r="Q261" s="3">
        <v>2.9849999999999999</v>
      </c>
      <c r="R261" s="3">
        <v>1.4924999999999999</v>
      </c>
      <c r="S261" s="3">
        <v>0.17910000000000001</v>
      </c>
      <c r="T261" s="3">
        <f>CoffeeOrders[[#This Row],[Unit Price]]*CoffeeOrders[[#This Row],[Quantity]]</f>
        <v>5.97</v>
      </c>
      <c r="U261" s="3" t="str">
        <f>IF(CoffeeOrders[[#This Row],[Coffee Type]]="Rob","Robusta",IF(CoffeeOrders[[#This Row],[Coffee Type]]="Exc","Excelsa",IF(CoffeeOrders[[#This Row],[Coffee Type]]="Ara","Arabica",IF(CoffeeOrders[[#This Row],[Coffee Type]]="Lib","Liberica",""))))</f>
        <v>Robusta</v>
      </c>
      <c r="V261" s="3" t="str">
        <f>IF(CoffeeOrders[[#This Row],[Roast Type]]="M","Medium",IF(CoffeeOrders[[#This Row],[Roast Type]]="L","Light",IF(CoffeeOrders[[#This Row],[Roast Type]]="D","Dark","")))</f>
        <v>Medium</v>
      </c>
    </row>
    <row r="262" spans="1:22" x14ac:dyDescent="0.35">
      <c r="A262" t="s">
        <v>1669</v>
      </c>
      <c r="B262" s="7">
        <v>44156</v>
      </c>
      <c r="C262" t="s">
        <v>1670</v>
      </c>
      <c r="D262" t="s">
        <v>53</v>
      </c>
      <c r="E262">
        <v>1</v>
      </c>
      <c r="F262" t="s">
        <v>1671</v>
      </c>
      <c r="G262" t="s">
        <v>1672</v>
      </c>
      <c r="I262" t="s">
        <v>1673</v>
      </c>
      <c r="J262" t="s">
        <v>129</v>
      </c>
      <c r="K262" t="s">
        <v>27</v>
      </c>
      <c r="L262">
        <v>63180</v>
      </c>
      <c r="M262" t="s">
        <v>28</v>
      </c>
      <c r="N262" t="s">
        <v>29</v>
      </c>
      <c r="O262" t="s">
        <v>42</v>
      </c>
      <c r="P262" s="2">
        <v>2.5</v>
      </c>
      <c r="Q262" s="3">
        <v>27.484999999999999</v>
      </c>
      <c r="R262" s="3">
        <v>1.0993999999999999</v>
      </c>
      <c r="S262" s="3">
        <v>1.6491</v>
      </c>
      <c r="T262" s="3">
        <f>CoffeeOrders[[#This Row],[Unit Price]]*CoffeeOrders[[#This Row],[Quantity]]</f>
        <v>27.484999999999999</v>
      </c>
      <c r="U262" s="3" t="str">
        <f>IF(CoffeeOrders[[#This Row],[Coffee Type]]="Rob","Robusta",IF(CoffeeOrders[[#This Row],[Coffee Type]]="Exc","Excelsa",IF(CoffeeOrders[[#This Row],[Coffee Type]]="Ara","Arabica",IF(CoffeeOrders[[#This Row],[Coffee Type]]="Lib","Liberica",""))))</f>
        <v>Robusta</v>
      </c>
      <c r="V262" s="3" t="str">
        <f>IF(CoffeeOrders[[#This Row],[Roast Type]]="M","Medium",IF(CoffeeOrders[[#This Row],[Roast Type]]="L","Light",IF(CoffeeOrders[[#This Row],[Roast Type]]="D","Dark","")))</f>
        <v>Light</v>
      </c>
    </row>
    <row r="263" spans="1:22" x14ac:dyDescent="0.35">
      <c r="A263" t="s">
        <v>1674</v>
      </c>
      <c r="B263" s="7">
        <v>43538</v>
      </c>
      <c r="C263" t="s">
        <v>1675</v>
      </c>
      <c r="D263" t="s">
        <v>570</v>
      </c>
      <c r="E263">
        <v>5</v>
      </c>
      <c r="F263" t="s">
        <v>1676</v>
      </c>
      <c r="G263" t="s">
        <v>1677</v>
      </c>
      <c r="H263" t="s">
        <v>1678</v>
      </c>
      <c r="I263" t="s">
        <v>1679</v>
      </c>
      <c r="J263" t="s">
        <v>1680</v>
      </c>
      <c r="K263" t="s">
        <v>27</v>
      </c>
      <c r="L263">
        <v>16522</v>
      </c>
      <c r="M263" t="s">
        <v>28</v>
      </c>
      <c r="N263" t="s">
        <v>29</v>
      </c>
      <c r="O263" t="s">
        <v>42</v>
      </c>
      <c r="P263" s="2">
        <v>1</v>
      </c>
      <c r="Q263" s="3">
        <v>11.95</v>
      </c>
      <c r="R263" s="3">
        <v>1.1950000000000001</v>
      </c>
      <c r="S263" s="3">
        <v>0.71699999999999997</v>
      </c>
      <c r="T263" s="3">
        <f>CoffeeOrders[[#This Row],[Unit Price]]*CoffeeOrders[[#This Row],[Quantity]]</f>
        <v>59.75</v>
      </c>
      <c r="U263" s="3" t="str">
        <f>IF(CoffeeOrders[[#This Row],[Coffee Type]]="Rob","Robusta",IF(CoffeeOrders[[#This Row],[Coffee Type]]="Exc","Excelsa",IF(CoffeeOrders[[#This Row],[Coffee Type]]="Ara","Arabica",IF(CoffeeOrders[[#This Row],[Coffee Type]]="Lib","Liberica",""))))</f>
        <v>Robusta</v>
      </c>
      <c r="V263" s="3" t="str">
        <f>IF(CoffeeOrders[[#This Row],[Roast Type]]="M","Medium",IF(CoffeeOrders[[#This Row],[Roast Type]]="L","Light",IF(CoffeeOrders[[#This Row],[Roast Type]]="D","Dark","")))</f>
        <v>Light</v>
      </c>
    </row>
    <row r="264" spans="1:22" x14ac:dyDescent="0.35">
      <c r="A264" t="s">
        <v>1681</v>
      </c>
      <c r="B264" s="7">
        <v>43693</v>
      </c>
      <c r="C264" t="s">
        <v>1682</v>
      </c>
      <c r="D264" t="s">
        <v>45</v>
      </c>
      <c r="E264">
        <v>3</v>
      </c>
      <c r="F264" t="s">
        <v>1683</v>
      </c>
      <c r="G264" t="s">
        <v>1684</v>
      </c>
      <c r="H264" t="s">
        <v>1685</v>
      </c>
      <c r="I264" t="s">
        <v>1686</v>
      </c>
      <c r="J264" t="s">
        <v>1687</v>
      </c>
      <c r="K264" t="s">
        <v>27</v>
      </c>
      <c r="L264">
        <v>98464</v>
      </c>
      <c r="M264" t="s">
        <v>52</v>
      </c>
      <c r="N264" t="s">
        <v>32</v>
      </c>
      <c r="O264" t="s">
        <v>30</v>
      </c>
      <c r="P264" s="2">
        <v>1</v>
      </c>
      <c r="Q264" s="3">
        <v>13.75</v>
      </c>
      <c r="R264" s="3">
        <v>1.375</v>
      </c>
      <c r="S264" s="3">
        <v>1.5125</v>
      </c>
      <c r="T264" s="3">
        <f>CoffeeOrders[[#This Row],[Unit Price]]*CoffeeOrders[[#This Row],[Quantity]]</f>
        <v>41.25</v>
      </c>
      <c r="U264" s="3" t="str">
        <f>IF(CoffeeOrders[[#This Row],[Coffee Type]]="Rob","Robusta",IF(CoffeeOrders[[#This Row],[Coffee Type]]="Exc","Excelsa",IF(CoffeeOrders[[#This Row],[Coffee Type]]="Ara","Arabica",IF(CoffeeOrders[[#This Row],[Coffee Type]]="Lib","Liberica",""))))</f>
        <v>Excelsa</v>
      </c>
      <c r="V264" s="3" t="str">
        <f>IF(CoffeeOrders[[#This Row],[Roast Type]]="M","Medium",IF(CoffeeOrders[[#This Row],[Roast Type]]="L","Light",IF(CoffeeOrders[[#This Row],[Roast Type]]="D","Dark","")))</f>
        <v>Medium</v>
      </c>
    </row>
    <row r="265" spans="1:22" x14ac:dyDescent="0.35">
      <c r="A265" t="s">
        <v>1688</v>
      </c>
      <c r="B265" s="7">
        <v>43577</v>
      </c>
      <c r="C265" t="s">
        <v>1689</v>
      </c>
      <c r="D265" t="s">
        <v>593</v>
      </c>
      <c r="E265">
        <v>4</v>
      </c>
      <c r="F265" t="s">
        <v>1690</v>
      </c>
      <c r="H265" t="s">
        <v>1691</v>
      </c>
      <c r="I265" t="s">
        <v>1692</v>
      </c>
      <c r="J265" t="s">
        <v>114</v>
      </c>
      <c r="K265" t="s">
        <v>27</v>
      </c>
      <c r="L265">
        <v>23277</v>
      </c>
      <c r="M265" t="s">
        <v>52</v>
      </c>
      <c r="N265" t="s">
        <v>61</v>
      </c>
      <c r="O265" t="s">
        <v>30</v>
      </c>
      <c r="P265" s="2">
        <v>2.5</v>
      </c>
      <c r="Q265" s="3">
        <v>33.465000000000003</v>
      </c>
      <c r="R265" s="3">
        <v>1.3386</v>
      </c>
      <c r="S265" s="3">
        <v>4.3504499999999986</v>
      </c>
      <c r="T265" s="3">
        <f>CoffeeOrders[[#This Row],[Unit Price]]*CoffeeOrders[[#This Row],[Quantity]]</f>
        <v>133.86000000000001</v>
      </c>
      <c r="U265" s="3" t="str">
        <f>IF(CoffeeOrders[[#This Row],[Coffee Type]]="Rob","Robusta",IF(CoffeeOrders[[#This Row],[Coffee Type]]="Exc","Excelsa",IF(CoffeeOrders[[#This Row],[Coffee Type]]="Ara","Arabica",IF(CoffeeOrders[[#This Row],[Coffee Type]]="Lib","Liberica",""))))</f>
        <v>Liberica</v>
      </c>
      <c r="V265" s="3" t="str">
        <f>IF(CoffeeOrders[[#This Row],[Roast Type]]="M","Medium",IF(CoffeeOrders[[#This Row],[Roast Type]]="L","Light",IF(CoffeeOrders[[#This Row],[Roast Type]]="D","Dark","")))</f>
        <v>Medium</v>
      </c>
    </row>
    <row r="266" spans="1:22" x14ac:dyDescent="0.35">
      <c r="A266" t="s">
        <v>1693</v>
      </c>
      <c r="B266" s="7">
        <v>44683</v>
      </c>
      <c r="C266" t="s">
        <v>1694</v>
      </c>
      <c r="D266" t="s">
        <v>570</v>
      </c>
      <c r="E266">
        <v>5</v>
      </c>
      <c r="F266" t="s">
        <v>1695</v>
      </c>
      <c r="H266" t="s">
        <v>1696</v>
      </c>
      <c r="I266" t="s">
        <v>1697</v>
      </c>
      <c r="J266" t="s">
        <v>1698</v>
      </c>
      <c r="K266" t="s">
        <v>50</v>
      </c>
      <c r="L266" t="s">
        <v>871</v>
      </c>
      <c r="M266" t="s">
        <v>28</v>
      </c>
      <c r="N266" t="s">
        <v>29</v>
      </c>
      <c r="O266" t="s">
        <v>42</v>
      </c>
      <c r="P266" s="2">
        <v>1</v>
      </c>
      <c r="Q266" s="3">
        <v>11.95</v>
      </c>
      <c r="R266" s="3">
        <v>1.1950000000000001</v>
      </c>
      <c r="S266" s="3">
        <v>0.71699999999999997</v>
      </c>
      <c r="T266" s="3">
        <f>CoffeeOrders[[#This Row],[Unit Price]]*CoffeeOrders[[#This Row],[Quantity]]</f>
        <v>59.75</v>
      </c>
      <c r="U266" s="3" t="str">
        <f>IF(CoffeeOrders[[#This Row],[Coffee Type]]="Rob","Robusta",IF(CoffeeOrders[[#This Row],[Coffee Type]]="Exc","Excelsa",IF(CoffeeOrders[[#This Row],[Coffee Type]]="Ara","Arabica",IF(CoffeeOrders[[#This Row],[Coffee Type]]="Lib","Liberica",""))))</f>
        <v>Robusta</v>
      </c>
      <c r="V266" s="3" t="str">
        <f>IF(CoffeeOrders[[#This Row],[Roast Type]]="M","Medium",IF(CoffeeOrders[[#This Row],[Roast Type]]="L","Light",IF(CoffeeOrders[[#This Row],[Roast Type]]="D","Dark","")))</f>
        <v>Light</v>
      </c>
    </row>
    <row r="267" spans="1:22" x14ac:dyDescent="0.35">
      <c r="A267" t="s">
        <v>1699</v>
      </c>
      <c r="B267" s="7">
        <v>43872</v>
      </c>
      <c r="C267" t="s">
        <v>1700</v>
      </c>
      <c r="D267" t="s">
        <v>221</v>
      </c>
      <c r="E267">
        <v>1</v>
      </c>
      <c r="F267" t="s">
        <v>1701</v>
      </c>
      <c r="G267" t="s">
        <v>1702</v>
      </c>
      <c r="H267" t="s">
        <v>1703</v>
      </c>
      <c r="I267" t="s">
        <v>1704</v>
      </c>
      <c r="J267" t="s">
        <v>273</v>
      </c>
      <c r="K267" t="s">
        <v>27</v>
      </c>
      <c r="L267">
        <v>72204</v>
      </c>
      <c r="M267" t="s">
        <v>28</v>
      </c>
      <c r="N267" t="s">
        <v>41</v>
      </c>
      <c r="O267" t="s">
        <v>62</v>
      </c>
      <c r="P267" s="2">
        <v>0.5</v>
      </c>
      <c r="Q267" s="3">
        <v>5.97</v>
      </c>
      <c r="R267" s="3">
        <v>1.194</v>
      </c>
      <c r="S267" s="3">
        <v>0.5373</v>
      </c>
      <c r="T267" s="3">
        <f>CoffeeOrders[[#This Row],[Unit Price]]*CoffeeOrders[[#This Row],[Quantity]]</f>
        <v>5.97</v>
      </c>
      <c r="U267" s="3" t="str">
        <f>IF(CoffeeOrders[[#This Row],[Coffee Type]]="Rob","Robusta",IF(CoffeeOrders[[#This Row],[Coffee Type]]="Exc","Excelsa",IF(CoffeeOrders[[#This Row],[Coffee Type]]="Ara","Arabica",IF(CoffeeOrders[[#This Row],[Coffee Type]]="Lib","Liberica",""))))</f>
        <v>Arabica</v>
      </c>
      <c r="V267" s="3" t="str">
        <f>IF(CoffeeOrders[[#This Row],[Roast Type]]="M","Medium",IF(CoffeeOrders[[#This Row],[Roast Type]]="L","Light",IF(CoffeeOrders[[#This Row],[Roast Type]]="D","Dark","")))</f>
        <v>Dark</v>
      </c>
    </row>
    <row r="268" spans="1:22" x14ac:dyDescent="0.35">
      <c r="A268" t="s">
        <v>1705</v>
      </c>
      <c r="B268" s="7">
        <v>44283</v>
      </c>
      <c r="C268" t="s">
        <v>1706</v>
      </c>
      <c r="D268" t="s">
        <v>740</v>
      </c>
      <c r="E268">
        <v>2</v>
      </c>
      <c r="F268" t="s">
        <v>1707</v>
      </c>
      <c r="G268" t="s">
        <v>1708</v>
      </c>
      <c r="H268" t="s">
        <v>1709</v>
      </c>
      <c r="I268" t="s">
        <v>1710</v>
      </c>
      <c r="J268" t="s">
        <v>1711</v>
      </c>
      <c r="K268" t="s">
        <v>258</v>
      </c>
      <c r="L268" t="s">
        <v>1712</v>
      </c>
      <c r="M268" t="s">
        <v>52</v>
      </c>
      <c r="N268" t="s">
        <v>32</v>
      </c>
      <c r="O268" t="s">
        <v>62</v>
      </c>
      <c r="P268" s="2">
        <v>1</v>
      </c>
      <c r="Q268" s="3">
        <v>12.15</v>
      </c>
      <c r="R268" s="3">
        <v>1.2150000000000001</v>
      </c>
      <c r="S268" s="3">
        <v>1.3365</v>
      </c>
      <c r="T268" s="3">
        <f>CoffeeOrders[[#This Row],[Unit Price]]*CoffeeOrders[[#This Row],[Quantity]]</f>
        <v>24.3</v>
      </c>
      <c r="U268" s="3" t="str">
        <f>IF(CoffeeOrders[[#This Row],[Coffee Type]]="Rob","Robusta",IF(CoffeeOrders[[#This Row],[Coffee Type]]="Exc","Excelsa",IF(CoffeeOrders[[#This Row],[Coffee Type]]="Ara","Arabica",IF(CoffeeOrders[[#This Row],[Coffee Type]]="Lib","Liberica",""))))</f>
        <v>Excelsa</v>
      </c>
      <c r="V268" s="3" t="str">
        <f>IF(CoffeeOrders[[#This Row],[Roast Type]]="M","Medium",IF(CoffeeOrders[[#This Row],[Roast Type]]="L","Light",IF(CoffeeOrders[[#This Row],[Roast Type]]="D","Dark","")))</f>
        <v>Dark</v>
      </c>
    </row>
    <row r="269" spans="1:22" x14ac:dyDescent="0.35">
      <c r="A269" t="s">
        <v>1713</v>
      </c>
      <c r="B269" s="7">
        <v>44324</v>
      </c>
      <c r="C269" t="s">
        <v>1714</v>
      </c>
      <c r="D269" t="s">
        <v>166</v>
      </c>
      <c r="E269">
        <v>6</v>
      </c>
      <c r="F269" t="s">
        <v>1715</v>
      </c>
      <c r="G269" t="s">
        <v>1716</v>
      </c>
      <c r="H269" t="s">
        <v>1717</v>
      </c>
      <c r="I269" t="s">
        <v>1718</v>
      </c>
      <c r="J269" t="s">
        <v>1161</v>
      </c>
      <c r="K269" t="s">
        <v>27</v>
      </c>
      <c r="L269">
        <v>89436</v>
      </c>
      <c r="M269" t="s">
        <v>28</v>
      </c>
      <c r="N269" t="s">
        <v>32</v>
      </c>
      <c r="O269" t="s">
        <v>62</v>
      </c>
      <c r="P269" s="2">
        <v>0.2</v>
      </c>
      <c r="Q269" s="3">
        <v>3.645</v>
      </c>
      <c r="R269" s="3">
        <v>1.8225</v>
      </c>
      <c r="S269" s="3">
        <v>0.40094999999999997</v>
      </c>
      <c r="T269" s="3">
        <f>CoffeeOrders[[#This Row],[Unit Price]]*CoffeeOrders[[#This Row],[Quantity]]</f>
        <v>21.87</v>
      </c>
      <c r="U269" s="3" t="str">
        <f>IF(CoffeeOrders[[#This Row],[Coffee Type]]="Rob","Robusta",IF(CoffeeOrders[[#This Row],[Coffee Type]]="Exc","Excelsa",IF(CoffeeOrders[[#This Row],[Coffee Type]]="Ara","Arabica",IF(CoffeeOrders[[#This Row],[Coffee Type]]="Lib","Liberica",""))))</f>
        <v>Excelsa</v>
      </c>
      <c r="V269" s="3" t="str">
        <f>IF(CoffeeOrders[[#This Row],[Roast Type]]="M","Medium",IF(CoffeeOrders[[#This Row],[Roast Type]]="L","Light",IF(CoffeeOrders[[#This Row],[Roast Type]]="D","Dark","")))</f>
        <v>Dark</v>
      </c>
    </row>
    <row r="270" spans="1:22" x14ac:dyDescent="0.35">
      <c r="A270" t="s">
        <v>1719</v>
      </c>
      <c r="B270" s="7">
        <v>43790</v>
      </c>
      <c r="C270" t="s">
        <v>1358</v>
      </c>
      <c r="D270" t="s">
        <v>95</v>
      </c>
      <c r="E270">
        <v>2</v>
      </c>
      <c r="F270" t="s">
        <v>1359</v>
      </c>
      <c r="G270" t="s">
        <v>1360</v>
      </c>
      <c r="H270" t="s">
        <v>1361</v>
      </c>
      <c r="I270" t="s">
        <v>1362</v>
      </c>
      <c r="J270" t="s">
        <v>1208</v>
      </c>
      <c r="K270" t="s">
        <v>27</v>
      </c>
      <c r="L270">
        <v>22908</v>
      </c>
      <c r="M270" t="s">
        <v>28</v>
      </c>
      <c r="N270" t="s">
        <v>41</v>
      </c>
      <c r="O270" t="s">
        <v>62</v>
      </c>
      <c r="P270" s="2">
        <v>1</v>
      </c>
      <c r="Q270" s="3">
        <v>9.9499999999999993</v>
      </c>
      <c r="R270" s="3">
        <v>0.99499999999999988</v>
      </c>
      <c r="S270" s="3">
        <v>0.89549999999999985</v>
      </c>
      <c r="T270" s="3">
        <f>CoffeeOrders[[#This Row],[Unit Price]]*CoffeeOrders[[#This Row],[Quantity]]</f>
        <v>19.899999999999999</v>
      </c>
      <c r="U270" s="3" t="str">
        <f>IF(CoffeeOrders[[#This Row],[Coffee Type]]="Rob","Robusta",IF(CoffeeOrders[[#This Row],[Coffee Type]]="Exc","Excelsa",IF(CoffeeOrders[[#This Row],[Coffee Type]]="Ara","Arabica",IF(CoffeeOrders[[#This Row],[Coffee Type]]="Lib","Liberica",""))))</f>
        <v>Arabica</v>
      </c>
      <c r="V270" s="3" t="str">
        <f>IF(CoffeeOrders[[#This Row],[Roast Type]]="M","Medium",IF(CoffeeOrders[[#This Row],[Roast Type]]="L","Light",IF(CoffeeOrders[[#This Row],[Roast Type]]="D","Dark","")))</f>
        <v>Dark</v>
      </c>
    </row>
    <row r="271" spans="1:22" x14ac:dyDescent="0.35">
      <c r="A271" t="s">
        <v>1720</v>
      </c>
      <c r="B271" s="7">
        <v>44333</v>
      </c>
      <c r="C271" t="s">
        <v>1721</v>
      </c>
      <c r="D271" t="s">
        <v>169</v>
      </c>
      <c r="E271">
        <v>2</v>
      </c>
      <c r="F271" t="s">
        <v>1722</v>
      </c>
      <c r="G271" t="s">
        <v>1723</v>
      </c>
      <c r="H271" t="s">
        <v>1724</v>
      </c>
      <c r="I271" t="s">
        <v>1725</v>
      </c>
      <c r="J271" t="s">
        <v>1726</v>
      </c>
      <c r="K271" t="s">
        <v>27</v>
      </c>
      <c r="L271">
        <v>76210</v>
      </c>
      <c r="M271" t="s">
        <v>52</v>
      </c>
      <c r="N271" t="s">
        <v>41</v>
      </c>
      <c r="O271" t="s">
        <v>62</v>
      </c>
      <c r="P271" s="2">
        <v>0.2</v>
      </c>
      <c r="Q271" s="3">
        <v>2.9849999999999999</v>
      </c>
      <c r="R271" s="3">
        <v>1.4924999999999999</v>
      </c>
      <c r="S271" s="3">
        <v>0.26865</v>
      </c>
      <c r="T271" s="3">
        <f>CoffeeOrders[[#This Row],[Unit Price]]*CoffeeOrders[[#This Row],[Quantity]]</f>
        <v>5.97</v>
      </c>
      <c r="U271" s="3" t="str">
        <f>IF(CoffeeOrders[[#This Row],[Coffee Type]]="Rob","Robusta",IF(CoffeeOrders[[#This Row],[Coffee Type]]="Exc","Excelsa",IF(CoffeeOrders[[#This Row],[Coffee Type]]="Ara","Arabica",IF(CoffeeOrders[[#This Row],[Coffee Type]]="Lib","Liberica",""))))</f>
        <v>Arabica</v>
      </c>
      <c r="V271" s="3" t="str">
        <f>IF(CoffeeOrders[[#This Row],[Roast Type]]="M","Medium",IF(CoffeeOrders[[#This Row],[Roast Type]]="L","Light",IF(CoffeeOrders[[#This Row],[Roast Type]]="D","Dark","")))</f>
        <v>Dark</v>
      </c>
    </row>
    <row r="272" spans="1:22" x14ac:dyDescent="0.35">
      <c r="A272" t="s">
        <v>1727</v>
      </c>
      <c r="B272" s="7">
        <v>43655</v>
      </c>
      <c r="C272" t="s">
        <v>1728</v>
      </c>
      <c r="D272" t="s">
        <v>65</v>
      </c>
      <c r="E272">
        <v>1</v>
      </c>
      <c r="F272" t="s">
        <v>1729</v>
      </c>
      <c r="I272" t="s">
        <v>1730</v>
      </c>
      <c r="J272" t="s">
        <v>1731</v>
      </c>
      <c r="K272" t="s">
        <v>50</v>
      </c>
      <c r="L272" t="s">
        <v>1732</v>
      </c>
      <c r="M272" t="s">
        <v>28</v>
      </c>
      <c r="N272" t="s">
        <v>32</v>
      </c>
      <c r="O272" t="s">
        <v>62</v>
      </c>
      <c r="P272" s="2">
        <v>0.5</v>
      </c>
      <c r="Q272" s="3">
        <v>7.29</v>
      </c>
      <c r="R272" s="3">
        <v>1.458</v>
      </c>
      <c r="S272" s="3">
        <v>0.80190000000000006</v>
      </c>
      <c r="T272" s="3">
        <f>CoffeeOrders[[#This Row],[Unit Price]]*CoffeeOrders[[#This Row],[Quantity]]</f>
        <v>7.29</v>
      </c>
      <c r="U272" s="3" t="str">
        <f>IF(CoffeeOrders[[#This Row],[Coffee Type]]="Rob","Robusta",IF(CoffeeOrders[[#This Row],[Coffee Type]]="Exc","Excelsa",IF(CoffeeOrders[[#This Row],[Coffee Type]]="Ara","Arabica",IF(CoffeeOrders[[#This Row],[Coffee Type]]="Lib","Liberica",""))))</f>
        <v>Excelsa</v>
      </c>
      <c r="V272" s="3" t="str">
        <f>IF(CoffeeOrders[[#This Row],[Roast Type]]="M","Medium",IF(CoffeeOrders[[#This Row],[Roast Type]]="L","Light",IF(CoffeeOrders[[#This Row],[Roast Type]]="D","Dark","")))</f>
        <v>Dark</v>
      </c>
    </row>
    <row r="273" spans="1:22" x14ac:dyDescent="0.35">
      <c r="A273" t="s">
        <v>1733</v>
      </c>
      <c r="B273" s="7">
        <v>43971</v>
      </c>
      <c r="C273" t="s">
        <v>1734</v>
      </c>
      <c r="D273" t="s">
        <v>169</v>
      </c>
      <c r="E273">
        <v>4</v>
      </c>
      <c r="F273" t="s">
        <v>1735</v>
      </c>
      <c r="G273" t="s">
        <v>1736</v>
      </c>
      <c r="H273" t="s">
        <v>1737</v>
      </c>
      <c r="I273" t="s">
        <v>1738</v>
      </c>
      <c r="J273" t="s">
        <v>1739</v>
      </c>
      <c r="K273" t="s">
        <v>27</v>
      </c>
      <c r="L273">
        <v>27635</v>
      </c>
      <c r="M273" t="s">
        <v>28</v>
      </c>
      <c r="N273" t="s">
        <v>41</v>
      </c>
      <c r="O273" t="s">
        <v>62</v>
      </c>
      <c r="P273" s="2">
        <v>0.2</v>
      </c>
      <c r="Q273" s="3">
        <v>2.9849999999999999</v>
      </c>
      <c r="R273" s="3">
        <v>1.4924999999999999</v>
      </c>
      <c r="S273" s="3">
        <v>0.26865</v>
      </c>
      <c r="T273" s="3">
        <f>CoffeeOrders[[#This Row],[Unit Price]]*CoffeeOrders[[#This Row],[Quantity]]</f>
        <v>11.94</v>
      </c>
      <c r="U273" s="3" t="str">
        <f>IF(CoffeeOrders[[#This Row],[Coffee Type]]="Rob","Robusta",IF(CoffeeOrders[[#This Row],[Coffee Type]]="Exc","Excelsa",IF(CoffeeOrders[[#This Row],[Coffee Type]]="Ara","Arabica",IF(CoffeeOrders[[#This Row],[Coffee Type]]="Lib","Liberica",""))))</f>
        <v>Arabica</v>
      </c>
      <c r="V273" s="3" t="str">
        <f>IF(CoffeeOrders[[#This Row],[Roast Type]]="M","Medium",IF(CoffeeOrders[[#This Row],[Roast Type]]="L","Light",IF(CoffeeOrders[[#This Row],[Roast Type]]="D","Dark","")))</f>
        <v>Dark</v>
      </c>
    </row>
    <row r="274" spans="1:22" x14ac:dyDescent="0.35">
      <c r="A274" t="s">
        <v>1740</v>
      </c>
      <c r="B274" s="7">
        <v>44435</v>
      </c>
      <c r="C274" t="s">
        <v>1741</v>
      </c>
      <c r="D274" t="s">
        <v>570</v>
      </c>
      <c r="E274">
        <v>6</v>
      </c>
      <c r="F274" t="s">
        <v>1742</v>
      </c>
      <c r="G274" t="s">
        <v>1743</v>
      </c>
      <c r="H274" t="s">
        <v>1744</v>
      </c>
      <c r="I274" t="s">
        <v>1745</v>
      </c>
      <c r="J274" t="s">
        <v>1746</v>
      </c>
      <c r="K274" t="s">
        <v>50</v>
      </c>
      <c r="L274" t="s">
        <v>1747</v>
      </c>
      <c r="M274" t="s">
        <v>28</v>
      </c>
      <c r="N274" t="s">
        <v>29</v>
      </c>
      <c r="O274" t="s">
        <v>42</v>
      </c>
      <c r="P274" s="2">
        <v>1</v>
      </c>
      <c r="Q274" s="3">
        <v>11.95</v>
      </c>
      <c r="R274" s="3">
        <v>1.1950000000000001</v>
      </c>
      <c r="S274" s="3">
        <v>0.71699999999999997</v>
      </c>
      <c r="T274" s="3">
        <f>CoffeeOrders[[#This Row],[Unit Price]]*CoffeeOrders[[#This Row],[Quantity]]</f>
        <v>71.699999999999989</v>
      </c>
      <c r="U274" s="3" t="str">
        <f>IF(CoffeeOrders[[#This Row],[Coffee Type]]="Rob","Robusta",IF(CoffeeOrders[[#This Row],[Coffee Type]]="Exc","Excelsa",IF(CoffeeOrders[[#This Row],[Coffee Type]]="Ara","Arabica",IF(CoffeeOrders[[#This Row],[Coffee Type]]="Lib","Liberica",""))))</f>
        <v>Robusta</v>
      </c>
      <c r="V274" s="3" t="str">
        <f>IF(CoffeeOrders[[#This Row],[Roast Type]]="M","Medium",IF(CoffeeOrders[[#This Row],[Roast Type]]="L","Light",IF(CoffeeOrders[[#This Row],[Roast Type]]="D","Dark","")))</f>
        <v>Light</v>
      </c>
    </row>
    <row r="275" spans="1:22" x14ac:dyDescent="0.35">
      <c r="A275" t="s">
        <v>1748</v>
      </c>
      <c r="B275" s="7">
        <v>44681</v>
      </c>
      <c r="C275" t="s">
        <v>1749</v>
      </c>
      <c r="D275" t="s">
        <v>346</v>
      </c>
      <c r="E275">
        <v>2</v>
      </c>
      <c r="F275" t="s">
        <v>1750</v>
      </c>
      <c r="G275" t="s">
        <v>1751</v>
      </c>
      <c r="H275" t="s">
        <v>1752</v>
      </c>
      <c r="I275" t="s">
        <v>1753</v>
      </c>
      <c r="J275" t="s">
        <v>165</v>
      </c>
      <c r="K275" t="s">
        <v>27</v>
      </c>
      <c r="L275">
        <v>10105</v>
      </c>
      <c r="M275" t="s">
        <v>52</v>
      </c>
      <c r="N275" t="s">
        <v>41</v>
      </c>
      <c r="O275" t="s">
        <v>42</v>
      </c>
      <c r="P275" s="2">
        <v>0.2</v>
      </c>
      <c r="Q275" s="3">
        <v>3.8849999999999998</v>
      </c>
      <c r="R275" s="3">
        <v>1.9424999999999999</v>
      </c>
      <c r="S275" s="3">
        <v>0.34965000000000002</v>
      </c>
      <c r="T275" s="3">
        <f>CoffeeOrders[[#This Row],[Unit Price]]*CoffeeOrders[[#This Row],[Quantity]]</f>
        <v>7.77</v>
      </c>
      <c r="U275" s="3" t="str">
        <f>IF(CoffeeOrders[[#This Row],[Coffee Type]]="Rob","Robusta",IF(CoffeeOrders[[#This Row],[Coffee Type]]="Exc","Excelsa",IF(CoffeeOrders[[#This Row],[Coffee Type]]="Ara","Arabica",IF(CoffeeOrders[[#This Row],[Coffee Type]]="Lib","Liberica",""))))</f>
        <v>Arabica</v>
      </c>
      <c r="V275" s="3" t="str">
        <f>IF(CoffeeOrders[[#This Row],[Roast Type]]="M","Medium",IF(CoffeeOrders[[#This Row],[Roast Type]]="L","Light",IF(CoffeeOrders[[#This Row],[Roast Type]]="D","Dark","")))</f>
        <v>Light</v>
      </c>
    </row>
    <row r="276" spans="1:22" x14ac:dyDescent="0.35">
      <c r="A276" t="s">
        <v>1754</v>
      </c>
      <c r="B276" s="7">
        <v>43985</v>
      </c>
      <c r="C276" t="s">
        <v>1755</v>
      </c>
      <c r="D276" t="s">
        <v>519</v>
      </c>
      <c r="E276">
        <v>1</v>
      </c>
      <c r="F276" t="s">
        <v>1756</v>
      </c>
      <c r="G276" t="s">
        <v>1757</v>
      </c>
      <c r="H276" t="s">
        <v>1758</v>
      </c>
      <c r="I276" t="s">
        <v>1759</v>
      </c>
      <c r="J276" t="s">
        <v>843</v>
      </c>
      <c r="K276" t="s">
        <v>27</v>
      </c>
      <c r="L276">
        <v>6905</v>
      </c>
      <c r="M276" t="s">
        <v>52</v>
      </c>
      <c r="N276" t="s">
        <v>41</v>
      </c>
      <c r="O276" t="s">
        <v>30</v>
      </c>
      <c r="P276" s="2">
        <v>2.5</v>
      </c>
      <c r="Q276" s="3">
        <v>25.875</v>
      </c>
      <c r="R276" s="3">
        <v>1.0349999999999999</v>
      </c>
      <c r="S276" s="3">
        <v>2.328749999999999</v>
      </c>
      <c r="T276" s="3">
        <f>CoffeeOrders[[#This Row],[Unit Price]]*CoffeeOrders[[#This Row],[Quantity]]</f>
        <v>25.875</v>
      </c>
      <c r="U276" s="3" t="str">
        <f>IF(CoffeeOrders[[#This Row],[Coffee Type]]="Rob","Robusta",IF(CoffeeOrders[[#This Row],[Coffee Type]]="Exc","Excelsa",IF(CoffeeOrders[[#This Row],[Coffee Type]]="Ara","Arabica",IF(CoffeeOrders[[#This Row],[Coffee Type]]="Lib","Liberica",""))))</f>
        <v>Arabica</v>
      </c>
      <c r="V276" s="3" t="str">
        <f>IF(CoffeeOrders[[#This Row],[Roast Type]]="M","Medium",IF(CoffeeOrders[[#This Row],[Roast Type]]="L","Light",IF(CoffeeOrders[[#This Row],[Roast Type]]="D","Dark","")))</f>
        <v>Medium</v>
      </c>
    </row>
    <row r="277" spans="1:22" x14ac:dyDescent="0.35">
      <c r="A277" t="s">
        <v>1760</v>
      </c>
      <c r="B277" s="7">
        <v>44725</v>
      </c>
      <c r="C277" t="s">
        <v>1761</v>
      </c>
      <c r="D277" t="s">
        <v>103</v>
      </c>
      <c r="E277">
        <v>6</v>
      </c>
      <c r="F277" t="s">
        <v>1762</v>
      </c>
      <c r="G277" t="s">
        <v>1763</v>
      </c>
      <c r="H277" t="s">
        <v>1764</v>
      </c>
      <c r="I277" t="s">
        <v>1765</v>
      </c>
      <c r="J277" t="s">
        <v>395</v>
      </c>
      <c r="K277" t="s">
        <v>27</v>
      </c>
      <c r="L277">
        <v>43666</v>
      </c>
      <c r="M277" t="s">
        <v>52</v>
      </c>
      <c r="N277" t="s">
        <v>32</v>
      </c>
      <c r="O277" t="s">
        <v>42</v>
      </c>
      <c r="P277" s="2">
        <v>2.5</v>
      </c>
      <c r="Q277" s="3">
        <v>34.154999999999987</v>
      </c>
      <c r="R277" s="3">
        <v>1.3662000000000001</v>
      </c>
      <c r="S277" s="3">
        <v>3.75705</v>
      </c>
      <c r="T277" s="3">
        <f>CoffeeOrders[[#This Row],[Unit Price]]*CoffeeOrders[[#This Row],[Quantity]]</f>
        <v>204.92999999999992</v>
      </c>
      <c r="U277" s="3" t="str">
        <f>IF(CoffeeOrders[[#This Row],[Coffee Type]]="Rob","Robusta",IF(CoffeeOrders[[#This Row],[Coffee Type]]="Exc","Excelsa",IF(CoffeeOrders[[#This Row],[Coffee Type]]="Ara","Arabica",IF(CoffeeOrders[[#This Row],[Coffee Type]]="Lib","Liberica",""))))</f>
        <v>Excelsa</v>
      </c>
      <c r="V277" s="3" t="str">
        <f>IF(CoffeeOrders[[#This Row],[Roast Type]]="M","Medium",IF(CoffeeOrders[[#This Row],[Roast Type]]="L","Light",IF(CoffeeOrders[[#This Row],[Roast Type]]="D","Dark","")))</f>
        <v>Light</v>
      </c>
    </row>
    <row r="278" spans="1:22" x14ac:dyDescent="0.35">
      <c r="A278" t="s">
        <v>1766</v>
      </c>
      <c r="B278" s="7">
        <v>43992</v>
      </c>
      <c r="C278" t="s">
        <v>1767</v>
      </c>
      <c r="D278" t="s">
        <v>53</v>
      </c>
      <c r="E278">
        <v>4</v>
      </c>
      <c r="F278" t="s">
        <v>1768</v>
      </c>
      <c r="G278" t="s">
        <v>1769</v>
      </c>
      <c r="H278" t="s">
        <v>1770</v>
      </c>
      <c r="I278" t="s">
        <v>1771</v>
      </c>
      <c r="J278" t="s">
        <v>1772</v>
      </c>
      <c r="K278" t="s">
        <v>50</v>
      </c>
      <c r="L278" t="s">
        <v>1773</v>
      </c>
      <c r="M278" t="s">
        <v>28</v>
      </c>
      <c r="N278" t="s">
        <v>29</v>
      </c>
      <c r="O278" t="s">
        <v>42</v>
      </c>
      <c r="P278" s="2">
        <v>2.5</v>
      </c>
      <c r="Q278" s="3">
        <v>27.484999999999999</v>
      </c>
      <c r="R278" s="3">
        <v>1.0993999999999999</v>
      </c>
      <c r="S278" s="3">
        <v>1.6491</v>
      </c>
      <c r="T278" s="3">
        <f>CoffeeOrders[[#This Row],[Unit Price]]*CoffeeOrders[[#This Row],[Quantity]]</f>
        <v>109.94</v>
      </c>
      <c r="U278" s="3" t="str">
        <f>IF(CoffeeOrders[[#This Row],[Coffee Type]]="Rob","Robusta",IF(CoffeeOrders[[#This Row],[Coffee Type]]="Exc","Excelsa",IF(CoffeeOrders[[#This Row],[Coffee Type]]="Ara","Arabica",IF(CoffeeOrders[[#This Row],[Coffee Type]]="Lib","Liberica",""))))</f>
        <v>Robusta</v>
      </c>
      <c r="V278" s="3" t="str">
        <f>IF(CoffeeOrders[[#This Row],[Roast Type]]="M","Medium",IF(CoffeeOrders[[#This Row],[Roast Type]]="L","Light",IF(CoffeeOrders[[#This Row],[Roast Type]]="D","Dark","")))</f>
        <v>Light</v>
      </c>
    </row>
    <row r="279" spans="1:22" x14ac:dyDescent="0.35">
      <c r="A279" t="s">
        <v>1774</v>
      </c>
      <c r="B279" s="7">
        <v>44183</v>
      </c>
      <c r="C279" t="s">
        <v>1775</v>
      </c>
      <c r="D279" t="s">
        <v>412</v>
      </c>
      <c r="E279">
        <v>6</v>
      </c>
      <c r="F279" t="s">
        <v>1776</v>
      </c>
      <c r="G279" t="s">
        <v>1777</v>
      </c>
      <c r="H279" t="s">
        <v>1778</v>
      </c>
      <c r="I279" t="s">
        <v>1779</v>
      </c>
      <c r="J279" t="s">
        <v>1780</v>
      </c>
      <c r="K279" t="s">
        <v>27</v>
      </c>
      <c r="L279">
        <v>65211</v>
      </c>
      <c r="M279" t="s">
        <v>52</v>
      </c>
      <c r="N279" t="s">
        <v>32</v>
      </c>
      <c r="O279" t="s">
        <v>42</v>
      </c>
      <c r="P279" s="2">
        <v>1</v>
      </c>
      <c r="Q279" s="3">
        <v>14.85</v>
      </c>
      <c r="R279" s="3">
        <v>1.4850000000000001</v>
      </c>
      <c r="S279" s="3">
        <v>1.6335</v>
      </c>
      <c r="T279" s="3">
        <f>CoffeeOrders[[#This Row],[Unit Price]]*CoffeeOrders[[#This Row],[Quantity]]</f>
        <v>89.1</v>
      </c>
      <c r="U279" s="3" t="str">
        <f>IF(CoffeeOrders[[#This Row],[Coffee Type]]="Rob","Robusta",IF(CoffeeOrders[[#This Row],[Coffee Type]]="Exc","Excelsa",IF(CoffeeOrders[[#This Row],[Coffee Type]]="Ara","Arabica",IF(CoffeeOrders[[#This Row],[Coffee Type]]="Lib","Liberica",""))))</f>
        <v>Excelsa</v>
      </c>
      <c r="V279" s="3" t="str">
        <f>IF(CoffeeOrders[[#This Row],[Roast Type]]="M","Medium",IF(CoffeeOrders[[#This Row],[Roast Type]]="L","Light",IF(CoffeeOrders[[#This Row],[Roast Type]]="D","Dark","")))</f>
        <v>Light</v>
      </c>
    </row>
    <row r="280" spans="1:22" x14ac:dyDescent="0.35">
      <c r="A280" t="s">
        <v>1781</v>
      </c>
      <c r="B280" s="7">
        <v>43708</v>
      </c>
      <c r="C280" t="s">
        <v>1782</v>
      </c>
      <c r="D280" t="s">
        <v>346</v>
      </c>
      <c r="E280">
        <v>2</v>
      </c>
      <c r="F280" t="s">
        <v>1783</v>
      </c>
      <c r="G280" t="s">
        <v>1784</v>
      </c>
      <c r="H280" t="s">
        <v>1785</v>
      </c>
      <c r="I280" t="s">
        <v>1786</v>
      </c>
      <c r="J280" t="s">
        <v>436</v>
      </c>
      <c r="K280" t="s">
        <v>27</v>
      </c>
      <c r="L280">
        <v>46852</v>
      </c>
      <c r="M280" t="s">
        <v>28</v>
      </c>
      <c r="N280" t="s">
        <v>41</v>
      </c>
      <c r="O280" t="s">
        <v>42</v>
      </c>
      <c r="P280" s="2">
        <v>0.2</v>
      </c>
      <c r="Q280" s="3">
        <v>3.8849999999999998</v>
      </c>
      <c r="R280" s="3">
        <v>1.9424999999999999</v>
      </c>
      <c r="S280" s="3">
        <v>0.34965000000000002</v>
      </c>
      <c r="T280" s="3">
        <f>CoffeeOrders[[#This Row],[Unit Price]]*CoffeeOrders[[#This Row],[Quantity]]</f>
        <v>7.77</v>
      </c>
      <c r="U280" s="3" t="str">
        <f>IF(CoffeeOrders[[#This Row],[Coffee Type]]="Rob","Robusta",IF(CoffeeOrders[[#This Row],[Coffee Type]]="Exc","Excelsa",IF(CoffeeOrders[[#This Row],[Coffee Type]]="Ara","Arabica",IF(CoffeeOrders[[#This Row],[Coffee Type]]="Lib","Liberica",""))))</f>
        <v>Arabica</v>
      </c>
      <c r="V280" s="3" t="str">
        <f>IF(CoffeeOrders[[#This Row],[Roast Type]]="M","Medium",IF(CoffeeOrders[[#This Row],[Roast Type]]="L","Light",IF(CoffeeOrders[[#This Row],[Roast Type]]="D","Dark","")))</f>
        <v>Light</v>
      </c>
    </row>
    <row r="281" spans="1:22" x14ac:dyDescent="0.35">
      <c r="A281" t="s">
        <v>1787</v>
      </c>
      <c r="B281" s="7">
        <v>43521</v>
      </c>
      <c r="C281" t="s">
        <v>1788</v>
      </c>
      <c r="D281" t="s">
        <v>593</v>
      </c>
      <c r="E281">
        <v>1</v>
      </c>
      <c r="F281" t="s">
        <v>1789</v>
      </c>
      <c r="G281" t="s">
        <v>1790</v>
      </c>
      <c r="H281" t="s">
        <v>1791</v>
      </c>
      <c r="I281" t="s">
        <v>1792</v>
      </c>
      <c r="J281" t="s">
        <v>129</v>
      </c>
      <c r="K281" t="s">
        <v>27</v>
      </c>
      <c r="L281">
        <v>63143</v>
      </c>
      <c r="M281" t="s">
        <v>28</v>
      </c>
      <c r="N281" t="s">
        <v>61</v>
      </c>
      <c r="O281" t="s">
        <v>30</v>
      </c>
      <c r="P281" s="2">
        <v>2.5</v>
      </c>
      <c r="Q281" s="3">
        <v>33.465000000000003</v>
      </c>
      <c r="R281" s="3">
        <v>1.3386</v>
      </c>
      <c r="S281" s="3">
        <v>4.3504499999999986</v>
      </c>
      <c r="T281" s="3">
        <f>CoffeeOrders[[#This Row],[Unit Price]]*CoffeeOrders[[#This Row],[Quantity]]</f>
        <v>33.465000000000003</v>
      </c>
      <c r="U281" s="3" t="str">
        <f>IF(CoffeeOrders[[#This Row],[Coffee Type]]="Rob","Robusta",IF(CoffeeOrders[[#This Row],[Coffee Type]]="Exc","Excelsa",IF(CoffeeOrders[[#This Row],[Coffee Type]]="Ara","Arabica",IF(CoffeeOrders[[#This Row],[Coffee Type]]="Lib","Liberica",""))))</f>
        <v>Liberica</v>
      </c>
      <c r="V281" s="3" t="str">
        <f>IF(CoffeeOrders[[#This Row],[Roast Type]]="M","Medium",IF(CoffeeOrders[[#This Row],[Roast Type]]="L","Light",IF(CoffeeOrders[[#This Row],[Roast Type]]="D","Dark","")))</f>
        <v>Medium</v>
      </c>
    </row>
    <row r="282" spans="1:22" x14ac:dyDescent="0.35">
      <c r="A282" t="s">
        <v>1793</v>
      </c>
      <c r="B282" s="7">
        <v>44234</v>
      </c>
      <c r="C282" t="s">
        <v>1794</v>
      </c>
      <c r="D282" t="s">
        <v>31</v>
      </c>
      <c r="E282">
        <v>5</v>
      </c>
      <c r="F282" t="s">
        <v>1795</v>
      </c>
      <c r="H282" t="s">
        <v>1796</v>
      </c>
      <c r="I282" t="s">
        <v>1797</v>
      </c>
      <c r="J282" t="s">
        <v>144</v>
      </c>
      <c r="K282" t="s">
        <v>27</v>
      </c>
      <c r="L282">
        <v>97211</v>
      </c>
      <c r="M282" t="s">
        <v>28</v>
      </c>
      <c r="N282" t="s">
        <v>32</v>
      </c>
      <c r="O282" t="s">
        <v>30</v>
      </c>
      <c r="P282" s="2">
        <v>0.5</v>
      </c>
      <c r="Q282" s="3">
        <v>8.25</v>
      </c>
      <c r="R282" s="3">
        <v>1.65</v>
      </c>
      <c r="S282" s="3">
        <v>0.90749999999999997</v>
      </c>
      <c r="T282" s="3">
        <f>CoffeeOrders[[#This Row],[Unit Price]]*CoffeeOrders[[#This Row],[Quantity]]</f>
        <v>41.25</v>
      </c>
      <c r="U282" s="3" t="str">
        <f>IF(CoffeeOrders[[#This Row],[Coffee Type]]="Rob","Robusta",IF(CoffeeOrders[[#This Row],[Coffee Type]]="Exc","Excelsa",IF(CoffeeOrders[[#This Row],[Coffee Type]]="Ara","Arabica",IF(CoffeeOrders[[#This Row],[Coffee Type]]="Lib","Liberica",""))))</f>
        <v>Excelsa</v>
      </c>
      <c r="V282" s="3" t="str">
        <f>IF(CoffeeOrders[[#This Row],[Roast Type]]="M","Medium",IF(CoffeeOrders[[#This Row],[Roast Type]]="L","Light",IF(CoffeeOrders[[#This Row],[Roast Type]]="D","Dark","")))</f>
        <v>Medium</v>
      </c>
    </row>
    <row r="283" spans="1:22" x14ac:dyDescent="0.35">
      <c r="A283" t="s">
        <v>1798</v>
      </c>
      <c r="B283" s="7">
        <v>44210</v>
      </c>
      <c r="C283" t="s">
        <v>1799</v>
      </c>
      <c r="D283" t="s">
        <v>412</v>
      </c>
      <c r="E283">
        <v>4</v>
      </c>
      <c r="F283" t="s">
        <v>1800</v>
      </c>
      <c r="G283" t="s">
        <v>1801</v>
      </c>
      <c r="H283" t="s">
        <v>1802</v>
      </c>
      <c r="I283" t="s">
        <v>1803</v>
      </c>
      <c r="J283" t="s">
        <v>1804</v>
      </c>
      <c r="K283" t="s">
        <v>27</v>
      </c>
      <c r="L283">
        <v>80305</v>
      </c>
      <c r="M283" t="s">
        <v>28</v>
      </c>
      <c r="N283" t="s">
        <v>32</v>
      </c>
      <c r="O283" t="s">
        <v>42</v>
      </c>
      <c r="P283" s="2">
        <v>1</v>
      </c>
      <c r="Q283" s="3">
        <v>14.85</v>
      </c>
      <c r="R283" s="3">
        <v>1.4850000000000001</v>
      </c>
      <c r="S283" s="3">
        <v>1.6335</v>
      </c>
      <c r="T283" s="3">
        <f>CoffeeOrders[[#This Row],[Unit Price]]*CoffeeOrders[[#This Row],[Quantity]]</f>
        <v>59.4</v>
      </c>
      <c r="U283" s="3" t="str">
        <f>IF(CoffeeOrders[[#This Row],[Coffee Type]]="Rob","Robusta",IF(CoffeeOrders[[#This Row],[Coffee Type]]="Exc","Excelsa",IF(CoffeeOrders[[#This Row],[Coffee Type]]="Ara","Arabica",IF(CoffeeOrders[[#This Row],[Coffee Type]]="Lib","Liberica",""))))</f>
        <v>Excelsa</v>
      </c>
      <c r="V283" s="3" t="str">
        <f>IF(CoffeeOrders[[#This Row],[Roast Type]]="M","Medium",IF(CoffeeOrders[[#This Row],[Roast Type]]="L","Light",IF(CoffeeOrders[[#This Row],[Roast Type]]="D","Dark","")))</f>
        <v>Light</v>
      </c>
    </row>
    <row r="284" spans="1:22" x14ac:dyDescent="0.35">
      <c r="A284" t="s">
        <v>1805</v>
      </c>
      <c r="B284" s="7">
        <v>43520</v>
      </c>
      <c r="C284" t="s">
        <v>1806</v>
      </c>
      <c r="D284" t="s">
        <v>578</v>
      </c>
      <c r="E284">
        <v>1</v>
      </c>
      <c r="F284" t="s">
        <v>1807</v>
      </c>
      <c r="G284" t="s">
        <v>1808</v>
      </c>
      <c r="H284" t="s">
        <v>1809</v>
      </c>
      <c r="I284" t="s">
        <v>1810</v>
      </c>
      <c r="J284" t="s">
        <v>1811</v>
      </c>
      <c r="K284" t="s">
        <v>258</v>
      </c>
      <c r="L284" t="s">
        <v>1812</v>
      </c>
      <c r="M284" t="s">
        <v>52</v>
      </c>
      <c r="N284" t="s">
        <v>41</v>
      </c>
      <c r="O284" t="s">
        <v>42</v>
      </c>
      <c r="P284" s="2">
        <v>0.5</v>
      </c>
      <c r="Q284" s="3">
        <v>7.77</v>
      </c>
      <c r="R284" s="3">
        <v>1.554</v>
      </c>
      <c r="S284" s="3">
        <v>0.69929999999999992</v>
      </c>
      <c r="T284" s="3">
        <f>CoffeeOrders[[#This Row],[Unit Price]]*CoffeeOrders[[#This Row],[Quantity]]</f>
        <v>7.77</v>
      </c>
      <c r="U284" s="3" t="str">
        <f>IF(CoffeeOrders[[#This Row],[Coffee Type]]="Rob","Robusta",IF(CoffeeOrders[[#This Row],[Coffee Type]]="Exc","Excelsa",IF(CoffeeOrders[[#This Row],[Coffee Type]]="Ara","Arabica",IF(CoffeeOrders[[#This Row],[Coffee Type]]="Lib","Liberica",""))))</f>
        <v>Arabica</v>
      </c>
      <c r="V284" s="3" t="str">
        <f>IF(CoffeeOrders[[#This Row],[Roast Type]]="M","Medium",IF(CoffeeOrders[[#This Row],[Roast Type]]="L","Light",IF(CoffeeOrders[[#This Row],[Roast Type]]="D","Dark","")))</f>
        <v>Light</v>
      </c>
    </row>
    <row r="285" spans="1:22" x14ac:dyDescent="0.35">
      <c r="A285" t="s">
        <v>1813</v>
      </c>
      <c r="B285" s="7">
        <v>43639</v>
      </c>
      <c r="C285" t="s">
        <v>1814</v>
      </c>
      <c r="D285" t="s">
        <v>439</v>
      </c>
      <c r="E285">
        <v>1</v>
      </c>
      <c r="F285" t="s">
        <v>1815</v>
      </c>
      <c r="G285" t="s">
        <v>1816</v>
      </c>
      <c r="H285" t="s">
        <v>1817</v>
      </c>
      <c r="I285" t="s">
        <v>1818</v>
      </c>
      <c r="J285" t="s">
        <v>1667</v>
      </c>
      <c r="K285" t="s">
        <v>258</v>
      </c>
      <c r="L285" t="s">
        <v>1668</v>
      </c>
      <c r="M285" t="s">
        <v>28</v>
      </c>
      <c r="N285" t="s">
        <v>29</v>
      </c>
      <c r="O285" t="s">
        <v>62</v>
      </c>
      <c r="P285" s="2">
        <v>0.5</v>
      </c>
      <c r="Q285" s="3">
        <v>5.3699999999999992</v>
      </c>
      <c r="R285" s="3">
        <v>1.0740000000000001</v>
      </c>
      <c r="S285" s="3">
        <v>0.32219999999999988</v>
      </c>
      <c r="T285" s="3">
        <f>CoffeeOrders[[#This Row],[Unit Price]]*CoffeeOrders[[#This Row],[Quantity]]</f>
        <v>5.3699999999999992</v>
      </c>
      <c r="U285" s="3" t="str">
        <f>IF(CoffeeOrders[[#This Row],[Coffee Type]]="Rob","Robusta",IF(CoffeeOrders[[#This Row],[Coffee Type]]="Exc","Excelsa",IF(CoffeeOrders[[#This Row],[Coffee Type]]="Ara","Arabica",IF(CoffeeOrders[[#This Row],[Coffee Type]]="Lib","Liberica",""))))</f>
        <v>Robusta</v>
      </c>
      <c r="V285" s="3" t="str">
        <f>IF(CoffeeOrders[[#This Row],[Roast Type]]="M","Medium",IF(CoffeeOrders[[#This Row],[Roast Type]]="L","Light",IF(CoffeeOrders[[#This Row],[Roast Type]]="D","Dark","")))</f>
        <v>Dark</v>
      </c>
    </row>
    <row r="286" spans="1:22" x14ac:dyDescent="0.35">
      <c r="A286" t="s">
        <v>1819</v>
      </c>
      <c r="B286" s="7">
        <v>43960</v>
      </c>
      <c r="C286" t="s">
        <v>1820</v>
      </c>
      <c r="D286" t="s">
        <v>339</v>
      </c>
      <c r="E286">
        <v>3</v>
      </c>
      <c r="F286" t="s">
        <v>1821</v>
      </c>
      <c r="H286" t="s">
        <v>1822</v>
      </c>
      <c r="I286" t="s">
        <v>1823</v>
      </c>
      <c r="J286" t="s">
        <v>1824</v>
      </c>
      <c r="K286" t="s">
        <v>27</v>
      </c>
      <c r="L286">
        <v>40298</v>
      </c>
      <c r="M286" t="s">
        <v>52</v>
      </c>
      <c r="N286" t="s">
        <v>32</v>
      </c>
      <c r="O286" t="s">
        <v>30</v>
      </c>
      <c r="P286" s="2">
        <v>2.5</v>
      </c>
      <c r="Q286" s="3">
        <v>31.625</v>
      </c>
      <c r="R286" s="3">
        <v>1.2649999999999999</v>
      </c>
      <c r="S286" s="3">
        <v>3.4787499999999998</v>
      </c>
      <c r="T286" s="3">
        <f>CoffeeOrders[[#This Row],[Unit Price]]*CoffeeOrders[[#This Row],[Quantity]]</f>
        <v>94.875</v>
      </c>
      <c r="U286" s="3" t="str">
        <f>IF(CoffeeOrders[[#This Row],[Coffee Type]]="Rob","Robusta",IF(CoffeeOrders[[#This Row],[Coffee Type]]="Exc","Excelsa",IF(CoffeeOrders[[#This Row],[Coffee Type]]="Ara","Arabica",IF(CoffeeOrders[[#This Row],[Coffee Type]]="Lib","Liberica",""))))</f>
        <v>Excelsa</v>
      </c>
      <c r="V286" s="3" t="str">
        <f>IF(CoffeeOrders[[#This Row],[Roast Type]]="M","Medium",IF(CoffeeOrders[[#This Row],[Roast Type]]="L","Light",IF(CoffeeOrders[[#This Row],[Roast Type]]="D","Dark","")))</f>
        <v>Medium</v>
      </c>
    </row>
    <row r="287" spans="1:22" x14ac:dyDescent="0.35">
      <c r="A287" t="s">
        <v>1825</v>
      </c>
      <c r="B287" s="7">
        <v>44030</v>
      </c>
      <c r="C287" t="s">
        <v>1826</v>
      </c>
      <c r="D287" t="s">
        <v>317</v>
      </c>
      <c r="E287">
        <v>1</v>
      </c>
      <c r="F287" t="s">
        <v>1827</v>
      </c>
      <c r="H287" t="s">
        <v>1828</v>
      </c>
      <c r="I287" t="s">
        <v>1829</v>
      </c>
      <c r="J287" t="s">
        <v>605</v>
      </c>
      <c r="K287" t="s">
        <v>27</v>
      </c>
      <c r="L287">
        <v>14276</v>
      </c>
      <c r="M287" t="s">
        <v>52</v>
      </c>
      <c r="N287" t="s">
        <v>61</v>
      </c>
      <c r="O287" t="s">
        <v>42</v>
      </c>
      <c r="P287" s="2">
        <v>2.5</v>
      </c>
      <c r="Q287" s="3">
        <v>36.454999999999998</v>
      </c>
      <c r="R287" s="3">
        <v>1.4581999999999999</v>
      </c>
      <c r="S287" s="3">
        <v>4.7391500000000004</v>
      </c>
      <c r="T287" s="3">
        <f>CoffeeOrders[[#This Row],[Unit Price]]*CoffeeOrders[[#This Row],[Quantity]]</f>
        <v>36.454999999999998</v>
      </c>
      <c r="U287" s="3" t="str">
        <f>IF(CoffeeOrders[[#This Row],[Coffee Type]]="Rob","Robusta",IF(CoffeeOrders[[#This Row],[Coffee Type]]="Exc","Excelsa",IF(CoffeeOrders[[#This Row],[Coffee Type]]="Ara","Arabica",IF(CoffeeOrders[[#This Row],[Coffee Type]]="Lib","Liberica",""))))</f>
        <v>Liberica</v>
      </c>
      <c r="V287" s="3" t="str">
        <f>IF(CoffeeOrders[[#This Row],[Roast Type]]="M","Medium",IF(CoffeeOrders[[#This Row],[Roast Type]]="L","Light",IF(CoffeeOrders[[#This Row],[Roast Type]]="D","Dark","")))</f>
        <v>Light</v>
      </c>
    </row>
    <row r="288" spans="1:22" x14ac:dyDescent="0.35">
      <c r="A288" t="s">
        <v>1830</v>
      </c>
      <c r="B288" s="7">
        <v>43755</v>
      </c>
      <c r="C288" t="s">
        <v>1831</v>
      </c>
      <c r="D288" t="s">
        <v>139</v>
      </c>
      <c r="E288">
        <v>4</v>
      </c>
      <c r="F288" t="s">
        <v>1832</v>
      </c>
      <c r="G288" t="s">
        <v>1833</v>
      </c>
      <c r="I288" t="s">
        <v>1834</v>
      </c>
      <c r="J288" t="s">
        <v>1835</v>
      </c>
      <c r="K288" t="s">
        <v>27</v>
      </c>
      <c r="L288">
        <v>44710</v>
      </c>
      <c r="M288" t="s">
        <v>28</v>
      </c>
      <c r="N288" t="s">
        <v>41</v>
      </c>
      <c r="O288" t="s">
        <v>30</v>
      </c>
      <c r="P288" s="2">
        <v>0.2</v>
      </c>
      <c r="Q288" s="3">
        <v>3.375</v>
      </c>
      <c r="R288" s="3">
        <v>1.6875</v>
      </c>
      <c r="S288" s="3">
        <v>0.30375000000000002</v>
      </c>
      <c r="T288" s="3">
        <f>CoffeeOrders[[#This Row],[Unit Price]]*CoffeeOrders[[#This Row],[Quantity]]</f>
        <v>13.5</v>
      </c>
      <c r="U288" s="3" t="str">
        <f>IF(CoffeeOrders[[#This Row],[Coffee Type]]="Rob","Robusta",IF(CoffeeOrders[[#This Row],[Coffee Type]]="Exc","Excelsa",IF(CoffeeOrders[[#This Row],[Coffee Type]]="Ara","Arabica",IF(CoffeeOrders[[#This Row],[Coffee Type]]="Lib","Liberica",""))))</f>
        <v>Arabica</v>
      </c>
      <c r="V288" s="3" t="str">
        <f>IF(CoffeeOrders[[#This Row],[Roast Type]]="M","Medium",IF(CoffeeOrders[[#This Row],[Roast Type]]="L","Light",IF(CoffeeOrders[[#This Row],[Roast Type]]="D","Dark","")))</f>
        <v>Medium</v>
      </c>
    </row>
    <row r="289" spans="1:22" x14ac:dyDescent="0.35">
      <c r="A289" t="s">
        <v>1836</v>
      </c>
      <c r="B289" s="7">
        <v>44697</v>
      </c>
      <c r="C289" t="s">
        <v>1837</v>
      </c>
      <c r="D289" t="s">
        <v>548</v>
      </c>
      <c r="E289">
        <v>4</v>
      </c>
      <c r="F289" t="s">
        <v>1838</v>
      </c>
      <c r="G289" t="s">
        <v>1839</v>
      </c>
      <c r="H289" t="s">
        <v>1840</v>
      </c>
      <c r="I289" t="s">
        <v>1841</v>
      </c>
      <c r="J289" t="s">
        <v>321</v>
      </c>
      <c r="K289" t="s">
        <v>27</v>
      </c>
      <c r="L289">
        <v>2114</v>
      </c>
      <c r="M289" t="s">
        <v>52</v>
      </c>
      <c r="N289" t="s">
        <v>29</v>
      </c>
      <c r="O289" t="s">
        <v>42</v>
      </c>
      <c r="P289" s="2">
        <v>0.2</v>
      </c>
      <c r="Q289" s="3">
        <v>3.585</v>
      </c>
      <c r="R289" s="3">
        <v>1.7925</v>
      </c>
      <c r="S289" s="3">
        <v>0.21510000000000001</v>
      </c>
      <c r="T289" s="3">
        <f>CoffeeOrders[[#This Row],[Unit Price]]*CoffeeOrders[[#This Row],[Quantity]]</f>
        <v>14.34</v>
      </c>
      <c r="U289" s="3" t="str">
        <f>IF(CoffeeOrders[[#This Row],[Coffee Type]]="Rob","Robusta",IF(CoffeeOrders[[#This Row],[Coffee Type]]="Exc","Excelsa",IF(CoffeeOrders[[#This Row],[Coffee Type]]="Ara","Arabica",IF(CoffeeOrders[[#This Row],[Coffee Type]]="Lib","Liberica",""))))</f>
        <v>Robusta</v>
      </c>
      <c r="V289" s="3" t="str">
        <f>IF(CoffeeOrders[[#This Row],[Roast Type]]="M","Medium",IF(CoffeeOrders[[#This Row],[Roast Type]]="L","Light",IF(CoffeeOrders[[#This Row],[Roast Type]]="D","Dark","")))</f>
        <v>Light</v>
      </c>
    </row>
    <row r="290" spans="1:22" x14ac:dyDescent="0.35">
      <c r="A290" t="s">
        <v>1842</v>
      </c>
      <c r="B290" s="7">
        <v>44279</v>
      </c>
      <c r="C290" t="s">
        <v>1843</v>
      </c>
      <c r="D290" t="s">
        <v>31</v>
      </c>
      <c r="E290">
        <v>1</v>
      </c>
      <c r="F290" t="s">
        <v>1844</v>
      </c>
      <c r="H290" t="s">
        <v>1845</v>
      </c>
      <c r="I290" t="s">
        <v>1846</v>
      </c>
      <c r="J290" t="s">
        <v>1847</v>
      </c>
      <c r="K290" t="s">
        <v>50</v>
      </c>
      <c r="L290" t="s">
        <v>1848</v>
      </c>
      <c r="M290" t="s">
        <v>28</v>
      </c>
      <c r="N290" t="s">
        <v>32</v>
      </c>
      <c r="O290" t="s">
        <v>30</v>
      </c>
      <c r="P290" s="2">
        <v>0.5</v>
      </c>
      <c r="Q290" s="3">
        <v>8.25</v>
      </c>
      <c r="R290" s="3">
        <v>1.65</v>
      </c>
      <c r="S290" s="3">
        <v>0.90749999999999997</v>
      </c>
      <c r="T290" s="3">
        <f>CoffeeOrders[[#This Row],[Unit Price]]*CoffeeOrders[[#This Row],[Quantity]]</f>
        <v>8.25</v>
      </c>
      <c r="U290" s="3" t="str">
        <f>IF(CoffeeOrders[[#This Row],[Coffee Type]]="Rob","Robusta",IF(CoffeeOrders[[#This Row],[Coffee Type]]="Exc","Excelsa",IF(CoffeeOrders[[#This Row],[Coffee Type]]="Ara","Arabica",IF(CoffeeOrders[[#This Row],[Coffee Type]]="Lib","Liberica",""))))</f>
        <v>Excelsa</v>
      </c>
      <c r="V290" s="3" t="str">
        <f>IF(CoffeeOrders[[#This Row],[Roast Type]]="M","Medium",IF(CoffeeOrders[[#This Row],[Roast Type]]="L","Light",IF(CoffeeOrders[[#This Row],[Roast Type]]="D","Dark","")))</f>
        <v>Medium</v>
      </c>
    </row>
    <row r="291" spans="1:22" x14ac:dyDescent="0.35">
      <c r="A291" t="s">
        <v>1849</v>
      </c>
      <c r="B291" s="7">
        <v>43772</v>
      </c>
      <c r="C291" t="s">
        <v>1850</v>
      </c>
      <c r="D291" t="s">
        <v>309</v>
      </c>
      <c r="E291">
        <v>5</v>
      </c>
      <c r="F291" t="s">
        <v>1851</v>
      </c>
      <c r="I291" t="s">
        <v>1852</v>
      </c>
      <c r="J291" t="s">
        <v>1853</v>
      </c>
      <c r="K291" t="s">
        <v>27</v>
      </c>
      <c r="L291">
        <v>24515</v>
      </c>
      <c r="M291" t="s">
        <v>28</v>
      </c>
      <c r="N291" t="s">
        <v>29</v>
      </c>
      <c r="O291" t="s">
        <v>62</v>
      </c>
      <c r="P291" s="2">
        <v>0.2</v>
      </c>
      <c r="Q291" s="3">
        <v>2.6850000000000001</v>
      </c>
      <c r="R291" s="3">
        <v>1.3425</v>
      </c>
      <c r="S291" s="3">
        <v>0.16109999999999999</v>
      </c>
      <c r="T291" s="3">
        <f>CoffeeOrders[[#This Row],[Unit Price]]*CoffeeOrders[[#This Row],[Quantity]]</f>
        <v>13.425000000000001</v>
      </c>
      <c r="U291" s="3" t="str">
        <f>IF(CoffeeOrders[[#This Row],[Coffee Type]]="Rob","Robusta",IF(CoffeeOrders[[#This Row],[Coffee Type]]="Exc","Excelsa",IF(CoffeeOrders[[#This Row],[Coffee Type]]="Ara","Arabica",IF(CoffeeOrders[[#This Row],[Coffee Type]]="Lib","Liberica",""))))</f>
        <v>Robusta</v>
      </c>
      <c r="V291" s="3" t="str">
        <f>IF(CoffeeOrders[[#This Row],[Roast Type]]="M","Medium",IF(CoffeeOrders[[#This Row],[Roast Type]]="L","Light",IF(CoffeeOrders[[#This Row],[Roast Type]]="D","Dark","")))</f>
        <v>Dark</v>
      </c>
    </row>
    <row r="292" spans="1:22" x14ac:dyDescent="0.35">
      <c r="A292" t="s">
        <v>1854</v>
      </c>
      <c r="B292" s="7">
        <v>44497</v>
      </c>
      <c r="C292" t="s">
        <v>1855</v>
      </c>
      <c r="D292" t="s">
        <v>95</v>
      </c>
      <c r="E292">
        <v>5</v>
      </c>
      <c r="F292" t="s">
        <v>1856</v>
      </c>
      <c r="G292" t="s">
        <v>1857</v>
      </c>
      <c r="H292" t="s">
        <v>1858</v>
      </c>
      <c r="I292" t="s">
        <v>1859</v>
      </c>
      <c r="J292" t="s">
        <v>86</v>
      </c>
      <c r="K292" t="s">
        <v>27</v>
      </c>
      <c r="L292">
        <v>90071</v>
      </c>
      <c r="M292" t="s">
        <v>52</v>
      </c>
      <c r="N292" t="s">
        <v>41</v>
      </c>
      <c r="O292" t="s">
        <v>62</v>
      </c>
      <c r="P292" s="2">
        <v>1</v>
      </c>
      <c r="Q292" s="3">
        <v>9.9499999999999993</v>
      </c>
      <c r="R292" s="3">
        <v>0.99499999999999988</v>
      </c>
      <c r="S292" s="3">
        <v>0.89549999999999985</v>
      </c>
      <c r="T292" s="3">
        <f>CoffeeOrders[[#This Row],[Unit Price]]*CoffeeOrders[[#This Row],[Quantity]]</f>
        <v>49.75</v>
      </c>
      <c r="U292" s="3" t="str">
        <f>IF(CoffeeOrders[[#This Row],[Coffee Type]]="Rob","Robusta",IF(CoffeeOrders[[#This Row],[Coffee Type]]="Exc","Excelsa",IF(CoffeeOrders[[#This Row],[Coffee Type]]="Ara","Arabica",IF(CoffeeOrders[[#This Row],[Coffee Type]]="Lib","Liberica",""))))</f>
        <v>Arabica</v>
      </c>
      <c r="V292" s="3" t="str">
        <f>IF(CoffeeOrders[[#This Row],[Roast Type]]="M","Medium",IF(CoffeeOrders[[#This Row],[Roast Type]]="L","Light",IF(CoffeeOrders[[#This Row],[Roast Type]]="D","Dark","")))</f>
        <v>Dark</v>
      </c>
    </row>
    <row r="293" spans="1:22" x14ac:dyDescent="0.35">
      <c r="A293" t="s">
        <v>1860</v>
      </c>
      <c r="B293" s="7">
        <v>44181</v>
      </c>
      <c r="C293" t="s">
        <v>1861</v>
      </c>
      <c r="D293" t="s">
        <v>31</v>
      </c>
      <c r="E293">
        <v>2</v>
      </c>
      <c r="F293" t="s">
        <v>1862</v>
      </c>
      <c r="I293" t="s">
        <v>1863</v>
      </c>
      <c r="J293" t="s">
        <v>857</v>
      </c>
      <c r="K293" t="s">
        <v>50</v>
      </c>
      <c r="L293" t="s">
        <v>858</v>
      </c>
      <c r="M293" t="s">
        <v>52</v>
      </c>
      <c r="N293" t="s">
        <v>32</v>
      </c>
      <c r="O293" t="s">
        <v>30</v>
      </c>
      <c r="P293" s="2">
        <v>0.5</v>
      </c>
      <c r="Q293" s="3">
        <v>8.25</v>
      </c>
      <c r="R293" s="3">
        <v>1.65</v>
      </c>
      <c r="S293" s="3">
        <v>0.90749999999999997</v>
      </c>
      <c r="T293" s="3">
        <f>CoffeeOrders[[#This Row],[Unit Price]]*CoffeeOrders[[#This Row],[Quantity]]</f>
        <v>16.5</v>
      </c>
      <c r="U293" s="3" t="str">
        <f>IF(CoffeeOrders[[#This Row],[Coffee Type]]="Rob","Robusta",IF(CoffeeOrders[[#This Row],[Coffee Type]]="Exc","Excelsa",IF(CoffeeOrders[[#This Row],[Coffee Type]]="Ara","Arabica",IF(CoffeeOrders[[#This Row],[Coffee Type]]="Lib","Liberica",""))))</f>
        <v>Excelsa</v>
      </c>
      <c r="V293" s="3" t="str">
        <f>IF(CoffeeOrders[[#This Row],[Roast Type]]="M","Medium",IF(CoffeeOrders[[#This Row],[Roast Type]]="L","Light",IF(CoffeeOrders[[#This Row],[Roast Type]]="D","Dark","")))</f>
        <v>Medium</v>
      </c>
    </row>
    <row r="294" spans="1:22" x14ac:dyDescent="0.35">
      <c r="A294" t="s">
        <v>1864</v>
      </c>
      <c r="B294" s="7">
        <v>44529</v>
      </c>
      <c r="C294" t="s">
        <v>1865</v>
      </c>
      <c r="D294" t="s">
        <v>221</v>
      </c>
      <c r="E294">
        <v>3</v>
      </c>
      <c r="F294" t="s">
        <v>1866</v>
      </c>
      <c r="G294" t="s">
        <v>1867</v>
      </c>
      <c r="I294" t="s">
        <v>1868</v>
      </c>
      <c r="J294" t="s">
        <v>343</v>
      </c>
      <c r="K294" t="s">
        <v>27</v>
      </c>
      <c r="L294">
        <v>35236</v>
      </c>
      <c r="M294" t="s">
        <v>52</v>
      </c>
      <c r="N294" t="s">
        <v>41</v>
      </c>
      <c r="O294" t="s">
        <v>62</v>
      </c>
      <c r="P294" s="2">
        <v>0.5</v>
      </c>
      <c r="Q294" s="3">
        <v>5.97</v>
      </c>
      <c r="R294" s="3">
        <v>1.194</v>
      </c>
      <c r="S294" s="3">
        <v>0.5373</v>
      </c>
      <c r="T294" s="3">
        <f>CoffeeOrders[[#This Row],[Unit Price]]*CoffeeOrders[[#This Row],[Quantity]]</f>
        <v>17.91</v>
      </c>
      <c r="U294" s="3" t="str">
        <f>IF(CoffeeOrders[[#This Row],[Coffee Type]]="Rob","Robusta",IF(CoffeeOrders[[#This Row],[Coffee Type]]="Exc","Excelsa",IF(CoffeeOrders[[#This Row],[Coffee Type]]="Ara","Arabica",IF(CoffeeOrders[[#This Row],[Coffee Type]]="Lib","Liberica",""))))</f>
        <v>Arabica</v>
      </c>
      <c r="V294" s="3" t="str">
        <f>IF(CoffeeOrders[[#This Row],[Roast Type]]="M","Medium",IF(CoffeeOrders[[#This Row],[Roast Type]]="L","Light",IF(CoffeeOrders[[#This Row],[Roast Type]]="D","Dark","")))</f>
        <v>Dark</v>
      </c>
    </row>
    <row r="295" spans="1:22" x14ac:dyDescent="0.35">
      <c r="A295" t="s">
        <v>1869</v>
      </c>
      <c r="B295" s="7">
        <v>44275</v>
      </c>
      <c r="C295" t="s">
        <v>1870</v>
      </c>
      <c r="D295" t="s">
        <v>221</v>
      </c>
      <c r="E295">
        <v>5</v>
      </c>
      <c r="F295" t="s">
        <v>1871</v>
      </c>
      <c r="G295" t="s">
        <v>1872</v>
      </c>
      <c r="H295" t="s">
        <v>1873</v>
      </c>
      <c r="I295" t="s">
        <v>1874</v>
      </c>
      <c r="J295" t="s">
        <v>1090</v>
      </c>
      <c r="K295" t="s">
        <v>27</v>
      </c>
      <c r="L295">
        <v>22309</v>
      </c>
      <c r="M295" t="s">
        <v>52</v>
      </c>
      <c r="N295" t="s">
        <v>41</v>
      </c>
      <c r="O295" t="s">
        <v>62</v>
      </c>
      <c r="P295" s="2">
        <v>0.5</v>
      </c>
      <c r="Q295" s="3">
        <v>5.97</v>
      </c>
      <c r="R295" s="3">
        <v>1.194</v>
      </c>
      <c r="S295" s="3">
        <v>0.5373</v>
      </c>
      <c r="T295" s="3">
        <f>CoffeeOrders[[#This Row],[Unit Price]]*CoffeeOrders[[#This Row],[Quantity]]</f>
        <v>29.849999999999998</v>
      </c>
      <c r="U295" s="3" t="str">
        <f>IF(CoffeeOrders[[#This Row],[Coffee Type]]="Rob","Robusta",IF(CoffeeOrders[[#This Row],[Coffee Type]]="Exc","Excelsa",IF(CoffeeOrders[[#This Row],[Coffee Type]]="Ara","Arabica",IF(CoffeeOrders[[#This Row],[Coffee Type]]="Lib","Liberica",""))))</f>
        <v>Arabica</v>
      </c>
      <c r="V295" s="3" t="str">
        <f>IF(CoffeeOrders[[#This Row],[Roast Type]]="M","Medium",IF(CoffeeOrders[[#This Row],[Roast Type]]="L","Light",IF(CoffeeOrders[[#This Row],[Roast Type]]="D","Dark","")))</f>
        <v>Dark</v>
      </c>
    </row>
    <row r="296" spans="1:22" x14ac:dyDescent="0.35">
      <c r="A296" t="s">
        <v>1875</v>
      </c>
      <c r="B296" s="7">
        <v>44659</v>
      </c>
      <c r="C296" t="s">
        <v>1876</v>
      </c>
      <c r="D296" t="s">
        <v>412</v>
      </c>
      <c r="E296">
        <v>3</v>
      </c>
      <c r="F296" t="s">
        <v>1877</v>
      </c>
      <c r="H296" t="s">
        <v>1878</v>
      </c>
      <c r="I296" t="s">
        <v>1879</v>
      </c>
      <c r="J296" t="s">
        <v>1880</v>
      </c>
      <c r="K296" t="s">
        <v>27</v>
      </c>
      <c r="L296">
        <v>6816</v>
      </c>
      <c r="M296" t="s">
        <v>52</v>
      </c>
      <c r="N296" t="s">
        <v>32</v>
      </c>
      <c r="O296" t="s">
        <v>42</v>
      </c>
      <c r="P296" s="2">
        <v>1</v>
      </c>
      <c r="Q296" s="3">
        <v>14.85</v>
      </c>
      <c r="R296" s="3">
        <v>1.4850000000000001</v>
      </c>
      <c r="S296" s="3">
        <v>1.6335</v>
      </c>
      <c r="T296" s="3">
        <f>CoffeeOrders[[#This Row],[Unit Price]]*CoffeeOrders[[#This Row],[Quantity]]</f>
        <v>44.55</v>
      </c>
      <c r="U296" s="3" t="str">
        <f>IF(CoffeeOrders[[#This Row],[Coffee Type]]="Rob","Robusta",IF(CoffeeOrders[[#This Row],[Coffee Type]]="Exc","Excelsa",IF(CoffeeOrders[[#This Row],[Coffee Type]]="Ara","Arabica",IF(CoffeeOrders[[#This Row],[Coffee Type]]="Lib","Liberica",""))))</f>
        <v>Excelsa</v>
      </c>
      <c r="V296" s="3" t="str">
        <f>IF(CoffeeOrders[[#This Row],[Roast Type]]="M","Medium",IF(CoffeeOrders[[#This Row],[Roast Type]]="L","Light",IF(CoffeeOrders[[#This Row],[Roast Type]]="D","Dark","")))</f>
        <v>Light</v>
      </c>
    </row>
    <row r="297" spans="1:22" x14ac:dyDescent="0.35">
      <c r="A297" t="s">
        <v>1881</v>
      </c>
      <c r="B297" s="7">
        <v>44057</v>
      </c>
      <c r="C297" t="s">
        <v>1882</v>
      </c>
      <c r="D297" t="s">
        <v>45</v>
      </c>
      <c r="E297">
        <v>2</v>
      </c>
      <c r="F297" t="s">
        <v>1883</v>
      </c>
      <c r="I297" t="s">
        <v>1884</v>
      </c>
      <c r="J297" t="s">
        <v>1310</v>
      </c>
      <c r="K297" t="s">
        <v>27</v>
      </c>
      <c r="L297">
        <v>12205</v>
      </c>
      <c r="M297" t="s">
        <v>52</v>
      </c>
      <c r="N297" t="s">
        <v>32</v>
      </c>
      <c r="O297" t="s">
        <v>30</v>
      </c>
      <c r="P297" s="2">
        <v>1</v>
      </c>
      <c r="Q297" s="3">
        <v>13.75</v>
      </c>
      <c r="R297" s="3">
        <v>1.375</v>
      </c>
      <c r="S297" s="3">
        <v>1.5125</v>
      </c>
      <c r="T297" s="3">
        <f>CoffeeOrders[[#This Row],[Unit Price]]*CoffeeOrders[[#This Row],[Quantity]]</f>
        <v>27.5</v>
      </c>
      <c r="U297" s="3" t="str">
        <f>IF(CoffeeOrders[[#This Row],[Coffee Type]]="Rob","Robusta",IF(CoffeeOrders[[#This Row],[Coffee Type]]="Exc","Excelsa",IF(CoffeeOrders[[#This Row],[Coffee Type]]="Ara","Arabica",IF(CoffeeOrders[[#This Row],[Coffee Type]]="Lib","Liberica",""))))</f>
        <v>Excelsa</v>
      </c>
      <c r="V297" s="3" t="str">
        <f>IF(CoffeeOrders[[#This Row],[Roast Type]]="M","Medium",IF(CoffeeOrders[[#This Row],[Roast Type]]="L","Light",IF(CoffeeOrders[[#This Row],[Roast Type]]="D","Dark","")))</f>
        <v>Medium</v>
      </c>
    </row>
    <row r="298" spans="1:22" x14ac:dyDescent="0.35">
      <c r="A298" t="s">
        <v>1885</v>
      </c>
      <c r="B298" s="7">
        <v>43597</v>
      </c>
      <c r="C298" t="s">
        <v>1886</v>
      </c>
      <c r="D298" t="s">
        <v>81</v>
      </c>
      <c r="E298">
        <v>6</v>
      </c>
      <c r="F298" t="s">
        <v>1887</v>
      </c>
      <c r="G298" t="s">
        <v>1888</v>
      </c>
      <c r="H298" t="s">
        <v>1889</v>
      </c>
      <c r="I298" t="s">
        <v>1890</v>
      </c>
      <c r="J298" t="s">
        <v>450</v>
      </c>
      <c r="K298" t="s">
        <v>27</v>
      </c>
      <c r="L298">
        <v>34108</v>
      </c>
      <c r="M298" t="s">
        <v>28</v>
      </c>
      <c r="N298" t="s">
        <v>29</v>
      </c>
      <c r="O298" t="s">
        <v>30</v>
      </c>
      <c r="P298" s="2">
        <v>0.5</v>
      </c>
      <c r="Q298" s="3">
        <v>5.97</v>
      </c>
      <c r="R298" s="3">
        <v>1.194</v>
      </c>
      <c r="S298" s="3">
        <v>0.35820000000000002</v>
      </c>
      <c r="T298" s="3">
        <f>CoffeeOrders[[#This Row],[Unit Price]]*CoffeeOrders[[#This Row],[Quantity]]</f>
        <v>35.82</v>
      </c>
      <c r="U298" s="3" t="str">
        <f>IF(CoffeeOrders[[#This Row],[Coffee Type]]="Rob","Robusta",IF(CoffeeOrders[[#This Row],[Coffee Type]]="Exc","Excelsa",IF(CoffeeOrders[[#This Row],[Coffee Type]]="Ara","Arabica",IF(CoffeeOrders[[#This Row],[Coffee Type]]="Lib","Liberica",""))))</f>
        <v>Robusta</v>
      </c>
      <c r="V298" s="3" t="str">
        <f>IF(CoffeeOrders[[#This Row],[Roast Type]]="M","Medium",IF(CoffeeOrders[[#This Row],[Roast Type]]="L","Light",IF(CoffeeOrders[[#This Row],[Roast Type]]="D","Dark","")))</f>
        <v>Medium</v>
      </c>
    </row>
    <row r="299" spans="1:22" x14ac:dyDescent="0.35">
      <c r="A299" t="s">
        <v>1891</v>
      </c>
      <c r="B299" s="7">
        <v>44258</v>
      </c>
      <c r="C299" t="s">
        <v>1892</v>
      </c>
      <c r="D299" t="s">
        <v>439</v>
      </c>
      <c r="E299">
        <v>3</v>
      </c>
      <c r="F299" t="s">
        <v>1893</v>
      </c>
      <c r="G299" t="s">
        <v>1894</v>
      </c>
      <c r="H299" t="s">
        <v>1895</v>
      </c>
      <c r="I299" t="s">
        <v>1896</v>
      </c>
      <c r="J299" t="s">
        <v>1897</v>
      </c>
      <c r="K299" t="s">
        <v>27</v>
      </c>
      <c r="L299">
        <v>33141</v>
      </c>
      <c r="M299" t="s">
        <v>28</v>
      </c>
      <c r="N299" t="s">
        <v>29</v>
      </c>
      <c r="O299" t="s">
        <v>62</v>
      </c>
      <c r="P299" s="2">
        <v>0.5</v>
      </c>
      <c r="Q299" s="3">
        <v>5.3699999999999992</v>
      </c>
      <c r="R299" s="3">
        <v>1.0740000000000001</v>
      </c>
      <c r="S299" s="3">
        <v>0.32219999999999988</v>
      </c>
      <c r="T299" s="3">
        <f>CoffeeOrders[[#This Row],[Unit Price]]*CoffeeOrders[[#This Row],[Quantity]]</f>
        <v>16.11</v>
      </c>
      <c r="U299" s="3" t="str">
        <f>IF(CoffeeOrders[[#This Row],[Coffee Type]]="Rob","Robusta",IF(CoffeeOrders[[#This Row],[Coffee Type]]="Exc","Excelsa",IF(CoffeeOrders[[#This Row],[Coffee Type]]="Ara","Arabica",IF(CoffeeOrders[[#This Row],[Coffee Type]]="Lib","Liberica",""))))</f>
        <v>Robusta</v>
      </c>
      <c r="V299" s="3" t="str">
        <f>IF(CoffeeOrders[[#This Row],[Roast Type]]="M","Medium",IF(CoffeeOrders[[#This Row],[Roast Type]]="L","Light",IF(CoffeeOrders[[#This Row],[Roast Type]]="D","Dark","")))</f>
        <v>Dark</v>
      </c>
    </row>
    <row r="300" spans="1:22" x14ac:dyDescent="0.35">
      <c r="A300" t="s">
        <v>1898</v>
      </c>
      <c r="B300" s="7">
        <v>43872</v>
      </c>
      <c r="C300" t="s">
        <v>1899</v>
      </c>
      <c r="D300" t="s">
        <v>766</v>
      </c>
      <c r="E300">
        <v>6</v>
      </c>
      <c r="F300" t="s">
        <v>1900</v>
      </c>
      <c r="G300" t="s">
        <v>1901</v>
      </c>
      <c r="H300" t="s">
        <v>1902</v>
      </c>
      <c r="I300" t="s">
        <v>1903</v>
      </c>
      <c r="J300" t="s">
        <v>1547</v>
      </c>
      <c r="K300" t="s">
        <v>27</v>
      </c>
      <c r="L300">
        <v>30358</v>
      </c>
      <c r="M300" t="s">
        <v>28</v>
      </c>
      <c r="N300" t="s">
        <v>32</v>
      </c>
      <c r="O300" t="s">
        <v>42</v>
      </c>
      <c r="P300" s="2">
        <v>0.2</v>
      </c>
      <c r="Q300" s="3">
        <v>4.4550000000000001</v>
      </c>
      <c r="R300" s="3">
        <v>2.2275</v>
      </c>
      <c r="S300" s="3">
        <v>0.49004999999999999</v>
      </c>
      <c r="T300" s="3">
        <f>CoffeeOrders[[#This Row],[Unit Price]]*CoffeeOrders[[#This Row],[Quantity]]</f>
        <v>26.73</v>
      </c>
      <c r="U300" s="3" t="str">
        <f>IF(CoffeeOrders[[#This Row],[Coffee Type]]="Rob","Robusta",IF(CoffeeOrders[[#This Row],[Coffee Type]]="Exc","Excelsa",IF(CoffeeOrders[[#This Row],[Coffee Type]]="Ara","Arabica",IF(CoffeeOrders[[#This Row],[Coffee Type]]="Lib","Liberica",""))))</f>
        <v>Excelsa</v>
      </c>
      <c r="V300" s="3" t="str">
        <f>IF(CoffeeOrders[[#This Row],[Roast Type]]="M","Medium",IF(CoffeeOrders[[#This Row],[Roast Type]]="L","Light",IF(CoffeeOrders[[#This Row],[Roast Type]]="D","Dark","")))</f>
        <v>Light</v>
      </c>
    </row>
    <row r="301" spans="1:22" x14ac:dyDescent="0.35">
      <c r="A301" t="s">
        <v>1904</v>
      </c>
      <c r="B301" s="7">
        <v>43582</v>
      </c>
      <c r="C301" t="s">
        <v>1905</v>
      </c>
      <c r="D301" t="s">
        <v>103</v>
      </c>
      <c r="E301">
        <v>6</v>
      </c>
      <c r="F301" t="s">
        <v>1906</v>
      </c>
      <c r="G301" t="s">
        <v>1907</v>
      </c>
      <c r="H301" t="s">
        <v>1908</v>
      </c>
      <c r="I301" t="s">
        <v>1909</v>
      </c>
      <c r="J301" t="s">
        <v>1910</v>
      </c>
      <c r="K301" t="s">
        <v>27</v>
      </c>
      <c r="L301">
        <v>78405</v>
      </c>
      <c r="M301" t="s">
        <v>28</v>
      </c>
      <c r="N301" t="s">
        <v>32</v>
      </c>
      <c r="O301" t="s">
        <v>42</v>
      </c>
      <c r="P301" s="2">
        <v>2.5</v>
      </c>
      <c r="Q301" s="3">
        <v>34.154999999999987</v>
      </c>
      <c r="R301" s="3">
        <v>1.3662000000000001</v>
      </c>
      <c r="S301" s="3">
        <v>3.75705</v>
      </c>
      <c r="T301" s="3">
        <f>CoffeeOrders[[#This Row],[Unit Price]]*CoffeeOrders[[#This Row],[Quantity]]</f>
        <v>204.92999999999992</v>
      </c>
      <c r="U301" s="3" t="str">
        <f>IF(CoffeeOrders[[#This Row],[Coffee Type]]="Rob","Robusta",IF(CoffeeOrders[[#This Row],[Coffee Type]]="Exc","Excelsa",IF(CoffeeOrders[[#This Row],[Coffee Type]]="Ara","Arabica",IF(CoffeeOrders[[#This Row],[Coffee Type]]="Lib","Liberica",""))))</f>
        <v>Excelsa</v>
      </c>
      <c r="V301" s="3" t="str">
        <f>IF(CoffeeOrders[[#This Row],[Roast Type]]="M","Medium",IF(CoffeeOrders[[#This Row],[Roast Type]]="L","Light",IF(CoffeeOrders[[#This Row],[Roast Type]]="D","Dark","")))</f>
        <v>Light</v>
      </c>
    </row>
    <row r="302" spans="1:22" x14ac:dyDescent="0.35">
      <c r="A302" t="s">
        <v>1911</v>
      </c>
      <c r="B302" s="7">
        <v>44646</v>
      </c>
      <c r="C302" t="s">
        <v>1912</v>
      </c>
      <c r="D302" t="s">
        <v>35</v>
      </c>
      <c r="E302">
        <v>3</v>
      </c>
      <c r="F302" t="s">
        <v>1913</v>
      </c>
      <c r="G302" t="s">
        <v>1914</v>
      </c>
      <c r="H302" t="s">
        <v>1915</v>
      </c>
      <c r="I302" t="s">
        <v>1916</v>
      </c>
      <c r="J302" t="s">
        <v>939</v>
      </c>
      <c r="K302" t="s">
        <v>27</v>
      </c>
      <c r="L302">
        <v>96835</v>
      </c>
      <c r="M302" t="s">
        <v>28</v>
      </c>
      <c r="N302" t="s">
        <v>41</v>
      </c>
      <c r="O302" t="s">
        <v>42</v>
      </c>
      <c r="P302" s="2">
        <v>1</v>
      </c>
      <c r="Q302" s="3">
        <v>12.95</v>
      </c>
      <c r="R302" s="3">
        <v>1.2949999999999999</v>
      </c>
      <c r="S302" s="3">
        <v>1.1655</v>
      </c>
      <c r="T302" s="3">
        <f>CoffeeOrders[[#This Row],[Unit Price]]*CoffeeOrders[[#This Row],[Quantity]]</f>
        <v>38.849999999999994</v>
      </c>
      <c r="U302" s="3" t="str">
        <f>IF(CoffeeOrders[[#This Row],[Coffee Type]]="Rob","Robusta",IF(CoffeeOrders[[#This Row],[Coffee Type]]="Exc","Excelsa",IF(CoffeeOrders[[#This Row],[Coffee Type]]="Ara","Arabica",IF(CoffeeOrders[[#This Row],[Coffee Type]]="Lib","Liberica",""))))</f>
        <v>Arabica</v>
      </c>
      <c r="V302" s="3" t="str">
        <f>IF(CoffeeOrders[[#This Row],[Roast Type]]="M","Medium",IF(CoffeeOrders[[#This Row],[Roast Type]]="L","Light",IF(CoffeeOrders[[#This Row],[Roast Type]]="D","Dark","")))</f>
        <v>Light</v>
      </c>
    </row>
    <row r="303" spans="1:22" x14ac:dyDescent="0.35">
      <c r="A303" t="s">
        <v>1917</v>
      </c>
      <c r="B303" s="7">
        <v>44102</v>
      </c>
      <c r="C303" t="s">
        <v>1918</v>
      </c>
      <c r="D303" t="s">
        <v>124</v>
      </c>
      <c r="E303">
        <v>4</v>
      </c>
      <c r="F303" t="s">
        <v>1919</v>
      </c>
      <c r="G303" t="s">
        <v>1920</v>
      </c>
      <c r="H303" t="s">
        <v>1921</v>
      </c>
      <c r="I303" t="s">
        <v>1922</v>
      </c>
      <c r="J303" t="s">
        <v>655</v>
      </c>
      <c r="K303" t="s">
        <v>27</v>
      </c>
      <c r="L303">
        <v>78737</v>
      </c>
      <c r="M303" t="s">
        <v>28</v>
      </c>
      <c r="N303" t="s">
        <v>61</v>
      </c>
      <c r="O303" t="s">
        <v>62</v>
      </c>
      <c r="P303" s="2">
        <v>0.2</v>
      </c>
      <c r="Q303" s="3">
        <v>3.8849999999999998</v>
      </c>
      <c r="R303" s="3">
        <v>1.9424999999999999</v>
      </c>
      <c r="S303" s="3">
        <v>0.50505</v>
      </c>
      <c r="T303" s="3">
        <f>CoffeeOrders[[#This Row],[Unit Price]]*CoffeeOrders[[#This Row],[Quantity]]</f>
        <v>15.54</v>
      </c>
      <c r="U303" s="3" t="str">
        <f>IF(CoffeeOrders[[#This Row],[Coffee Type]]="Rob","Robusta",IF(CoffeeOrders[[#This Row],[Coffee Type]]="Exc","Excelsa",IF(CoffeeOrders[[#This Row],[Coffee Type]]="Ara","Arabica",IF(CoffeeOrders[[#This Row],[Coffee Type]]="Lib","Liberica",""))))</f>
        <v>Liberica</v>
      </c>
      <c r="V303" s="3" t="str">
        <f>IF(CoffeeOrders[[#This Row],[Roast Type]]="M","Medium",IF(CoffeeOrders[[#This Row],[Roast Type]]="L","Light",IF(CoffeeOrders[[#This Row],[Roast Type]]="D","Dark","")))</f>
        <v>Dark</v>
      </c>
    </row>
    <row r="304" spans="1:22" x14ac:dyDescent="0.35">
      <c r="A304" t="s">
        <v>1923</v>
      </c>
      <c r="B304" s="7">
        <v>43762</v>
      </c>
      <c r="C304" t="s">
        <v>1924</v>
      </c>
      <c r="D304" t="s">
        <v>205</v>
      </c>
      <c r="E304">
        <v>1</v>
      </c>
      <c r="F304" t="s">
        <v>1925</v>
      </c>
      <c r="G304" t="s">
        <v>1926</v>
      </c>
      <c r="H304" t="s">
        <v>1927</v>
      </c>
      <c r="I304" t="s">
        <v>1928</v>
      </c>
      <c r="J304" t="s">
        <v>1929</v>
      </c>
      <c r="K304" t="s">
        <v>27</v>
      </c>
      <c r="L304">
        <v>21290</v>
      </c>
      <c r="M304" t="s">
        <v>52</v>
      </c>
      <c r="N304" t="s">
        <v>41</v>
      </c>
      <c r="O304" t="s">
        <v>30</v>
      </c>
      <c r="P304" s="2">
        <v>0.5</v>
      </c>
      <c r="Q304" s="3">
        <v>6.75</v>
      </c>
      <c r="R304" s="3">
        <v>1.35</v>
      </c>
      <c r="S304" s="3">
        <v>0.60749999999999993</v>
      </c>
      <c r="T304" s="3">
        <f>CoffeeOrders[[#This Row],[Unit Price]]*CoffeeOrders[[#This Row],[Quantity]]</f>
        <v>6.75</v>
      </c>
      <c r="U304" s="3" t="str">
        <f>IF(CoffeeOrders[[#This Row],[Coffee Type]]="Rob","Robusta",IF(CoffeeOrders[[#This Row],[Coffee Type]]="Exc","Excelsa",IF(CoffeeOrders[[#This Row],[Coffee Type]]="Ara","Arabica",IF(CoffeeOrders[[#This Row],[Coffee Type]]="Lib","Liberica",""))))</f>
        <v>Arabica</v>
      </c>
      <c r="V304" s="3" t="str">
        <f>IF(CoffeeOrders[[#This Row],[Roast Type]]="M","Medium",IF(CoffeeOrders[[#This Row],[Roast Type]]="L","Light",IF(CoffeeOrders[[#This Row],[Roast Type]]="D","Dark","")))</f>
        <v>Medium</v>
      </c>
    </row>
    <row r="305" spans="1:22" x14ac:dyDescent="0.35">
      <c r="A305" t="s">
        <v>1930</v>
      </c>
      <c r="B305" s="7">
        <v>44412</v>
      </c>
      <c r="C305" t="s">
        <v>1931</v>
      </c>
      <c r="D305" t="s">
        <v>1649</v>
      </c>
      <c r="E305">
        <v>4</v>
      </c>
      <c r="F305" t="s">
        <v>1932</v>
      </c>
      <c r="G305" t="s">
        <v>1933</v>
      </c>
      <c r="I305" t="s">
        <v>1934</v>
      </c>
      <c r="J305" t="s">
        <v>1935</v>
      </c>
      <c r="K305" t="s">
        <v>27</v>
      </c>
      <c r="L305">
        <v>40596</v>
      </c>
      <c r="M305" t="s">
        <v>28</v>
      </c>
      <c r="N305" t="s">
        <v>32</v>
      </c>
      <c r="O305" t="s">
        <v>62</v>
      </c>
      <c r="P305" s="2">
        <v>2.5</v>
      </c>
      <c r="Q305" s="3">
        <v>27.945</v>
      </c>
      <c r="R305" s="3">
        <v>1.1177999999999999</v>
      </c>
      <c r="S305" s="3">
        <v>3.07395</v>
      </c>
      <c r="T305" s="3">
        <f>CoffeeOrders[[#This Row],[Unit Price]]*CoffeeOrders[[#This Row],[Quantity]]</f>
        <v>111.78</v>
      </c>
      <c r="U305" s="3" t="str">
        <f>IF(CoffeeOrders[[#This Row],[Coffee Type]]="Rob","Robusta",IF(CoffeeOrders[[#This Row],[Coffee Type]]="Exc","Excelsa",IF(CoffeeOrders[[#This Row],[Coffee Type]]="Ara","Arabica",IF(CoffeeOrders[[#This Row],[Coffee Type]]="Lib","Liberica",""))))</f>
        <v>Excelsa</v>
      </c>
      <c r="V305" s="3" t="str">
        <f>IF(CoffeeOrders[[#This Row],[Roast Type]]="M","Medium",IF(CoffeeOrders[[#This Row],[Roast Type]]="L","Light",IF(CoffeeOrders[[#This Row],[Roast Type]]="D","Dark","")))</f>
        <v>Dark</v>
      </c>
    </row>
    <row r="306" spans="1:22" x14ac:dyDescent="0.35">
      <c r="A306" t="s">
        <v>1936</v>
      </c>
      <c r="B306" s="7">
        <v>43828</v>
      </c>
      <c r="C306" t="s">
        <v>1937</v>
      </c>
      <c r="D306" t="s">
        <v>346</v>
      </c>
      <c r="E306">
        <v>1</v>
      </c>
      <c r="F306" t="s">
        <v>1938</v>
      </c>
      <c r="G306" t="s">
        <v>1939</v>
      </c>
      <c r="H306" t="s">
        <v>1940</v>
      </c>
      <c r="I306" t="s">
        <v>1941</v>
      </c>
      <c r="J306" t="s">
        <v>528</v>
      </c>
      <c r="K306" t="s">
        <v>27</v>
      </c>
      <c r="L306">
        <v>28299</v>
      </c>
      <c r="M306" t="s">
        <v>28</v>
      </c>
      <c r="N306" t="s">
        <v>41</v>
      </c>
      <c r="O306" t="s">
        <v>42</v>
      </c>
      <c r="P306" s="2">
        <v>0.2</v>
      </c>
      <c r="Q306" s="3">
        <v>3.8849999999999998</v>
      </c>
      <c r="R306" s="3">
        <v>1.9424999999999999</v>
      </c>
      <c r="S306" s="3">
        <v>0.34965000000000002</v>
      </c>
      <c r="T306" s="3">
        <f>CoffeeOrders[[#This Row],[Unit Price]]*CoffeeOrders[[#This Row],[Quantity]]</f>
        <v>3.8849999999999998</v>
      </c>
      <c r="U306" s="3" t="str">
        <f>IF(CoffeeOrders[[#This Row],[Coffee Type]]="Rob","Robusta",IF(CoffeeOrders[[#This Row],[Coffee Type]]="Exc","Excelsa",IF(CoffeeOrders[[#This Row],[Coffee Type]]="Ara","Arabica",IF(CoffeeOrders[[#This Row],[Coffee Type]]="Lib","Liberica",""))))</f>
        <v>Arabica</v>
      </c>
      <c r="V306" s="3" t="str">
        <f>IF(CoffeeOrders[[#This Row],[Roast Type]]="M","Medium",IF(CoffeeOrders[[#This Row],[Roast Type]]="L","Light",IF(CoffeeOrders[[#This Row],[Roast Type]]="D","Dark","")))</f>
        <v>Light</v>
      </c>
    </row>
    <row r="307" spans="1:22" x14ac:dyDescent="0.35">
      <c r="A307" t="s">
        <v>1942</v>
      </c>
      <c r="B307" s="7">
        <v>43796</v>
      </c>
      <c r="C307" t="s">
        <v>1943</v>
      </c>
      <c r="D307" t="s">
        <v>238</v>
      </c>
      <c r="E307">
        <v>5</v>
      </c>
      <c r="F307" t="s">
        <v>1944</v>
      </c>
      <c r="G307" t="s">
        <v>1945</v>
      </c>
      <c r="H307" t="s">
        <v>1946</v>
      </c>
      <c r="I307" t="s">
        <v>1947</v>
      </c>
      <c r="J307" t="s">
        <v>1948</v>
      </c>
      <c r="K307" t="s">
        <v>258</v>
      </c>
      <c r="L307" t="s">
        <v>1949</v>
      </c>
      <c r="M307" t="s">
        <v>52</v>
      </c>
      <c r="N307" t="s">
        <v>61</v>
      </c>
      <c r="O307" t="s">
        <v>30</v>
      </c>
      <c r="P307" s="2">
        <v>0.2</v>
      </c>
      <c r="Q307" s="3">
        <v>4.3650000000000002</v>
      </c>
      <c r="R307" s="3">
        <v>2.1825000000000001</v>
      </c>
      <c r="S307" s="3">
        <v>0.56745000000000001</v>
      </c>
      <c r="T307" s="3">
        <f>CoffeeOrders[[#This Row],[Unit Price]]*CoffeeOrders[[#This Row],[Quantity]]</f>
        <v>21.825000000000003</v>
      </c>
      <c r="U307" s="3" t="str">
        <f>IF(CoffeeOrders[[#This Row],[Coffee Type]]="Rob","Robusta",IF(CoffeeOrders[[#This Row],[Coffee Type]]="Exc","Excelsa",IF(CoffeeOrders[[#This Row],[Coffee Type]]="Ara","Arabica",IF(CoffeeOrders[[#This Row],[Coffee Type]]="Lib","Liberica",""))))</f>
        <v>Liberica</v>
      </c>
      <c r="V307" s="3" t="str">
        <f>IF(CoffeeOrders[[#This Row],[Roast Type]]="M","Medium",IF(CoffeeOrders[[#This Row],[Roast Type]]="L","Light",IF(CoffeeOrders[[#This Row],[Roast Type]]="D","Dark","")))</f>
        <v>Medium</v>
      </c>
    </row>
    <row r="308" spans="1:22" x14ac:dyDescent="0.35">
      <c r="A308" t="s">
        <v>1950</v>
      </c>
      <c r="B308" s="7">
        <v>43890</v>
      </c>
      <c r="C308" t="s">
        <v>1951</v>
      </c>
      <c r="D308" t="s">
        <v>488</v>
      </c>
      <c r="E308">
        <v>5</v>
      </c>
      <c r="F308" t="s">
        <v>1952</v>
      </c>
      <c r="G308" t="s">
        <v>1953</v>
      </c>
      <c r="H308" t="s">
        <v>1954</v>
      </c>
      <c r="I308" t="s">
        <v>1955</v>
      </c>
      <c r="J308" t="s">
        <v>1956</v>
      </c>
      <c r="K308" t="s">
        <v>27</v>
      </c>
      <c r="L308">
        <v>68505</v>
      </c>
      <c r="M308" t="s">
        <v>52</v>
      </c>
      <c r="N308" t="s">
        <v>29</v>
      </c>
      <c r="O308" t="s">
        <v>30</v>
      </c>
      <c r="P308" s="2">
        <v>0.2</v>
      </c>
      <c r="Q308" s="3">
        <v>2.9849999999999999</v>
      </c>
      <c r="R308" s="3">
        <v>1.4924999999999999</v>
      </c>
      <c r="S308" s="3">
        <v>0.17910000000000001</v>
      </c>
      <c r="T308" s="3">
        <f>CoffeeOrders[[#This Row],[Unit Price]]*CoffeeOrders[[#This Row],[Quantity]]</f>
        <v>14.924999999999999</v>
      </c>
      <c r="U308" s="3" t="str">
        <f>IF(CoffeeOrders[[#This Row],[Coffee Type]]="Rob","Robusta",IF(CoffeeOrders[[#This Row],[Coffee Type]]="Exc","Excelsa",IF(CoffeeOrders[[#This Row],[Coffee Type]]="Ara","Arabica",IF(CoffeeOrders[[#This Row],[Coffee Type]]="Lib","Liberica",""))))</f>
        <v>Robusta</v>
      </c>
      <c r="V308" s="3" t="str">
        <f>IF(CoffeeOrders[[#This Row],[Roast Type]]="M","Medium",IF(CoffeeOrders[[#This Row],[Roast Type]]="L","Light",IF(CoffeeOrders[[#This Row],[Roast Type]]="D","Dark","")))</f>
        <v>Medium</v>
      </c>
    </row>
    <row r="309" spans="1:22" x14ac:dyDescent="0.35">
      <c r="A309" t="s">
        <v>1957</v>
      </c>
      <c r="B309" s="7">
        <v>44227</v>
      </c>
      <c r="C309" t="s">
        <v>1958</v>
      </c>
      <c r="D309" t="s">
        <v>191</v>
      </c>
      <c r="E309">
        <v>3</v>
      </c>
      <c r="F309" t="s">
        <v>1959</v>
      </c>
      <c r="G309" t="s">
        <v>1960</v>
      </c>
      <c r="H309" t="s">
        <v>1961</v>
      </c>
      <c r="I309" t="s">
        <v>1962</v>
      </c>
      <c r="J309" t="s">
        <v>1529</v>
      </c>
      <c r="K309" t="s">
        <v>27</v>
      </c>
      <c r="L309">
        <v>45254</v>
      </c>
      <c r="M309" t="s">
        <v>28</v>
      </c>
      <c r="N309" t="s">
        <v>41</v>
      </c>
      <c r="O309" t="s">
        <v>30</v>
      </c>
      <c r="P309" s="2">
        <v>1</v>
      </c>
      <c r="Q309" s="3">
        <v>11.25</v>
      </c>
      <c r="R309" s="3">
        <v>1.125</v>
      </c>
      <c r="S309" s="3">
        <v>1.0125</v>
      </c>
      <c r="T309" s="3">
        <f>CoffeeOrders[[#This Row],[Unit Price]]*CoffeeOrders[[#This Row],[Quantity]]</f>
        <v>33.75</v>
      </c>
      <c r="U309" s="3" t="str">
        <f>IF(CoffeeOrders[[#This Row],[Coffee Type]]="Rob","Robusta",IF(CoffeeOrders[[#This Row],[Coffee Type]]="Exc","Excelsa",IF(CoffeeOrders[[#This Row],[Coffee Type]]="Ara","Arabica",IF(CoffeeOrders[[#This Row],[Coffee Type]]="Lib","Liberica",""))))</f>
        <v>Arabica</v>
      </c>
      <c r="V309" s="3" t="str">
        <f>IF(CoffeeOrders[[#This Row],[Roast Type]]="M","Medium",IF(CoffeeOrders[[#This Row],[Roast Type]]="L","Light",IF(CoffeeOrders[[#This Row],[Roast Type]]="D","Dark","")))</f>
        <v>Medium</v>
      </c>
    </row>
    <row r="310" spans="1:22" x14ac:dyDescent="0.35">
      <c r="A310" t="s">
        <v>1963</v>
      </c>
      <c r="B310" s="7">
        <v>44729</v>
      </c>
      <c r="C310" t="s">
        <v>1964</v>
      </c>
      <c r="D310" t="s">
        <v>191</v>
      </c>
      <c r="E310">
        <v>3</v>
      </c>
      <c r="F310" t="s">
        <v>1965</v>
      </c>
      <c r="G310" t="s">
        <v>1966</v>
      </c>
      <c r="I310" t="s">
        <v>1967</v>
      </c>
      <c r="J310" t="s">
        <v>1667</v>
      </c>
      <c r="K310" t="s">
        <v>258</v>
      </c>
      <c r="L310" t="s">
        <v>1668</v>
      </c>
      <c r="M310" t="s">
        <v>52</v>
      </c>
      <c r="N310" t="s">
        <v>41</v>
      </c>
      <c r="O310" t="s">
        <v>30</v>
      </c>
      <c r="P310" s="2">
        <v>1</v>
      </c>
      <c r="Q310" s="3">
        <v>11.25</v>
      </c>
      <c r="R310" s="3">
        <v>1.125</v>
      </c>
      <c r="S310" s="3">
        <v>1.0125</v>
      </c>
      <c r="T310" s="3">
        <f>CoffeeOrders[[#This Row],[Unit Price]]*CoffeeOrders[[#This Row],[Quantity]]</f>
        <v>33.75</v>
      </c>
      <c r="U310" s="3" t="str">
        <f>IF(CoffeeOrders[[#This Row],[Coffee Type]]="Rob","Robusta",IF(CoffeeOrders[[#This Row],[Coffee Type]]="Exc","Excelsa",IF(CoffeeOrders[[#This Row],[Coffee Type]]="Ara","Arabica",IF(CoffeeOrders[[#This Row],[Coffee Type]]="Lib","Liberica",""))))</f>
        <v>Arabica</v>
      </c>
      <c r="V310" s="3" t="str">
        <f>IF(CoffeeOrders[[#This Row],[Roast Type]]="M","Medium",IF(CoffeeOrders[[#This Row],[Roast Type]]="L","Light",IF(CoffeeOrders[[#This Row],[Roast Type]]="D","Dark","")))</f>
        <v>Medium</v>
      </c>
    </row>
    <row r="311" spans="1:22" x14ac:dyDescent="0.35">
      <c r="A311" t="s">
        <v>1968</v>
      </c>
      <c r="B311" s="7">
        <v>43864</v>
      </c>
      <c r="C311" t="s">
        <v>1969</v>
      </c>
      <c r="D311" t="s">
        <v>238</v>
      </c>
      <c r="E311">
        <v>6</v>
      </c>
      <c r="F311" t="s">
        <v>1970</v>
      </c>
      <c r="G311" t="s">
        <v>1971</v>
      </c>
      <c r="H311" t="s">
        <v>1972</v>
      </c>
      <c r="I311" t="s">
        <v>1973</v>
      </c>
      <c r="J311" t="s">
        <v>1974</v>
      </c>
      <c r="K311" t="s">
        <v>27</v>
      </c>
      <c r="L311">
        <v>6127</v>
      </c>
      <c r="M311" t="s">
        <v>28</v>
      </c>
      <c r="N311" t="s">
        <v>61</v>
      </c>
      <c r="O311" t="s">
        <v>30</v>
      </c>
      <c r="P311" s="2">
        <v>0.2</v>
      </c>
      <c r="Q311" s="3">
        <v>4.3650000000000002</v>
      </c>
      <c r="R311" s="3">
        <v>2.1825000000000001</v>
      </c>
      <c r="S311" s="3">
        <v>0.56745000000000001</v>
      </c>
      <c r="T311" s="3">
        <f>CoffeeOrders[[#This Row],[Unit Price]]*CoffeeOrders[[#This Row],[Quantity]]</f>
        <v>26.19</v>
      </c>
      <c r="U311" s="3" t="str">
        <f>IF(CoffeeOrders[[#This Row],[Coffee Type]]="Rob","Robusta",IF(CoffeeOrders[[#This Row],[Coffee Type]]="Exc","Excelsa",IF(CoffeeOrders[[#This Row],[Coffee Type]]="Ara","Arabica",IF(CoffeeOrders[[#This Row],[Coffee Type]]="Lib","Liberica",""))))</f>
        <v>Liberica</v>
      </c>
      <c r="V311" s="3" t="str">
        <f>IF(CoffeeOrders[[#This Row],[Roast Type]]="M","Medium",IF(CoffeeOrders[[#This Row],[Roast Type]]="L","Light",IF(CoffeeOrders[[#This Row],[Roast Type]]="D","Dark","")))</f>
        <v>Medium</v>
      </c>
    </row>
    <row r="312" spans="1:22" x14ac:dyDescent="0.35">
      <c r="A312" t="s">
        <v>1975</v>
      </c>
      <c r="B312" s="7">
        <v>44586</v>
      </c>
      <c r="C312" t="s">
        <v>1976</v>
      </c>
      <c r="D312" t="s">
        <v>412</v>
      </c>
      <c r="E312">
        <v>1</v>
      </c>
      <c r="F312" t="s">
        <v>1977</v>
      </c>
      <c r="G312" t="s">
        <v>1978</v>
      </c>
      <c r="H312" t="s">
        <v>1979</v>
      </c>
      <c r="I312" t="s">
        <v>1980</v>
      </c>
      <c r="J312" t="s">
        <v>544</v>
      </c>
      <c r="K312" t="s">
        <v>50</v>
      </c>
      <c r="L312" t="s">
        <v>545</v>
      </c>
      <c r="M312" t="s">
        <v>52</v>
      </c>
      <c r="N312" t="s">
        <v>32</v>
      </c>
      <c r="O312" t="s">
        <v>42</v>
      </c>
      <c r="P312" s="2">
        <v>1</v>
      </c>
      <c r="Q312" s="3">
        <v>14.85</v>
      </c>
      <c r="R312" s="3">
        <v>1.4850000000000001</v>
      </c>
      <c r="S312" s="3">
        <v>1.6335</v>
      </c>
      <c r="T312" s="3">
        <f>CoffeeOrders[[#This Row],[Unit Price]]*CoffeeOrders[[#This Row],[Quantity]]</f>
        <v>14.85</v>
      </c>
      <c r="U312" s="3" t="str">
        <f>IF(CoffeeOrders[[#This Row],[Coffee Type]]="Rob","Robusta",IF(CoffeeOrders[[#This Row],[Coffee Type]]="Exc","Excelsa",IF(CoffeeOrders[[#This Row],[Coffee Type]]="Ara","Arabica",IF(CoffeeOrders[[#This Row],[Coffee Type]]="Lib","Liberica",""))))</f>
        <v>Excelsa</v>
      </c>
      <c r="V312" s="3" t="str">
        <f>IF(CoffeeOrders[[#This Row],[Roast Type]]="M","Medium",IF(CoffeeOrders[[#This Row],[Roast Type]]="L","Light",IF(CoffeeOrders[[#This Row],[Roast Type]]="D","Dark","")))</f>
        <v>Light</v>
      </c>
    </row>
    <row r="313" spans="1:22" x14ac:dyDescent="0.35">
      <c r="A313" t="s">
        <v>1981</v>
      </c>
      <c r="B313" s="7">
        <v>43951</v>
      </c>
      <c r="C313" t="s">
        <v>1937</v>
      </c>
      <c r="D313" t="s">
        <v>339</v>
      </c>
      <c r="E313">
        <v>6</v>
      </c>
      <c r="F313" t="s">
        <v>1938</v>
      </c>
      <c r="G313" t="s">
        <v>1939</v>
      </c>
      <c r="H313" t="s">
        <v>1940</v>
      </c>
      <c r="I313" t="s">
        <v>1941</v>
      </c>
      <c r="J313" t="s">
        <v>528</v>
      </c>
      <c r="K313" t="s">
        <v>27</v>
      </c>
      <c r="L313">
        <v>28299</v>
      </c>
      <c r="M313" t="s">
        <v>28</v>
      </c>
      <c r="N313" t="s">
        <v>32</v>
      </c>
      <c r="O313" t="s">
        <v>30</v>
      </c>
      <c r="P313" s="2">
        <v>2.5</v>
      </c>
      <c r="Q313" s="3">
        <v>31.625</v>
      </c>
      <c r="R313" s="3">
        <v>1.2649999999999999</v>
      </c>
      <c r="S313" s="3">
        <v>3.4787499999999998</v>
      </c>
      <c r="T313" s="3">
        <f>CoffeeOrders[[#This Row],[Unit Price]]*CoffeeOrders[[#This Row],[Quantity]]</f>
        <v>189.75</v>
      </c>
      <c r="U313" s="3" t="str">
        <f>IF(CoffeeOrders[[#This Row],[Coffee Type]]="Rob","Robusta",IF(CoffeeOrders[[#This Row],[Coffee Type]]="Exc","Excelsa",IF(CoffeeOrders[[#This Row],[Coffee Type]]="Ara","Arabica",IF(CoffeeOrders[[#This Row],[Coffee Type]]="Lib","Liberica",""))))</f>
        <v>Excelsa</v>
      </c>
      <c r="V313" s="3" t="str">
        <f>IF(CoffeeOrders[[#This Row],[Roast Type]]="M","Medium",IF(CoffeeOrders[[#This Row],[Roast Type]]="L","Light",IF(CoffeeOrders[[#This Row],[Roast Type]]="D","Dark","")))</f>
        <v>Medium</v>
      </c>
    </row>
    <row r="314" spans="1:22" x14ac:dyDescent="0.35">
      <c r="A314" t="s">
        <v>1982</v>
      </c>
      <c r="B314" s="7">
        <v>44317</v>
      </c>
      <c r="C314" t="s">
        <v>1983</v>
      </c>
      <c r="D314" t="s">
        <v>81</v>
      </c>
      <c r="E314">
        <v>1</v>
      </c>
      <c r="F314" t="s">
        <v>1984</v>
      </c>
      <c r="G314" t="s">
        <v>1985</v>
      </c>
      <c r="H314" t="s">
        <v>1986</v>
      </c>
      <c r="I314" t="s">
        <v>1987</v>
      </c>
      <c r="J314" t="s">
        <v>1090</v>
      </c>
      <c r="K314" t="s">
        <v>27</v>
      </c>
      <c r="L314">
        <v>71307</v>
      </c>
      <c r="M314" t="s">
        <v>28</v>
      </c>
      <c r="N314" t="s">
        <v>29</v>
      </c>
      <c r="O314" t="s">
        <v>30</v>
      </c>
      <c r="P314" s="2">
        <v>0.5</v>
      </c>
      <c r="Q314" s="3">
        <v>5.97</v>
      </c>
      <c r="R314" s="3">
        <v>1.194</v>
      </c>
      <c r="S314" s="3">
        <v>0.35820000000000002</v>
      </c>
      <c r="T314" s="3">
        <f>CoffeeOrders[[#This Row],[Unit Price]]*CoffeeOrders[[#This Row],[Quantity]]</f>
        <v>5.97</v>
      </c>
      <c r="U314" s="3" t="str">
        <f>IF(CoffeeOrders[[#This Row],[Coffee Type]]="Rob","Robusta",IF(CoffeeOrders[[#This Row],[Coffee Type]]="Exc","Excelsa",IF(CoffeeOrders[[#This Row],[Coffee Type]]="Ara","Arabica",IF(CoffeeOrders[[#This Row],[Coffee Type]]="Lib","Liberica",""))))</f>
        <v>Robusta</v>
      </c>
      <c r="V314" s="3" t="str">
        <f>IF(CoffeeOrders[[#This Row],[Roast Type]]="M","Medium",IF(CoffeeOrders[[#This Row],[Roast Type]]="L","Light",IF(CoffeeOrders[[#This Row],[Roast Type]]="D","Dark","")))</f>
        <v>Medium</v>
      </c>
    </row>
    <row r="315" spans="1:22" x14ac:dyDescent="0.35">
      <c r="A315" t="s">
        <v>1988</v>
      </c>
      <c r="B315" s="7">
        <v>44497</v>
      </c>
      <c r="C315" t="s">
        <v>1989</v>
      </c>
      <c r="D315" t="s">
        <v>21</v>
      </c>
      <c r="E315">
        <v>3</v>
      </c>
      <c r="F315" t="s">
        <v>1990</v>
      </c>
      <c r="G315" t="s">
        <v>1991</v>
      </c>
      <c r="H315" t="s">
        <v>1992</v>
      </c>
      <c r="I315" t="s">
        <v>1993</v>
      </c>
      <c r="J315" t="s">
        <v>1994</v>
      </c>
      <c r="K315" t="s">
        <v>258</v>
      </c>
      <c r="L315" t="s">
        <v>1995</v>
      </c>
      <c r="M315" t="s">
        <v>28</v>
      </c>
      <c r="N315" t="s">
        <v>29</v>
      </c>
      <c r="O315" t="s">
        <v>30</v>
      </c>
      <c r="P315" s="2">
        <v>1</v>
      </c>
      <c r="Q315" s="3">
        <v>9.9499999999999993</v>
      </c>
      <c r="R315" s="3">
        <v>0.99499999999999988</v>
      </c>
      <c r="S315" s="3">
        <v>0.59699999999999998</v>
      </c>
      <c r="T315" s="3">
        <f>CoffeeOrders[[#This Row],[Unit Price]]*CoffeeOrders[[#This Row],[Quantity]]</f>
        <v>29.849999999999998</v>
      </c>
      <c r="U315" s="3" t="str">
        <f>IF(CoffeeOrders[[#This Row],[Coffee Type]]="Rob","Robusta",IF(CoffeeOrders[[#This Row],[Coffee Type]]="Exc","Excelsa",IF(CoffeeOrders[[#This Row],[Coffee Type]]="Ara","Arabica",IF(CoffeeOrders[[#This Row],[Coffee Type]]="Lib","Liberica",""))))</f>
        <v>Robusta</v>
      </c>
      <c r="V315" s="3" t="str">
        <f>IF(CoffeeOrders[[#This Row],[Roast Type]]="M","Medium",IF(CoffeeOrders[[#This Row],[Roast Type]]="L","Light",IF(CoffeeOrders[[#This Row],[Roast Type]]="D","Dark","")))</f>
        <v>Medium</v>
      </c>
    </row>
    <row r="316" spans="1:22" x14ac:dyDescent="0.35">
      <c r="A316" t="s">
        <v>1996</v>
      </c>
      <c r="B316" s="7">
        <v>44437</v>
      </c>
      <c r="C316" t="s">
        <v>1997</v>
      </c>
      <c r="D316" t="s">
        <v>539</v>
      </c>
      <c r="E316">
        <v>5</v>
      </c>
      <c r="F316" t="s">
        <v>1998</v>
      </c>
      <c r="H316" t="s">
        <v>1999</v>
      </c>
      <c r="I316" t="s">
        <v>2000</v>
      </c>
      <c r="J316" t="s">
        <v>2001</v>
      </c>
      <c r="K316" t="s">
        <v>27</v>
      </c>
      <c r="L316">
        <v>89115</v>
      </c>
      <c r="M316" t="s">
        <v>52</v>
      </c>
      <c r="N316" t="s">
        <v>29</v>
      </c>
      <c r="O316" t="s">
        <v>62</v>
      </c>
      <c r="P316" s="2">
        <v>1</v>
      </c>
      <c r="Q316" s="3">
        <v>8.9499999999999993</v>
      </c>
      <c r="R316" s="3">
        <v>0.89499999999999991</v>
      </c>
      <c r="S316" s="3">
        <v>0.53699999999999992</v>
      </c>
      <c r="T316" s="3">
        <f>CoffeeOrders[[#This Row],[Unit Price]]*CoffeeOrders[[#This Row],[Quantity]]</f>
        <v>44.75</v>
      </c>
      <c r="U316" s="3" t="str">
        <f>IF(CoffeeOrders[[#This Row],[Coffee Type]]="Rob","Robusta",IF(CoffeeOrders[[#This Row],[Coffee Type]]="Exc","Excelsa",IF(CoffeeOrders[[#This Row],[Coffee Type]]="Ara","Arabica",IF(CoffeeOrders[[#This Row],[Coffee Type]]="Lib","Liberica",""))))</f>
        <v>Robusta</v>
      </c>
      <c r="V316" s="3" t="str">
        <f>IF(CoffeeOrders[[#This Row],[Roast Type]]="M","Medium",IF(CoffeeOrders[[#This Row],[Roast Type]]="L","Light",IF(CoffeeOrders[[#This Row],[Roast Type]]="D","Dark","")))</f>
        <v>Dark</v>
      </c>
    </row>
    <row r="317" spans="1:22" x14ac:dyDescent="0.35">
      <c r="A317" t="s">
        <v>2002</v>
      </c>
      <c r="B317" s="7">
        <v>43826</v>
      </c>
      <c r="C317" t="s">
        <v>2003</v>
      </c>
      <c r="D317" t="s">
        <v>103</v>
      </c>
      <c r="E317">
        <v>1</v>
      </c>
      <c r="F317" t="s">
        <v>2004</v>
      </c>
      <c r="G317" t="s">
        <v>2005</v>
      </c>
      <c r="H317" t="s">
        <v>2006</v>
      </c>
      <c r="I317" t="s">
        <v>2007</v>
      </c>
      <c r="J317" t="s">
        <v>1014</v>
      </c>
      <c r="K317" t="s">
        <v>27</v>
      </c>
      <c r="L317">
        <v>50369</v>
      </c>
      <c r="M317" t="s">
        <v>28</v>
      </c>
      <c r="N317" t="s">
        <v>32</v>
      </c>
      <c r="O317" t="s">
        <v>42</v>
      </c>
      <c r="P317" s="2">
        <v>2.5</v>
      </c>
      <c r="Q317" s="3">
        <v>34.154999999999987</v>
      </c>
      <c r="R317" s="3">
        <v>1.3662000000000001</v>
      </c>
      <c r="S317" s="3">
        <v>3.75705</v>
      </c>
      <c r="T317" s="3">
        <f>CoffeeOrders[[#This Row],[Unit Price]]*CoffeeOrders[[#This Row],[Quantity]]</f>
        <v>34.154999999999987</v>
      </c>
      <c r="U317" s="3" t="str">
        <f>IF(CoffeeOrders[[#This Row],[Coffee Type]]="Rob","Robusta",IF(CoffeeOrders[[#This Row],[Coffee Type]]="Exc","Excelsa",IF(CoffeeOrders[[#This Row],[Coffee Type]]="Ara","Arabica",IF(CoffeeOrders[[#This Row],[Coffee Type]]="Lib","Liberica",""))))</f>
        <v>Excelsa</v>
      </c>
      <c r="V317" s="3" t="str">
        <f>IF(CoffeeOrders[[#This Row],[Roast Type]]="M","Medium",IF(CoffeeOrders[[#This Row],[Roast Type]]="L","Light",IF(CoffeeOrders[[#This Row],[Roast Type]]="D","Dark","")))</f>
        <v>Light</v>
      </c>
    </row>
    <row r="318" spans="1:22" x14ac:dyDescent="0.35">
      <c r="A318" t="s">
        <v>2008</v>
      </c>
      <c r="B318" s="7">
        <v>43641</v>
      </c>
      <c r="C318" t="s">
        <v>2009</v>
      </c>
      <c r="D318" t="s">
        <v>103</v>
      </c>
      <c r="E318">
        <v>6</v>
      </c>
      <c r="F318" t="s">
        <v>2010</v>
      </c>
      <c r="G318" t="s">
        <v>2011</v>
      </c>
      <c r="H318" t="s">
        <v>2012</v>
      </c>
      <c r="I318" t="s">
        <v>2013</v>
      </c>
      <c r="J318" t="s">
        <v>951</v>
      </c>
      <c r="K318" t="s">
        <v>50</v>
      </c>
      <c r="L318" t="s">
        <v>871</v>
      </c>
      <c r="M318" t="s">
        <v>52</v>
      </c>
      <c r="N318" t="s">
        <v>32</v>
      </c>
      <c r="O318" t="s">
        <v>42</v>
      </c>
      <c r="P318" s="2">
        <v>2.5</v>
      </c>
      <c r="Q318" s="3">
        <v>34.154999999999987</v>
      </c>
      <c r="R318" s="3">
        <v>1.3662000000000001</v>
      </c>
      <c r="S318" s="3">
        <v>3.75705</v>
      </c>
      <c r="T318" s="3">
        <f>CoffeeOrders[[#This Row],[Unit Price]]*CoffeeOrders[[#This Row],[Quantity]]</f>
        <v>204.92999999999992</v>
      </c>
      <c r="U318" s="3" t="str">
        <f>IF(CoffeeOrders[[#This Row],[Coffee Type]]="Rob","Robusta",IF(CoffeeOrders[[#This Row],[Coffee Type]]="Exc","Excelsa",IF(CoffeeOrders[[#This Row],[Coffee Type]]="Ara","Arabica",IF(CoffeeOrders[[#This Row],[Coffee Type]]="Lib","Liberica",""))))</f>
        <v>Excelsa</v>
      </c>
      <c r="V318" s="3" t="str">
        <f>IF(CoffeeOrders[[#This Row],[Roast Type]]="M","Medium",IF(CoffeeOrders[[#This Row],[Roast Type]]="L","Light",IF(CoffeeOrders[[#This Row],[Roast Type]]="D","Dark","")))</f>
        <v>Light</v>
      </c>
    </row>
    <row r="319" spans="1:22" x14ac:dyDescent="0.35">
      <c r="A319" t="s">
        <v>2014</v>
      </c>
      <c r="B319" s="7">
        <v>43526</v>
      </c>
      <c r="C319" t="s">
        <v>2015</v>
      </c>
      <c r="D319" t="s">
        <v>65</v>
      </c>
      <c r="E319">
        <v>3</v>
      </c>
      <c r="F319" t="s">
        <v>2016</v>
      </c>
      <c r="G319" t="s">
        <v>2017</v>
      </c>
      <c r="H319" t="s">
        <v>2018</v>
      </c>
      <c r="I319" t="s">
        <v>2019</v>
      </c>
      <c r="J319" t="s">
        <v>2020</v>
      </c>
      <c r="K319" t="s">
        <v>27</v>
      </c>
      <c r="L319">
        <v>44315</v>
      </c>
      <c r="M319" t="s">
        <v>52</v>
      </c>
      <c r="N319" t="s">
        <v>32</v>
      </c>
      <c r="O319" t="s">
        <v>62</v>
      </c>
      <c r="P319" s="2">
        <v>0.5</v>
      </c>
      <c r="Q319" s="3">
        <v>7.29</v>
      </c>
      <c r="R319" s="3">
        <v>1.458</v>
      </c>
      <c r="S319" s="3">
        <v>0.80190000000000006</v>
      </c>
      <c r="T319" s="3">
        <f>CoffeeOrders[[#This Row],[Unit Price]]*CoffeeOrders[[#This Row],[Quantity]]</f>
        <v>21.87</v>
      </c>
      <c r="U319" s="3" t="str">
        <f>IF(CoffeeOrders[[#This Row],[Coffee Type]]="Rob","Robusta",IF(CoffeeOrders[[#This Row],[Coffee Type]]="Exc","Excelsa",IF(CoffeeOrders[[#This Row],[Coffee Type]]="Ara","Arabica",IF(CoffeeOrders[[#This Row],[Coffee Type]]="Lib","Liberica",""))))</f>
        <v>Excelsa</v>
      </c>
      <c r="V319" s="3" t="str">
        <f>IF(CoffeeOrders[[#This Row],[Roast Type]]="M","Medium",IF(CoffeeOrders[[#This Row],[Roast Type]]="L","Light",IF(CoffeeOrders[[#This Row],[Roast Type]]="D","Dark","")))</f>
        <v>Dark</v>
      </c>
    </row>
    <row r="320" spans="1:22" x14ac:dyDescent="0.35">
      <c r="A320" t="s">
        <v>2021</v>
      </c>
      <c r="B320" s="7">
        <v>44563</v>
      </c>
      <c r="C320" t="s">
        <v>2022</v>
      </c>
      <c r="D320" t="s">
        <v>519</v>
      </c>
      <c r="E320">
        <v>2</v>
      </c>
      <c r="F320" t="s">
        <v>2023</v>
      </c>
      <c r="G320" t="s">
        <v>2024</v>
      </c>
      <c r="H320" t="s">
        <v>2025</v>
      </c>
      <c r="I320" t="s">
        <v>2026</v>
      </c>
      <c r="J320" t="s">
        <v>2027</v>
      </c>
      <c r="K320" t="s">
        <v>27</v>
      </c>
      <c r="L320">
        <v>33405</v>
      </c>
      <c r="M320" t="s">
        <v>28</v>
      </c>
      <c r="N320" t="s">
        <v>41</v>
      </c>
      <c r="O320" t="s">
        <v>30</v>
      </c>
      <c r="P320" s="2">
        <v>2.5</v>
      </c>
      <c r="Q320" s="3">
        <v>25.875</v>
      </c>
      <c r="R320" s="3">
        <v>1.0349999999999999</v>
      </c>
      <c r="S320" s="3">
        <v>2.328749999999999</v>
      </c>
      <c r="T320" s="3">
        <f>CoffeeOrders[[#This Row],[Unit Price]]*CoffeeOrders[[#This Row],[Quantity]]</f>
        <v>51.75</v>
      </c>
      <c r="U320" s="3" t="str">
        <f>IF(CoffeeOrders[[#This Row],[Coffee Type]]="Rob","Robusta",IF(CoffeeOrders[[#This Row],[Coffee Type]]="Exc","Excelsa",IF(CoffeeOrders[[#This Row],[Coffee Type]]="Ara","Arabica",IF(CoffeeOrders[[#This Row],[Coffee Type]]="Lib","Liberica",""))))</f>
        <v>Arabica</v>
      </c>
      <c r="V320" s="3" t="str">
        <f>IF(CoffeeOrders[[#This Row],[Roast Type]]="M","Medium",IF(CoffeeOrders[[#This Row],[Roast Type]]="L","Light",IF(CoffeeOrders[[#This Row],[Roast Type]]="D","Dark","")))</f>
        <v>Medium</v>
      </c>
    </row>
    <row r="321" spans="1:22" x14ac:dyDescent="0.35">
      <c r="A321" t="s">
        <v>2028</v>
      </c>
      <c r="B321" s="7">
        <v>43676</v>
      </c>
      <c r="C321" t="s">
        <v>2029</v>
      </c>
      <c r="D321" t="s">
        <v>199</v>
      </c>
      <c r="E321">
        <v>2</v>
      </c>
      <c r="F321" t="s">
        <v>2030</v>
      </c>
      <c r="G321" t="s">
        <v>2031</v>
      </c>
      <c r="I321" t="s">
        <v>2032</v>
      </c>
      <c r="J321" t="s">
        <v>612</v>
      </c>
      <c r="K321" t="s">
        <v>27</v>
      </c>
      <c r="L321">
        <v>93715</v>
      </c>
      <c r="M321" t="s">
        <v>28</v>
      </c>
      <c r="N321" t="s">
        <v>32</v>
      </c>
      <c r="O321" t="s">
        <v>30</v>
      </c>
      <c r="P321" s="2">
        <v>0.2</v>
      </c>
      <c r="Q321" s="3">
        <v>4.125</v>
      </c>
      <c r="R321" s="3">
        <v>2.0625</v>
      </c>
      <c r="S321" s="3">
        <v>0.45374999999999999</v>
      </c>
      <c r="T321" s="3">
        <f>CoffeeOrders[[#This Row],[Unit Price]]*CoffeeOrders[[#This Row],[Quantity]]</f>
        <v>8.25</v>
      </c>
      <c r="U321" s="3" t="str">
        <f>IF(CoffeeOrders[[#This Row],[Coffee Type]]="Rob","Robusta",IF(CoffeeOrders[[#This Row],[Coffee Type]]="Exc","Excelsa",IF(CoffeeOrders[[#This Row],[Coffee Type]]="Ara","Arabica",IF(CoffeeOrders[[#This Row],[Coffee Type]]="Lib","Liberica",""))))</f>
        <v>Excelsa</v>
      </c>
      <c r="V321" s="3" t="str">
        <f>IF(CoffeeOrders[[#This Row],[Roast Type]]="M","Medium",IF(CoffeeOrders[[#This Row],[Roast Type]]="L","Light",IF(CoffeeOrders[[#This Row],[Roast Type]]="D","Dark","")))</f>
        <v>Medium</v>
      </c>
    </row>
    <row r="322" spans="1:22" x14ac:dyDescent="0.35">
      <c r="A322" t="s">
        <v>2028</v>
      </c>
      <c r="B322" s="7">
        <v>43676</v>
      </c>
      <c r="C322" t="s">
        <v>2029</v>
      </c>
      <c r="D322" t="s">
        <v>346</v>
      </c>
      <c r="E322">
        <v>5</v>
      </c>
      <c r="F322" t="s">
        <v>2030</v>
      </c>
      <c r="G322" t="s">
        <v>2031</v>
      </c>
      <c r="I322" t="s">
        <v>2032</v>
      </c>
      <c r="J322" t="s">
        <v>612</v>
      </c>
      <c r="K322" t="s">
        <v>27</v>
      </c>
      <c r="L322">
        <v>93715</v>
      </c>
      <c r="M322" t="s">
        <v>28</v>
      </c>
      <c r="N322" t="s">
        <v>41</v>
      </c>
      <c r="O322" t="s">
        <v>42</v>
      </c>
      <c r="P322" s="2">
        <v>0.2</v>
      </c>
      <c r="Q322" s="3">
        <v>3.8849999999999998</v>
      </c>
      <c r="R322" s="3">
        <v>1.9424999999999999</v>
      </c>
      <c r="S322" s="3">
        <v>0.34965000000000002</v>
      </c>
      <c r="T322" s="3">
        <f>CoffeeOrders[[#This Row],[Unit Price]]*CoffeeOrders[[#This Row],[Quantity]]</f>
        <v>19.424999999999997</v>
      </c>
      <c r="U322" s="3" t="str">
        <f>IF(CoffeeOrders[[#This Row],[Coffee Type]]="Rob","Robusta",IF(CoffeeOrders[[#This Row],[Coffee Type]]="Exc","Excelsa",IF(CoffeeOrders[[#This Row],[Coffee Type]]="Ara","Arabica",IF(CoffeeOrders[[#This Row],[Coffee Type]]="Lib","Liberica",""))))</f>
        <v>Arabica</v>
      </c>
      <c r="V322" s="3" t="str">
        <f>IF(CoffeeOrders[[#This Row],[Roast Type]]="M","Medium",IF(CoffeeOrders[[#This Row],[Roast Type]]="L","Light",IF(CoffeeOrders[[#This Row],[Roast Type]]="D","Dark","")))</f>
        <v>Light</v>
      </c>
    </row>
    <row r="323" spans="1:22" x14ac:dyDescent="0.35">
      <c r="A323" t="s">
        <v>2033</v>
      </c>
      <c r="B323" s="7">
        <v>44170</v>
      </c>
      <c r="C323" t="s">
        <v>2034</v>
      </c>
      <c r="D323" t="s">
        <v>139</v>
      </c>
      <c r="E323">
        <v>6</v>
      </c>
      <c r="F323" t="s">
        <v>2035</v>
      </c>
      <c r="G323" t="s">
        <v>2036</v>
      </c>
      <c r="H323" t="s">
        <v>2037</v>
      </c>
      <c r="I323" t="s">
        <v>2038</v>
      </c>
      <c r="J323" t="s">
        <v>2039</v>
      </c>
      <c r="K323" t="s">
        <v>50</v>
      </c>
      <c r="L323" t="s">
        <v>227</v>
      </c>
      <c r="M323" t="s">
        <v>28</v>
      </c>
      <c r="N323" t="s">
        <v>41</v>
      </c>
      <c r="O323" t="s">
        <v>30</v>
      </c>
      <c r="P323" s="2">
        <v>0.2</v>
      </c>
      <c r="Q323" s="3">
        <v>3.375</v>
      </c>
      <c r="R323" s="3">
        <v>1.6875</v>
      </c>
      <c r="S323" s="3">
        <v>0.30375000000000002</v>
      </c>
      <c r="T323" s="3">
        <f>CoffeeOrders[[#This Row],[Unit Price]]*CoffeeOrders[[#This Row],[Quantity]]</f>
        <v>20.25</v>
      </c>
      <c r="U323" s="3" t="str">
        <f>IF(CoffeeOrders[[#This Row],[Coffee Type]]="Rob","Robusta",IF(CoffeeOrders[[#This Row],[Coffee Type]]="Exc","Excelsa",IF(CoffeeOrders[[#This Row],[Coffee Type]]="Ara","Arabica",IF(CoffeeOrders[[#This Row],[Coffee Type]]="Lib","Liberica",""))))</f>
        <v>Arabica</v>
      </c>
      <c r="V323" s="3" t="str">
        <f>IF(CoffeeOrders[[#This Row],[Roast Type]]="M","Medium",IF(CoffeeOrders[[#This Row],[Roast Type]]="L","Light",IF(CoffeeOrders[[#This Row],[Roast Type]]="D","Dark","")))</f>
        <v>Medium</v>
      </c>
    </row>
    <row r="324" spans="1:22" x14ac:dyDescent="0.35">
      <c r="A324" t="s">
        <v>2040</v>
      </c>
      <c r="B324" s="7">
        <v>44182</v>
      </c>
      <c r="C324" t="s">
        <v>2041</v>
      </c>
      <c r="D324" t="s">
        <v>368</v>
      </c>
      <c r="E324">
        <v>3</v>
      </c>
      <c r="F324" t="s">
        <v>2042</v>
      </c>
      <c r="G324" t="s">
        <v>2043</v>
      </c>
      <c r="H324" t="s">
        <v>2044</v>
      </c>
      <c r="I324" t="s">
        <v>2045</v>
      </c>
      <c r="J324" t="s">
        <v>2046</v>
      </c>
      <c r="K324" t="s">
        <v>50</v>
      </c>
      <c r="L324" t="s">
        <v>227</v>
      </c>
      <c r="M324" t="s">
        <v>52</v>
      </c>
      <c r="N324" t="s">
        <v>61</v>
      </c>
      <c r="O324" t="s">
        <v>62</v>
      </c>
      <c r="P324" s="2">
        <v>0.5</v>
      </c>
      <c r="Q324" s="3">
        <v>7.77</v>
      </c>
      <c r="R324" s="3">
        <v>1.554</v>
      </c>
      <c r="S324" s="3">
        <v>1.0101</v>
      </c>
      <c r="T324" s="3">
        <f>CoffeeOrders[[#This Row],[Unit Price]]*CoffeeOrders[[#This Row],[Quantity]]</f>
        <v>23.31</v>
      </c>
      <c r="U324" s="3" t="str">
        <f>IF(CoffeeOrders[[#This Row],[Coffee Type]]="Rob","Robusta",IF(CoffeeOrders[[#This Row],[Coffee Type]]="Exc","Excelsa",IF(CoffeeOrders[[#This Row],[Coffee Type]]="Ara","Arabica",IF(CoffeeOrders[[#This Row],[Coffee Type]]="Lib","Liberica",""))))</f>
        <v>Liberica</v>
      </c>
      <c r="V324" s="3" t="str">
        <f>IF(CoffeeOrders[[#This Row],[Roast Type]]="M","Medium",IF(CoffeeOrders[[#This Row],[Roast Type]]="L","Light",IF(CoffeeOrders[[#This Row],[Roast Type]]="D","Dark","")))</f>
        <v>Dark</v>
      </c>
    </row>
    <row r="325" spans="1:22" x14ac:dyDescent="0.35">
      <c r="A325" t="s">
        <v>2047</v>
      </c>
      <c r="B325" s="7">
        <v>44373</v>
      </c>
      <c r="C325" t="s">
        <v>2048</v>
      </c>
      <c r="D325" t="s">
        <v>166</v>
      </c>
      <c r="E325">
        <v>5</v>
      </c>
      <c r="F325" t="s">
        <v>2049</v>
      </c>
      <c r="G325" t="s">
        <v>2050</v>
      </c>
      <c r="H325" t="s">
        <v>2051</v>
      </c>
      <c r="I325" t="s">
        <v>2052</v>
      </c>
      <c r="J325" t="s">
        <v>2053</v>
      </c>
      <c r="K325" t="s">
        <v>27</v>
      </c>
      <c r="L325">
        <v>37924</v>
      </c>
      <c r="M325" t="s">
        <v>28</v>
      </c>
      <c r="N325" t="s">
        <v>32</v>
      </c>
      <c r="O325" t="s">
        <v>62</v>
      </c>
      <c r="P325" s="2">
        <v>0.2</v>
      </c>
      <c r="Q325" s="3">
        <v>3.645</v>
      </c>
      <c r="R325" s="3">
        <v>1.8225</v>
      </c>
      <c r="S325" s="3">
        <v>0.40094999999999997</v>
      </c>
      <c r="T325" s="3">
        <f>CoffeeOrders[[#This Row],[Unit Price]]*CoffeeOrders[[#This Row],[Quantity]]</f>
        <v>18.225000000000001</v>
      </c>
      <c r="U325" s="3" t="str">
        <f>IF(CoffeeOrders[[#This Row],[Coffee Type]]="Rob","Robusta",IF(CoffeeOrders[[#This Row],[Coffee Type]]="Exc","Excelsa",IF(CoffeeOrders[[#This Row],[Coffee Type]]="Ara","Arabica",IF(CoffeeOrders[[#This Row],[Coffee Type]]="Lib","Liberica",""))))</f>
        <v>Excelsa</v>
      </c>
      <c r="V325" s="3" t="str">
        <f>IF(CoffeeOrders[[#This Row],[Roast Type]]="M","Medium",IF(CoffeeOrders[[#This Row],[Roast Type]]="L","Light",IF(CoffeeOrders[[#This Row],[Roast Type]]="D","Dark","")))</f>
        <v>Dark</v>
      </c>
    </row>
    <row r="326" spans="1:22" x14ac:dyDescent="0.35">
      <c r="A326" t="s">
        <v>2054</v>
      </c>
      <c r="B326" s="7">
        <v>43666</v>
      </c>
      <c r="C326" t="s">
        <v>2055</v>
      </c>
      <c r="D326" t="s">
        <v>45</v>
      </c>
      <c r="E326">
        <v>1</v>
      </c>
      <c r="F326" t="s">
        <v>2056</v>
      </c>
      <c r="H326" t="s">
        <v>2057</v>
      </c>
      <c r="I326" t="s">
        <v>2058</v>
      </c>
      <c r="J326" t="s">
        <v>1458</v>
      </c>
      <c r="K326" t="s">
        <v>27</v>
      </c>
      <c r="L326">
        <v>66276</v>
      </c>
      <c r="M326" t="s">
        <v>52</v>
      </c>
      <c r="N326" t="s">
        <v>32</v>
      </c>
      <c r="O326" t="s">
        <v>30</v>
      </c>
      <c r="P326" s="2">
        <v>1</v>
      </c>
      <c r="Q326" s="3">
        <v>13.75</v>
      </c>
      <c r="R326" s="3">
        <v>1.375</v>
      </c>
      <c r="S326" s="3">
        <v>1.5125</v>
      </c>
      <c r="T326" s="3">
        <f>CoffeeOrders[[#This Row],[Unit Price]]*CoffeeOrders[[#This Row],[Quantity]]</f>
        <v>13.75</v>
      </c>
      <c r="U326" s="3" t="str">
        <f>IF(CoffeeOrders[[#This Row],[Coffee Type]]="Rob","Robusta",IF(CoffeeOrders[[#This Row],[Coffee Type]]="Exc","Excelsa",IF(CoffeeOrders[[#This Row],[Coffee Type]]="Ara","Arabica",IF(CoffeeOrders[[#This Row],[Coffee Type]]="Lib","Liberica",""))))</f>
        <v>Excelsa</v>
      </c>
      <c r="V326" s="3" t="str">
        <f>IF(CoffeeOrders[[#This Row],[Roast Type]]="M","Medium",IF(CoffeeOrders[[#This Row],[Roast Type]]="L","Light",IF(CoffeeOrders[[#This Row],[Roast Type]]="D","Dark","")))</f>
        <v>Medium</v>
      </c>
    </row>
    <row r="327" spans="1:22" x14ac:dyDescent="0.35">
      <c r="A327" t="s">
        <v>2059</v>
      </c>
      <c r="B327" s="7">
        <v>44756</v>
      </c>
      <c r="C327" t="s">
        <v>2060</v>
      </c>
      <c r="D327" t="s">
        <v>615</v>
      </c>
      <c r="E327">
        <v>1</v>
      </c>
      <c r="F327" t="s">
        <v>2061</v>
      </c>
      <c r="G327" t="s">
        <v>2062</v>
      </c>
      <c r="H327" t="s">
        <v>2063</v>
      </c>
      <c r="I327" t="s">
        <v>2064</v>
      </c>
      <c r="J327" t="s">
        <v>2065</v>
      </c>
      <c r="K327" t="s">
        <v>27</v>
      </c>
      <c r="L327">
        <v>94132</v>
      </c>
      <c r="M327" t="s">
        <v>28</v>
      </c>
      <c r="N327" t="s">
        <v>41</v>
      </c>
      <c r="O327" t="s">
        <v>42</v>
      </c>
      <c r="P327" s="2">
        <v>2.5</v>
      </c>
      <c r="Q327" s="3">
        <v>29.785</v>
      </c>
      <c r="R327" s="3">
        <v>1.1914</v>
      </c>
      <c r="S327" s="3">
        <v>2.68065</v>
      </c>
      <c r="T327" s="3">
        <f>CoffeeOrders[[#This Row],[Unit Price]]*CoffeeOrders[[#This Row],[Quantity]]</f>
        <v>29.785</v>
      </c>
      <c r="U327" s="3" t="str">
        <f>IF(CoffeeOrders[[#This Row],[Coffee Type]]="Rob","Robusta",IF(CoffeeOrders[[#This Row],[Coffee Type]]="Exc","Excelsa",IF(CoffeeOrders[[#This Row],[Coffee Type]]="Ara","Arabica",IF(CoffeeOrders[[#This Row],[Coffee Type]]="Lib","Liberica",""))))</f>
        <v>Arabica</v>
      </c>
      <c r="V327" s="3" t="str">
        <f>IF(CoffeeOrders[[#This Row],[Roast Type]]="M","Medium",IF(CoffeeOrders[[#This Row],[Roast Type]]="L","Light",IF(CoffeeOrders[[#This Row],[Roast Type]]="D","Dark","")))</f>
        <v>Light</v>
      </c>
    </row>
    <row r="328" spans="1:22" x14ac:dyDescent="0.35">
      <c r="A328" t="s">
        <v>2066</v>
      </c>
      <c r="B328" s="7">
        <v>44057</v>
      </c>
      <c r="C328" t="s">
        <v>2067</v>
      </c>
      <c r="D328" t="s">
        <v>539</v>
      </c>
      <c r="E328">
        <v>5</v>
      </c>
      <c r="F328" t="s">
        <v>2068</v>
      </c>
      <c r="H328" t="s">
        <v>2069</v>
      </c>
      <c r="I328" t="s">
        <v>2070</v>
      </c>
      <c r="J328" t="s">
        <v>343</v>
      </c>
      <c r="K328" t="s">
        <v>27</v>
      </c>
      <c r="L328">
        <v>35244</v>
      </c>
      <c r="M328" t="s">
        <v>52</v>
      </c>
      <c r="N328" t="s">
        <v>29</v>
      </c>
      <c r="O328" t="s">
        <v>62</v>
      </c>
      <c r="P328" s="2">
        <v>1</v>
      </c>
      <c r="Q328" s="3">
        <v>8.9499999999999993</v>
      </c>
      <c r="R328" s="3">
        <v>0.89499999999999991</v>
      </c>
      <c r="S328" s="3">
        <v>0.53699999999999992</v>
      </c>
      <c r="T328" s="3">
        <f>CoffeeOrders[[#This Row],[Unit Price]]*CoffeeOrders[[#This Row],[Quantity]]</f>
        <v>44.75</v>
      </c>
      <c r="U328" s="3" t="str">
        <f>IF(CoffeeOrders[[#This Row],[Coffee Type]]="Rob","Robusta",IF(CoffeeOrders[[#This Row],[Coffee Type]]="Exc","Excelsa",IF(CoffeeOrders[[#This Row],[Coffee Type]]="Ara","Arabica",IF(CoffeeOrders[[#This Row],[Coffee Type]]="Lib","Liberica",""))))</f>
        <v>Robusta</v>
      </c>
      <c r="V328" s="3" t="str">
        <f>IF(CoffeeOrders[[#This Row],[Roast Type]]="M","Medium",IF(CoffeeOrders[[#This Row],[Roast Type]]="L","Light",IF(CoffeeOrders[[#This Row],[Roast Type]]="D","Dark","")))</f>
        <v>Dark</v>
      </c>
    </row>
    <row r="329" spans="1:22" x14ac:dyDescent="0.35">
      <c r="A329" t="s">
        <v>2071</v>
      </c>
      <c r="B329" s="7">
        <v>43579</v>
      </c>
      <c r="C329" t="s">
        <v>2072</v>
      </c>
      <c r="D329" t="s">
        <v>539</v>
      </c>
      <c r="E329">
        <v>5</v>
      </c>
      <c r="F329" t="s">
        <v>2073</v>
      </c>
      <c r="G329" t="s">
        <v>2074</v>
      </c>
      <c r="H329" t="s">
        <v>2075</v>
      </c>
      <c r="I329" t="s">
        <v>2076</v>
      </c>
      <c r="J329" t="s">
        <v>1201</v>
      </c>
      <c r="K329" t="s">
        <v>27</v>
      </c>
      <c r="L329">
        <v>11215</v>
      </c>
      <c r="M329" t="s">
        <v>28</v>
      </c>
      <c r="N329" t="s">
        <v>29</v>
      </c>
      <c r="O329" t="s">
        <v>62</v>
      </c>
      <c r="P329" s="2">
        <v>1</v>
      </c>
      <c r="Q329" s="3">
        <v>8.9499999999999993</v>
      </c>
      <c r="R329" s="3">
        <v>0.89499999999999991</v>
      </c>
      <c r="S329" s="3">
        <v>0.53699999999999992</v>
      </c>
      <c r="T329" s="3">
        <f>CoffeeOrders[[#This Row],[Unit Price]]*CoffeeOrders[[#This Row],[Quantity]]</f>
        <v>44.75</v>
      </c>
      <c r="U329" s="3" t="str">
        <f>IF(CoffeeOrders[[#This Row],[Coffee Type]]="Rob","Robusta",IF(CoffeeOrders[[#This Row],[Coffee Type]]="Exc","Excelsa",IF(CoffeeOrders[[#This Row],[Coffee Type]]="Ara","Arabica",IF(CoffeeOrders[[#This Row],[Coffee Type]]="Lib","Liberica",""))))</f>
        <v>Robusta</v>
      </c>
      <c r="V329" s="3" t="str">
        <f>IF(CoffeeOrders[[#This Row],[Roast Type]]="M","Medium",IF(CoffeeOrders[[#This Row],[Roast Type]]="L","Light",IF(CoffeeOrders[[#This Row],[Roast Type]]="D","Dark","")))</f>
        <v>Dark</v>
      </c>
    </row>
    <row r="330" spans="1:22" x14ac:dyDescent="0.35">
      <c r="A330" t="s">
        <v>2077</v>
      </c>
      <c r="B330" s="7">
        <v>43620</v>
      </c>
      <c r="C330" t="s">
        <v>2078</v>
      </c>
      <c r="D330" t="s">
        <v>252</v>
      </c>
      <c r="E330">
        <v>4</v>
      </c>
      <c r="F330" t="s">
        <v>2079</v>
      </c>
      <c r="H330" t="s">
        <v>2080</v>
      </c>
      <c r="I330" t="s">
        <v>2081</v>
      </c>
      <c r="J330" t="s">
        <v>745</v>
      </c>
      <c r="K330" t="s">
        <v>27</v>
      </c>
      <c r="L330">
        <v>79934</v>
      </c>
      <c r="M330" t="s">
        <v>28</v>
      </c>
      <c r="N330" t="s">
        <v>61</v>
      </c>
      <c r="O330" t="s">
        <v>42</v>
      </c>
      <c r="P330" s="2">
        <v>0.5</v>
      </c>
      <c r="Q330" s="3">
        <v>9.51</v>
      </c>
      <c r="R330" s="3">
        <v>1.9019999999999999</v>
      </c>
      <c r="S330" s="3">
        <v>1.2363</v>
      </c>
      <c r="T330" s="3">
        <f>CoffeeOrders[[#This Row],[Unit Price]]*CoffeeOrders[[#This Row],[Quantity]]</f>
        <v>38.04</v>
      </c>
      <c r="U330" s="3" t="str">
        <f>IF(CoffeeOrders[[#This Row],[Coffee Type]]="Rob","Robusta",IF(CoffeeOrders[[#This Row],[Coffee Type]]="Exc","Excelsa",IF(CoffeeOrders[[#This Row],[Coffee Type]]="Ara","Arabica",IF(CoffeeOrders[[#This Row],[Coffee Type]]="Lib","Liberica",""))))</f>
        <v>Liberica</v>
      </c>
      <c r="V330" s="3" t="str">
        <f>IF(CoffeeOrders[[#This Row],[Roast Type]]="M","Medium",IF(CoffeeOrders[[#This Row],[Roast Type]]="L","Light",IF(CoffeeOrders[[#This Row],[Roast Type]]="D","Dark","")))</f>
        <v>Light</v>
      </c>
    </row>
    <row r="331" spans="1:22" x14ac:dyDescent="0.35">
      <c r="A331" t="s">
        <v>2082</v>
      </c>
      <c r="B331" s="7">
        <v>44781</v>
      </c>
      <c r="C331" t="s">
        <v>2083</v>
      </c>
      <c r="D331" t="s">
        <v>439</v>
      </c>
      <c r="E331">
        <v>4</v>
      </c>
      <c r="F331" t="s">
        <v>2084</v>
      </c>
      <c r="G331" t="s">
        <v>2085</v>
      </c>
      <c r="I331" t="s">
        <v>2086</v>
      </c>
      <c r="J331" t="s">
        <v>1473</v>
      </c>
      <c r="K331" t="s">
        <v>27</v>
      </c>
      <c r="L331">
        <v>94250</v>
      </c>
      <c r="M331" t="s">
        <v>28</v>
      </c>
      <c r="N331" t="s">
        <v>29</v>
      </c>
      <c r="O331" t="s">
        <v>62</v>
      </c>
      <c r="P331" s="2">
        <v>0.5</v>
      </c>
      <c r="Q331" s="3">
        <v>5.3699999999999992</v>
      </c>
      <c r="R331" s="3">
        <v>1.0740000000000001</v>
      </c>
      <c r="S331" s="3">
        <v>0.32219999999999988</v>
      </c>
      <c r="T331" s="3">
        <f>CoffeeOrders[[#This Row],[Unit Price]]*CoffeeOrders[[#This Row],[Quantity]]</f>
        <v>21.479999999999997</v>
      </c>
      <c r="U331" s="3" t="str">
        <f>IF(CoffeeOrders[[#This Row],[Coffee Type]]="Rob","Robusta",IF(CoffeeOrders[[#This Row],[Coffee Type]]="Exc","Excelsa",IF(CoffeeOrders[[#This Row],[Coffee Type]]="Ara","Arabica",IF(CoffeeOrders[[#This Row],[Coffee Type]]="Lib","Liberica",""))))</f>
        <v>Robusta</v>
      </c>
      <c r="V331" s="3" t="str">
        <f>IF(CoffeeOrders[[#This Row],[Roast Type]]="M","Medium",IF(CoffeeOrders[[#This Row],[Roast Type]]="L","Light",IF(CoffeeOrders[[#This Row],[Roast Type]]="D","Dark","")))</f>
        <v>Dark</v>
      </c>
    </row>
    <row r="332" spans="1:22" x14ac:dyDescent="0.35">
      <c r="A332" t="s">
        <v>2087</v>
      </c>
      <c r="B332" s="7">
        <v>43782</v>
      </c>
      <c r="C332" t="s">
        <v>2015</v>
      </c>
      <c r="D332" t="s">
        <v>439</v>
      </c>
      <c r="E332">
        <v>3</v>
      </c>
      <c r="F332" t="s">
        <v>2016</v>
      </c>
      <c r="G332" t="s">
        <v>2017</v>
      </c>
      <c r="H332" t="s">
        <v>2018</v>
      </c>
      <c r="I332" t="s">
        <v>2019</v>
      </c>
      <c r="J332" t="s">
        <v>2020</v>
      </c>
      <c r="K332" t="s">
        <v>27</v>
      </c>
      <c r="L332">
        <v>44315</v>
      </c>
      <c r="M332" t="s">
        <v>52</v>
      </c>
      <c r="N332" t="s">
        <v>29</v>
      </c>
      <c r="O332" t="s">
        <v>62</v>
      </c>
      <c r="P332" s="2">
        <v>0.5</v>
      </c>
      <c r="Q332" s="3">
        <v>5.3699999999999992</v>
      </c>
      <c r="R332" s="3">
        <v>1.0740000000000001</v>
      </c>
      <c r="S332" s="3">
        <v>0.32219999999999988</v>
      </c>
      <c r="T332" s="3">
        <f>CoffeeOrders[[#This Row],[Unit Price]]*CoffeeOrders[[#This Row],[Quantity]]</f>
        <v>16.11</v>
      </c>
      <c r="U332" s="3" t="str">
        <f>IF(CoffeeOrders[[#This Row],[Coffee Type]]="Rob","Robusta",IF(CoffeeOrders[[#This Row],[Coffee Type]]="Exc","Excelsa",IF(CoffeeOrders[[#This Row],[Coffee Type]]="Ara","Arabica",IF(CoffeeOrders[[#This Row],[Coffee Type]]="Lib","Liberica",""))))</f>
        <v>Robusta</v>
      </c>
      <c r="V332" s="3" t="str">
        <f>IF(CoffeeOrders[[#This Row],[Roast Type]]="M","Medium",IF(CoffeeOrders[[#This Row],[Roast Type]]="L","Light",IF(CoffeeOrders[[#This Row],[Roast Type]]="D","Dark","")))</f>
        <v>Dark</v>
      </c>
    </row>
    <row r="333" spans="1:22" x14ac:dyDescent="0.35">
      <c r="A333" t="s">
        <v>2088</v>
      </c>
      <c r="B333" s="7">
        <v>43989</v>
      </c>
      <c r="C333" t="s">
        <v>2089</v>
      </c>
      <c r="D333" t="s">
        <v>132</v>
      </c>
      <c r="E333">
        <v>1</v>
      </c>
      <c r="F333" t="s">
        <v>2090</v>
      </c>
      <c r="G333" t="s">
        <v>2091</v>
      </c>
      <c r="H333" t="s">
        <v>2092</v>
      </c>
      <c r="I333" t="s">
        <v>2093</v>
      </c>
      <c r="J333" t="s">
        <v>2094</v>
      </c>
      <c r="K333" t="s">
        <v>27</v>
      </c>
      <c r="L333">
        <v>33436</v>
      </c>
      <c r="M333" t="s">
        <v>28</v>
      </c>
      <c r="N333" t="s">
        <v>29</v>
      </c>
      <c r="O333" t="s">
        <v>30</v>
      </c>
      <c r="P333" s="2">
        <v>2.5</v>
      </c>
      <c r="Q333" s="3">
        <v>22.885000000000002</v>
      </c>
      <c r="R333" s="3">
        <v>0.91539999999999988</v>
      </c>
      <c r="S333" s="3">
        <v>1.3731</v>
      </c>
      <c r="T333" s="3">
        <f>CoffeeOrders[[#This Row],[Unit Price]]*CoffeeOrders[[#This Row],[Quantity]]</f>
        <v>22.885000000000002</v>
      </c>
      <c r="U333" s="3" t="str">
        <f>IF(CoffeeOrders[[#This Row],[Coffee Type]]="Rob","Robusta",IF(CoffeeOrders[[#This Row],[Coffee Type]]="Exc","Excelsa",IF(CoffeeOrders[[#This Row],[Coffee Type]]="Ara","Arabica",IF(CoffeeOrders[[#This Row],[Coffee Type]]="Lib","Liberica",""))))</f>
        <v>Robusta</v>
      </c>
      <c r="V333" s="3" t="str">
        <f>IF(CoffeeOrders[[#This Row],[Roast Type]]="M","Medium",IF(CoffeeOrders[[#This Row],[Roast Type]]="L","Light",IF(CoffeeOrders[[#This Row],[Roast Type]]="D","Dark","")))</f>
        <v>Medium</v>
      </c>
    </row>
    <row r="334" spans="1:22" x14ac:dyDescent="0.35">
      <c r="A334" t="s">
        <v>2095</v>
      </c>
      <c r="B334" s="7">
        <v>43689</v>
      </c>
      <c r="C334" t="s">
        <v>2096</v>
      </c>
      <c r="D334" t="s">
        <v>221</v>
      </c>
      <c r="E334">
        <v>3</v>
      </c>
      <c r="F334" t="s">
        <v>2097</v>
      </c>
      <c r="G334" t="s">
        <v>2098</v>
      </c>
      <c r="H334" t="s">
        <v>2099</v>
      </c>
      <c r="I334" t="s">
        <v>2100</v>
      </c>
      <c r="J334" t="s">
        <v>86</v>
      </c>
      <c r="K334" t="s">
        <v>27</v>
      </c>
      <c r="L334">
        <v>90094</v>
      </c>
      <c r="M334" t="s">
        <v>28</v>
      </c>
      <c r="N334" t="s">
        <v>41</v>
      </c>
      <c r="O334" t="s">
        <v>62</v>
      </c>
      <c r="P334" s="2">
        <v>0.5</v>
      </c>
      <c r="Q334" s="3">
        <v>5.97</v>
      </c>
      <c r="R334" s="3">
        <v>1.194</v>
      </c>
      <c r="S334" s="3">
        <v>0.5373</v>
      </c>
      <c r="T334" s="3">
        <f>CoffeeOrders[[#This Row],[Unit Price]]*CoffeeOrders[[#This Row],[Quantity]]</f>
        <v>17.91</v>
      </c>
      <c r="U334" s="3" t="str">
        <f>IF(CoffeeOrders[[#This Row],[Coffee Type]]="Rob","Robusta",IF(CoffeeOrders[[#This Row],[Coffee Type]]="Exc","Excelsa",IF(CoffeeOrders[[#This Row],[Coffee Type]]="Ara","Arabica",IF(CoffeeOrders[[#This Row],[Coffee Type]]="Lib","Liberica",""))))</f>
        <v>Arabica</v>
      </c>
      <c r="V334" s="3" t="str">
        <f>IF(CoffeeOrders[[#This Row],[Roast Type]]="M","Medium",IF(CoffeeOrders[[#This Row],[Roast Type]]="L","Light",IF(CoffeeOrders[[#This Row],[Roast Type]]="D","Dark","")))</f>
        <v>Dark</v>
      </c>
    </row>
    <row r="335" spans="1:22" x14ac:dyDescent="0.35">
      <c r="A335" t="s">
        <v>2101</v>
      </c>
      <c r="B335" s="7">
        <v>43712</v>
      </c>
      <c r="C335" t="s">
        <v>2102</v>
      </c>
      <c r="D335" t="s">
        <v>81</v>
      </c>
      <c r="E335">
        <v>4</v>
      </c>
      <c r="F335" t="s">
        <v>2103</v>
      </c>
      <c r="G335" t="s">
        <v>2104</v>
      </c>
      <c r="H335" t="s">
        <v>2105</v>
      </c>
      <c r="I335" t="s">
        <v>2106</v>
      </c>
      <c r="J335" t="s">
        <v>1929</v>
      </c>
      <c r="K335" t="s">
        <v>27</v>
      </c>
      <c r="L335">
        <v>21275</v>
      </c>
      <c r="M335" t="s">
        <v>28</v>
      </c>
      <c r="N335" t="s">
        <v>29</v>
      </c>
      <c r="O335" t="s">
        <v>30</v>
      </c>
      <c r="P335" s="2">
        <v>0.5</v>
      </c>
      <c r="Q335" s="3">
        <v>5.97</v>
      </c>
      <c r="R335" s="3">
        <v>1.194</v>
      </c>
      <c r="S335" s="3">
        <v>0.35820000000000002</v>
      </c>
      <c r="T335" s="3">
        <f>CoffeeOrders[[#This Row],[Unit Price]]*CoffeeOrders[[#This Row],[Quantity]]</f>
        <v>23.88</v>
      </c>
      <c r="U335" s="3" t="str">
        <f>IF(CoffeeOrders[[#This Row],[Coffee Type]]="Rob","Robusta",IF(CoffeeOrders[[#This Row],[Coffee Type]]="Exc","Excelsa",IF(CoffeeOrders[[#This Row],[Coffee Type]]="Ara","Arabica",IF(CoffeeOrders[[#This Row],[Coffee Type]]="Lib","Liberica",""))))</f>
        <v>Robusta</v>
      </c>
      <c r="V335" s="3" t="str">
        <f>IF(CoffeeOrders[[#This Row],[Roast Type]]="M","Medium",IF(CoffeeOrders[[#This Row],[Roast Type]]="L","Light",IF(CoffeeOrders[[#This Row],[Roast Type]]="D","Dark","")))</f>
        <v>Medium</v>
      </c>
    </row>
    <row r="336" spans="1:22" x14ac:dyDescent="0.35">
      <c r="A336" t="s">
        <v>2107</v>
      </c>
      <c r="B336" s="7">
        <v>43742</v>
      </c>
      <c r="C336" t="s">
        <v>2108</v>
      </c>
      <c r="D336" t="s">
        <v>570</v>
      </c>
      <c r="E336">
        <v>5</v>
      </c>
      <c r="F336" t="s">
        <v>2109</v>
      </c>
      <c r="I336" t="s">
        <v>2110</v>
      </c>
      <c r="J336" t="s">
        <v>1393</v>
      </c>
      <c r="K336" t="s">
        <v>27</v>
      </c>
      <c r="L336">
        <v>84125</v>
      </c>
      <c r="M336" t="s">
        <v>52</v>
      </c>
      <c r="N336" t="s">
        <v>29</v>
      </c>
      <c r="O336" t="s">
        <v>42</v>
      </c>
      <c r="P336" s="2">
        <v>1</v>
      </c>
      <c r="Q336" s="3">
        <v>11.95</v>
      </c>
      <c r="R336" s="3">
        <v>1.1950000000000001</v>
      </c>
      <c r="S336" s="3">
        <v>0.71699999999999997</v>
      </c>
      <c r="T336" s="3">
        <f>CoffeeOrders[[#This Row],[Unit Price]]*CoffeeOrders[[#This Row],[Quantity]]</f>
        <v>59.75</v>
      </c>
      <c r="U336" s="3" t="str">
        <f>IF(CoffeeOrders[[#This Row],[Coffee Type]]="Rob","Robusta",IF(CoffeeOrders[[#This Row],[Coffee Type]]="Exc","Excelsa",IF(CoffeeOrders[[#This Row],[Coffee Type]]="Ara","Arabica",IF(CoffeeOrders[[#This Row],[Coffee Type]]="Lib","Liberica",""))))</f>
        <v>Robusta</v>
      </c>
      <c r="V336" s="3" t="str">
        <f>IF(CoffeeOrders[[#This Row],[Roast Type]]="M","Medium",IF(CoffeeOrders[[#This Row],[Roast Type]]="L","Light",IF(CoffeeOrders[[#This Row],[Roast Type]]="D","Dark","")))</f>
        <v>Light</v>
      </c>
    </row>
    <row r="337" spans="1:22" x14ac:dyDescent="0.35">
      <c r="A337" t="s">
        <v>2111</v>
      </c>
      <c r="B337" s="7">
        <v>43885</v>
      </c>
      <c r="C337" t="s">
        <v>2112</v>
      </c>
      <c r="D337" t="s">
        <v>73</v>
      </c>
      <c r="E337">
        <v>6</v>
      </c>
      <c r="F337" t="s">
        <v>2113</v>
      </c>
      <c r="G337" t="s">
        <v>2114</v>
      </c>
      <c r="H337" t="s">
        <v>2115</v>
      </c>
      <c r="I337" t="s">
        <v>2116</v>
      </c>
      <c r="J337" t="s">
        <v>1215</v>
      </c>
      <c r="K337" t="s">
        <v>27</v>
      </c>
      <c r="L337">
        <v>75049</v>
      </c>
      <c r="M337" t="s">
        <v>28</v>
      </c>
      <c r="N337" t="s">
        <v>61</v>
      </c>
      <c r="O337" t="s">
        <v>42</v>
      </c>
      <c r="P337" s="2">
        <v>0.2</v>
      </c>
      <c r="Q337" s="3">
        <v>4.7549999999999999</v>
      </c>
      <c r="R337" s="3">
        <v>2.3774999999999999</v>
      </c>
      <c r="S337" s="3">
        <v>0.61814999999999998</v>
      </c>
      <c r="T337" s="3">
        <f>CoffeeOrders[[#This Row],[Unit Price]]*CoffeeOrders[[#This Row],[Quantity]]</f>
        <v>28.53</v>
      </c>
      <c r="U337" s="3" t="str">
        <f>IF(CoffeeOrders[[#This Row],[Coffee Type]]="Rob","Robusta",IF(CoffeeOrders[[#This Row],[Coffee Type]]="Exc","Excelsa",IF(CoffeeOrders[[#This Row],[Coffee Type]]="Ara","Arabica",IF(CoffeeOrders[[#This Row],[Coffee Type]]="Lib","Liberica",""))))</f>
        <v>Liberica</v>
      </c>
      <c r="V337" s="3" t="str">
        <f>IF(CoffeeOrders[[#This Row],[Roast Type]]="M","Medium",IF(CoffeeOrders[[#This Row],[Roast Type]]="L","Light",IF(CoffeeOrders[[#This Row],[Roast Type]]="D","Dark","")))</f>
        <v>Light</v>
      </c>
    </row>
    <row r="338" spans="1:22" x14ac:dyDescent="0.35">
      <c r="A338" t="s">
        <v>2117</v>
      </c>
      <c r="B338" s="7">
        <v>44434</v>
      </c>
      <c r="C338" t="s">
        <v>2118</v>
      </c>
      <c r="D338" t="s">
        <v>191</v>
      </c>
      <c r="E338">
        <v>4</v>
      </c>
      <c r="F338" t="s">
        <v>2119</v>
      </c>
      <c r="G338" t="s">
        <v>2120</v>
      </c>
      <c r="H338" t="s">
        <v>2121</v>
      </c>
      <c r="I338" t="s">
        <v>2122</v>
      </c>
      <c r="J338" t="s">
        <v>2123</v>
      </c>
      <c r="K338" t="s">
        <v>258</v>
      </c>
      <c r="L338" t="s">
        <v>2124</v>
      </c>
      <c r="M338" t="s">
        <v>52</v>
      </c>
      <c r="N338" t="s">
        <v>41</v>
      </c>
      <c r="O338" t="s">
        <v>30</v>
      </c>
      <c r="P338" s="2">
        <v>1</v>
      </c>
      <c r="Q338" s="3">
        <v>11.25</v>
      </c>
      <c r="R338" s="3">
        <v>1.125</v>
      </c>
      <c r="S338" s="3">
        <v>1.0125</v>
      </c>
      <c r="T338" s="3">
        <f>CoffeeOrders[[#This Row],[Unit Price]]*CoffeeOrders[[#This Row],[Quantity]]</f>
        <v>45</v>
      </c>
      <c r="U338" s="3" t="str">
        <f>IF(CoffeeOrders[[#This Row],[Coffee Type]]="Rob","Robusta",IF(CoffeeOrders[[#This Row],[Coffee Type]]="Exc","Excelsa",IF(CoffeeOrders[[#This Row],[Coffee Type]]="Ara","Arabica",IF(CoffeeOrders[[#This Row],[Coffee Type]]="Lib","Liberica",""))))</f>
        <v>Arabica</v>
      </c>
      <c r="V338" s="3" t="str">
        <f>IF(CoffeeOrders[[#This Row],[Roast Type]]="M","Medium",IF(CoffeeOrders[[#This Row],[Roast Type]]="L","Light",IF(CoffeeOrders[[#This Row],[Roast Type]]="D","Dark","")))</f>
        <v>Medium</v>
      </c>
    </row>
    <row r="339" spans="1:22" x14ac:dyDescent="0.35">
      <c r="A339" t="s">
        <v>2125</v>
      </c>
      <c r="B339" s="7">
        <v>44472</v>
      </c>
      <c r="C339" t="s">
        <v>2067</v>
      </c>
      <c r="D339" t="s">
        <v>1649</v>
      </c>
      <c r="E339">
        <v>2</v>
      </c>
      <c r="F339" t="s">
        <v>2068</v>
      </c>
      <c r="H339" t="s">
        <v>2069</v>
      </c>
      <c r="I339" t="s">
        <v>2070</v>
      </c>
      <c r="J339" t="s">
        <v>343</v>
      </c>
      <c r="K339" t="s">
        <v>27</v>
      </c>
      <c r="L339">
        <v>35244</v>
      </c>
      <c r="M339" t="s">
        <v>52</v>
      </c>
      <c r="N339" t="s">
        <v>32</v>
      </c>
      <c r="O339" t="s">
        <v>62</v>
      </c>
      <c r="P339" s="2">
        <v>2.5</v>
      </c>
      <c r="Q339" s="3">
        <v>27.945</v>
      </c>
      <c r="R339" s="3">
        <v>1.1177999999999999</v>
      </c>
      <c r="S339" s="3">
        <v>3.07395</v>
      </c>
      <c r="T339" s="3">
        <f>CoffeeOrders[[#This Row],[Unit Price]]*CoffeeOrders[[#This Row],[Quantity]]</f>
        <v>55.89</v>
      </c>
      <c r="U339" s="3" t="str">
        <f>IF(CoffeeOrders[[#This Row],[Coffee Type]]="Rob","Robusta",IF(CoffeeOrders[[#This Row],[Coffee Type]]="Exc","Excelsa",IF(CoffeeOrders[[#This Row],[Coffee Type]]="Ara","Arabica",IF(CoffeeOrders[[#This Row],[Coffee Type]]="Lib","Liberica",""))))</f>
        <v>Excelsa</v>
      </c>
      <c r="V339" s="3" t="str">
        <f>IF(CoffeeOrders[[#This Row],[Roast Type]]="M","Medium",IF(CoffeeOrders[[#This Row],[Roast Type]]="L","Light",IF(CoffeeOrders[[#This Row],[Roast Type]]="D","Dark","")))</f>
        <v>Dark</v>
      </c>
    </row>
    <row r="340" spans="1:22" x14ac:dyDescent="0.35">
      <c r="A340" t="s">
        <v>2126</v>
      </c>
      <c r="B340" s="7">
        <v>43995</v>
      </c>
      <c r="C340" t="s">
        <v>2127</v>
      </c>
      <c r="D340" t="s">
        <v>412</v>
      </c>
      <c r="E340">
        <v>4</v>
      </c>
      <c r="F340" t="s">
        <v>2128</v>
      </c>
      <c r="G340" t="s">
        <v>2129</v>
      </c>
      <c r="H340" t="s">
        <v>2130</v>
      </c>
      <c r="I340" t="s">
        <v>2131</v>
      </c>
      <c r="J340" t="s">
        <v>165</v>
      </c>
      <c r="K340" t="s">
        <v>27</v>
      </c>
      <c r="L340">
        <v>10184</v>
      </c>
      <c r="M340" t="s">
        <v>52</v>
      </c>
      <c r="N340" t="s">
        <v>32</v>
      </c>
      <c r="O340" t="s">
        <v>42</v>
      </c>
      <c r="P340" s="2">
        <v>1</v>
      </c>
      <c r="Q340" s="3">
        <v>14.85</v>
      </c>
      <c r="R340" s="3">
        <v>1.4850000000000001</v>
      </c>
      <c r="S340" s="3">
        <v>1.6335</v>
      </c>
      <c r="T340" s="3">
        <f>CoffeeOrders[[#This Row],[Unit Price]]*CoffeeOrders[[#This Row],[Quantity]]</f>
        <v>59.4</v>
      </c>
      <c r="U340" s="3" t="str">
        <f>IF(CoffeeOrders[[#This Row],[Coffee Type]]="Rob","Robusta",IF(CoffeeOrders[[#This Row],[Coffee Type]]="Exc","Excelsa",IF(CoffeeOrders[[#This Row],[Coffee Type]]="Ara","Arabica",IF(CoffeeOrders[[#This Row],[Coffee Type]]="Lib","Liberica",""))))</f>
        <v>Excelsa</v>
      </c>
      <c r="V340" s="3" t="str">
        <f>IF(CoffeeOrders[[#This Row],[Roast Type]]="M","Medium",IF(CoffeeOrders[[#This Row],[Roast Type]]="L","Light",IF(CoffeeOrders[[#This Row],[Roast Type]]="D","Dark","")))</f>
        <v>Light</v>
      </c>
    </row>
    <row r="341" spans="1:22" x14ac:dyDescent="0.35">
      <c r="A341" t="s">
        <v>2132</v>
      </c>
      <c r="B341" s="7">
        <v>44256</v>
      </c>
      <c r="C341" t="s">
        <v>2133</v>
      </c>
      <c r="D341" t="s">
        <v>166</v>
      </c>
      <c r="E341">
        <v>2</v>
      </c>
      <c r="F341" t="s">
        <v>2134</v>
      </c>
      <c r="G341" t="s">
        <v>2135</v>
      </c>
      <c r="H341" t="s">
        <v>2136</v>
      </c>
      <c r="I341" t="s">
        <v>2137</v>
      </c>
      <c r="J341" t="s">
        <v>321</v>
      </c>
      <c r="K341" t="s">
        <v>27</v>
      </c>
      <c r="L341">
        <v>2216</v>
      </c>
      <c r="M341" t="s">
        <v>28</v>
      </c>
      <c r="N341" t="s">
        <v>32</v>
      </c>
      <c r="O341" t="s">
        <v>62</v>
      </c>
      <c r="P341" s="2">
        <v>0.2</v>
      </c>
      <c r="Q341" s="3">
        <v>3.645</v>
      </c>
      <c r="R341" s="3">
        <v>1.8225</v>
      </c>
      <c r="S341" s="3">
        <v>0.40094999999999997</v>
      </c>
      <c r="T341" s="3">
        <f>CoffeeOrders[[#This Row],[Unit Price]]*CoffeeOrders[[#This Row],[Quantity]]</f>
        <v>7.29</v>
      </c>
      <c r="U341" s="3" t="str">
        <f>IF(CoffeeOrders[[#This Row],[Coffee Type]]="Rob","Robusta",IF(CoffeeOrders[[#This Row],[Coffee Type]]="Exc","Excelsa",IF(CoffeeOrders[[#This Row],[Coffee Type]]="Ara","Arabica",IF(CoffeeOrders[[#This Row],[Coffee Type]]="Lib","Liberica",""))))</f>
        <v>Excelsa</v>
      </c>
      <c r="V341" s="3" t="str">
        <f>IF(CoffeeOrders[[#This Row],[Roast Type]]="M","Medium",IF(CoffeeOrders[[#This Row],[Roast Type]]="L","Light",IF(CoffeeOrders[[#This Row],[Roast Type]]="D","Dark","")))</f>
        <v>Dark</v>
      </c>
    </row>
    <row r="342" spans="1:22" x14ac:dyDescent="0.35">
      <c r="A342" t="s">
        <v>2138</v>
      </c>
      <c r="B342" s="7">
        <v>43528</v>
      </c>
      <c r="C342" t="s">
        <v>2139</v>
      </c>
      <c r="D342" t="s">
        <v>65</v>
      </c>
      <c r="E342">
        <v>1</v>
      </c>
      <c r="F342" t="s">
        <v>2140</v>
      </c>
      <c r="G342" t="s">
        <v>2141</v>
      </c>
      <c r="H342" t="s">
        <v>2142</v>
      </c>
      <c r="I342" t="s">
        <v>2143</v>
      </c>
      <c r="J342" t="s">
        <v>2065</v>
      </c>
      <c r="K342" t="s">
        <v>27</v>
      </c>
      <c r="L342">
        <v>94132</v>
      </c>
      <c r="M342" t="s">
        <v>28</v>
      </c>
      <c r="N342" t="s">
        <v>32</v>
      </c>
      <c r="O342" t="s">
        <v>62</v>
      </c>
      <c r="P342" s="2">
        <v>0.5</v>
      </c>
      <c r="Q342" s="3">
        <v>7.29</v>
      </c>
      <c r="R342" s="3">
        <v>1.458</v>
      </c>
      <c r="S342" s="3">
        <v>0.80190000000000006</v>
      </c>
      <c r="T342" s="3">
        <f>CoffeeOrders[[#This Row],[Unit Price]]*CoffeeOrders[[#This Row],[Quantity]]</f>
        <v>7.29</v>
      </c>
      <c r="U342" s="3" t="str">
        <f>IF(CoffeeOrders[[#This Row],[Coffee Type]]="Rob","Robusta",IF(CoffeeOrders[[#This Row],[Coffee Type]]="Exc","Excelsa",IF(CoffeeOrders[[#This Row],[Coffee Type]]="Ara","Arabica",IF(CoffeeOrders[[#This Row],[Coffee Type]]="Lib","Liberica",""))))</f>
        <v>Excelsa</v>
      </c>
      <c r="V342" s="3" t="str">
        <f>IF(CoffeeOrders[[#This Row],[Roast Type]]="M","Medium",IF(CoffeeOrders[[#This Row],[Roast Type]]="L","Light",IF(CoffeeOrders[[#This Row],[Roast Type]]="D","Dark","")))</f>
        <v>Dark</v>
      </c>
    </row>
    <row r="343" spans="1:22" x14ac:dyDescent="0.35">
      <c r="A343" t="s">
        <v>2144</v>
      </c>
      <c r="B343" s="7">
        <v>43751</v>
      </c>
      <c r="C343" t="s">
        <v>2145</v>
      </c>
      <c r="D343" t="s">
        <v>531</v>
      </c>
      <c r="E343">
        <v>2</v>
      </c>
      <c r="F343" t="s">
        <v>2146</v>
      </c>
      <c r="G343" t="s">
        <v>2147</v>
      </c>
      <c r="H343" t="s">
        <v>2148</v>
      </c>
      <c r="I343" t="s">
        <v>2149</v>
      </c>
      <c r="J343" t="s">
        <v>2150</v>
      </c>
      <c r="K343" t="s">
        <v>27</v>
      </c>
      <c r="L343">
        <v>46295</v>
      </c>
      <c r="M343" t="s">
        <v>52</v>
      </c>
      <c r="N343" t="s">
        <v>32</v>
      </c>
      <c r="O343" t="s">
        <v>42</v>
      </c>
      <c r="P343" s="2">
        <v>0.5</v>
      </c>
      <c r="Q343" s="3">
        <v>8.91</v>
      </c>
      <c r="R343" s="3">
        <v>1.782</v>
      </c>
      <c r="S343" s="3">
        <v>0.98009999999999997</v>
      </c>
      <c r="T343" s="3">
        <f>CoffeeOrders[[#This Row],[Unit Price]]*CoffeeOrders[[#This Row],[Quantity]]</f>
        <v>17.82</v>
      </c>
      <c r="U343" s="3" t="str">
        <f>IF(CoffeeOrders[[#This Row],[Coffee Type]]="Rob","Robusta",IF(CoffeeOrders[[#This Row],[Coffee Type]]="Exc","Excelsa",IF(CoffeeOrders[[#This Row],[Coffee Type]]="Ara","Arabica",IF(CoffeeOrders[[#This Row],[Coffee Type]]="Lib","Liberica",""))))</f>
        <v>Excelsa</v>
      </c>
      <c r="V343" s="3" t="str">
        <f>IF(CoffeeOrders[[#This Row],[Roast Type]]="M","Medium",IF(CoffeeOrders[[#This Row],[Roast Type]]="L","Light",IF(CoffeeOrders[[#This Row],[Roast Type]]="D","Dark","")))</f>
        <v>Light</v>
      </c>
    </row>
    <row r="344" spans="1:22" x14ac:dyDescent="0.35">
      <c r="A344" t="s">
        <v>2144</v>
      </c>
      <c r="B344" s="7">
        <v>43751</v>
      </c>
      <c r="C344" t="s">
        <v>2145</v>
      </c>
      <c r="D344" t="s">
        <v>368</v>
      </c>
      <c r="E344">
        <v>5</v>
      </c>
      <c r="F344" t="s">
        <v>2146</v>
      </c>
      <c r="G344" t="s">
        <v>2147</v>
      </c>
      <c r="H344" t="s">
        <v>2148</v>
      </c>
      <c r="I344" t="s">
        <v>2149</v>
      </c>
      <c r="J344" t="s">
        <v>2150</v>
      </c>
      <c r="K344" t="s">
        <v>27</v>
      </c>
      <c r="L344">
        <v>46295</v>
      </c>
      <c r="M344" t="s">
        <v>52</v>
      </c>
      <c r="N344" t="s">
        <v>61</v>
      </c>
      <c r="O344" t="s">
        <v>62</v>
      </c>
      <c r="P344" s="2">
        <v>0.5</v>
      </c>
      <c r="Q344" s="3">
        <v>7.77</v>
      </c>
      <c r="R344" s="3">
        <v>1.554</v>
      </c>
      <c r="S344" s="3">
        <v>1.0101</v>
      </c>
      <c r="T344" s="3">
        <f>CoffeeOrders[[#This Row],[Unit Price]]*CoffeeOrders[[#This Row],[Quantity]]</f>
        <v>38.849999999999994</v>
      </c>
      <c r="U344" s="3" t="str">
        <f>IF(CoffeeOrders[[#This Row],[Coffee Type]]="Rob","Robusta",IF(CoffeeOrders[[#This Row],[Coffee Type]]="Exc","Excelsa",IF(CoffeeOrders[[#This Row],[Coffee Type]]="Ara","Arabica",IF(CoffeeOrders[[#This Row],[Coffee Type]]="Lib","Liberica",""))))</f>
        <v>Liberica</v>
      </c>
      <c r="V344" s="3" t="str">
        <f>IF(CoffeeOrders[[#This Row],[Roast Type]]="M","Medium",IF(CoffeeOrders[[#This Row],[Roast Type]]="L","Light",IF(CoffeeOrders[[#This Row],[Roast Type]]="D","Dark","")))</f>
        <v>Dark</v>
      </c>
    </row>
    <row r="345" spans="1:22" x14ac:dyDescent="0.35">
      <c r="A345" t="s">
        <v>2151</v>
      </c>
      <c r="B345" s="7">
        <v>43692</v>
      </c>
      <c r="C345" t="s">
        <v>2152</v>
      </c>
      <c r="D345" t="s">
        <v>439</v>
      </c>
      <c r="E345">
        <v>6</v>
      </c>
      <c r="F345" t="s">
        <v>2153</v>
      </c>
      <c r="G345" t="s">
        <v>2154</v>
      </c>
      <c r="I345" t="s">
        <v>2155</v>
      </c>
      <c r="J345" t="s">
        <v>2156</v>
      </c>
      <c r="K345" t="s">
        <v>27</v>
      </c>
      <c r="L345">
        <v>98148</v>
      </c>
      <c r="M345" t="s">
        <v>52</v>
      </c>
      <c r="N345" t="s">
        <v>29</v>
      </c>
      <c r="O345" t="s">
        <v>62</v>
      </c>
      <c r="P345" s="2">
        <v>0.5</v>
      </c>
      <c r="Q345" s="3">
        <v>5.3699999999999992</v>
      </c>
      <c r="R345" s="3">
        <v>1.0740000000000001</v>
      </c>
      <c r="S345" s="3">
        <v>0.32219999999999988</v>
      </c>
      <c r="T345" s="3">
        <f>CoffeeOrders[[#This Row],[Unit Price]]*CoffeeOrders[[#This Row],[Quantity]]</f>
        <v>32.22</v>
      </c>
      <c r="U345" s="3" t="str">
        <f>IF(CoffeeOrders[[#This Row],[Coffee Type]]="Rob","Robusta",IF(CoffeeOrders[[#This Row],[Coffee Type]]="Exc","Excelsa",IF(CoffeeOrders[[#This Row],[Coffee Type]]="Ara","Arabica",IF(CoffeeOrders[[#This Row],[Coffee Type]]="Lib","Liberica",""))))</f>
        <v>Robusta</v>
      </c>
      <c r="V345" s="3" t="str">
        <f>IF(CoffeeOrders[[#This Row],[Roast Type]]="M","Medium",IF(CoffeeOrders[[#This Row],[Roast Type]]="L","Light",IF(CoffeeOrders[[#This Row],[Roast Type]]="D","Dark","")))</f>
        <v>Dark</v>
      </c>
    </row>
    <row r="346" spans="1:22" x14ac:dyDescent="0.35">
      <c r="A346" t="s">
        <v>2157</v>
      </c>
      <c r="B346" s="7">
        <v>44529</v>
      </c>
      <c r="C346" t="s">
        <v>2158</v>
      </c>
      <c r="D346" t="s">
        <v>21</v>
      </c>
      <c r="E346">
        <v>2</v>
      </c>
      <c r="F346" t="s">
        <v>2159</v>
      </c>
      <c r="H346" t="s">
        <v>2160</v>
      </c>
      <c r="I346" t="s">
        <v>2161</v>
      </c>
      <c r="J346" t="s">
        <v>2162</v>
      </c>
      <c r="K346" t="s">
        <v>50</v>
      </c>
      <c r="L346" t="s">
        <v>2163</v>
      </c>
      <c r="M346" t="s">
        <v>28</v>
      </c>
      <c r="N346" t="s">
        <v>29</v>
      </c>
      <c r="O346" t="s">
        <v>30</v>
      </c>
      <c r="P346" s="2">
        <v>1</v>
      </c>
      <c r="Q346" s="3">
        <v>9.9499999999999993</v>
      </c>
      <c r="R346" s="3">
        <v>0.99499999999999988</v>
      </c>
      <c r="S346" s="3">
        <v>0.59699999999999998</v>
      </c>
      <c r="T346" s="3">
        <f>CoffeeOrders[[#This Row],[Unit Price]]*CoffeeOrders[[#This Row],[Quantity]]</f>
        <v>19.899999999999999</v>
      </c>
      <c r="U346" s="3" t="str">
        <f>IF(CoffeeOrders[[#This Row],[Coffee Type]]="Rob","Robusta",IF(CoffeeOrders[[#This Row],[Coffee Type]]="Exc","Excelsa",IF(CoffeeOrders[[#This Row],[Coffee Type]]="Ara","Arabica",IF(CoffeeOrders[[#This Row],[Coffee Type]]="Lib","Liberica",""))))</f>
        <v>Robusta</v>
      </c>
      <c r="V346" s="3" t="str">
        <f>IF(CoffeeOrders[[#This Row],[Roast Type]]="M","Medium",IF(CoffeeOrders[[#This Row],[Roast Type]]="L","Light",IF(CoffeeOrders[[#This Row],[Roast Type]]="D","Dark","")))</f>
        <v>Medium</v>
      </c>
    </row>
    <row r="347" spans="1:22" x14ac:dyDescent="0.35">
      <c r="A347" t="s">
        <v>2164</v>
      </c>
      <c r="B347" s="7">
        <v>43849</v>
      </c>
      <c r="C347" t="s">
        <v>2165</v>
      </c>
      <c r="D347" t="s">
        <v>570</v>
      </c>
      <c r="E347">
        <v>5</v>
      </c>
      <c r="F347" t="s">
        <v>2166</v>
      </c>
      <c r="G347" t="s">
        <v>2167</v>
      </c>
      <c r="H347" t="s">
        <v>2168</v>
      </c>
      <c r="I347" t="s">
        <v>2169</v>
      </c>
      <c r="J347" t="s">
        <v>1155</v>
      </c>
      <c r="K347" t="s">
        <v>27</v>
      </c>
      <c r="L347">
        <v>36109</v>
      </c>
      <c r="M347" t="s">
        <v>52</v>
      </c>
      <c r="N347" t="s">
        <v>29</v>
      </c>
      <c r="O347" t="s">
        <v>42</v>
      </c>
      <c r="P347" s="2">
        <v>1</v>
      </c>
      <c r="Q347" s="3">
        <v>11.95</v>
      </c>
      <c r="R347" s="3">
        <v>1.1950000000000001</v>
      </c>
      <c r="S347" s="3">
        <v>0.71699999999999997</v>
      </c>
      <c r="T347" s="3">
        <f>CoffeeOrders[[#This Row],[Unit Price]]*CoffeeOrders[[#This Row],[Quantity]]</f>
        <v>59.75</v>
      </c>
      <c r="U347" s="3" t="str">
        <f>IF(CoffeeOrders[[#This Row],[Coffee Type]]="Rob","Robusta",IF(CoffeeOrders[[#This Row],[Coffee Type]]="Exc","Excelsa",IF(CoffeeOrders[[#This Row],[Coffee Type]]="Ara","Arabica",IF(CoffeeOrders[[#This Row],[Coffee Type]]="Lib","Liberica",""))))</f>
        <v>Robusta</v>
      </c>
      <c r="V347" s="3" t="str">
        <f>IF(CoffeeOrders[[#This Row],[Roast Type]]="M","Medium",IF(CoffeeOrders[[#This Row],[Roast Type]]="L","Light",IF(CoffeeOrders[[#This Row],[Roast Type]]="D","Dark","")))</f>
        <v>Light</v>
      </c>
    </row>
    <row r="348" spans="1:22" x14ac:dyDescent="0.35">
      <c r="A348" t="s">
        <v>2170</v>
      </c>
      <c r="B348" s="7">
        <v>44344</v>
      </c>
      <c r="C348" t="s">
        <v>2171</v>
      </c>
      <c r="D348" t="s">
        <v>578</v>
      </c>
      <c r="E348">
        <v>3</v>
      </c>
      <c r="F348" t="s">
        <v>2172</v>
      </c>
      <c r="G348" t="s">
        <v>2173</v>
      </c>
      <c r="H348" t="s">
        <v>2174</v>
      </c>
      <c r="I348" t="s">
        <v>2175</v>
      </c>
      <c r="J348" t="s">
        <v>567</v>
      </c>
      <c r="K348" t="s">
        <v>27</v>
      </c>
      <c r="L348">
        <v>75372</v>
      </c>
      <c r="M348" t="s">
        <v>28</v>
      </c>
      <c r="N348" t="s">
        <v>41</v>
      </c>
      <c r="O348" t="s">
        <v>42</v>
      </c>
      <c r="P348" s="2">
        <v>0.5</v>
      </c>
      <c r="Q348" s="3">
        <v>7.77</v>
      </c>
      <c r="R348" s="3">
        <v>1.554</v>
      </c>
      <c r="S348" s="3">
        <v>0.69929999999999992</v>
      </c>
      <c r="T348" s="3">
        <f>CoffeeOrders[[#This Row],[Unit Price]]*CoffeeOrders[[#This Row],[Quantity]]</f>
        <v>23.31</v>
      </c>
      <c r="U348" s="3" t="str">
        <f>IF(CoffeeOrders[[#This Row],[Coffee Type]]="Rob","Robusta",IF(CoffeeOrders[[#This Row],[Coffee Type]]="Exc","Excelsa",IF(CoffeeOrders[[#This Row],[Coffee Type]]="Ara","Arabica",IF(CoffeeOrders[[#This Row],[Coffee Type]]="Lib","Liberica",""))))</f>
        <v>Arabica</v>
      </c>
      <c r="V348" s="3" t="str">
        <f>IF(CoffeeOrders[[#This Row],[Roast Type]]="M","Medium",IF(CoffeeOrders[[#This Row],[Roast Type]]="L","Light",IF(CoffeeOrders[[#This Row],[Roast Type]]="D","Dark","")))</f>
        <v>Light</v>
      </c>
    </row>
    <row r="349" spans="1:22" x14ac:dyDescent="0.35">
      <c r="A349" t="s">
        <v>2176</v>
      </c>
      <c r="B349" s="7">
        <v>44576</v>
      </c>
      <c r="C349" t="s">
        <v>2177</v>
      </c>
      <c r="D349" t="s">
        <v>295</v>
      </c>
      <c r="E349">
        <v>3</v>
      </c>
      <c r="F349" t="s">
        <v>2178</v>
      </c>
      <c r="G349" t="s">
        <v>2179</v>
      </c>
      <c r="H349" t="s">
        <v>2180</v>
      </c>
      <c r="I349" t="s">
        <v>2181</v>
      </c>
      <c r="J349" t="s">
        <v>2182</v>
      </c>
      <c r="K349" t="s">
        <v>27</v>
      </c>
      <c r="L349">
        <v>66622</v>
      </c>
      <c r="M349" t="s">
        <v>52</v>
      </c>
      <c r="N349" t="s">
        <v>61</v>
      </c>
      <c r="O349" t="s">
        <v>30</v>
      </c>
      <c r="P349" s="2">
        <v>1</v>
      </c>
      <c r="Q349" s="3">
        <v>14.55</v>
      </c>
      <c r="R349" s="3">
        <v>1.4550000000000001</v>
      </c>
      <c r="S349" s="3">
        <v>1.8915</v>
      </c>
      <c r="T349" s="3">
        <f>CoffeeOrders[[#This Row],[Unit Price]]*CoffeeOrders[[#This Row],[Quantity]]</f>
        <v>43.650000000000006</v>
      </c>
      <c r="U349" s="3" t="str">
        <f>IF(CoffeeOrders[[#This Row],[Coffee Type]]="Rob","Robusta",IF(CoffeeOrders[[#This Row],[Coffee Type]]="Exc","Excelsa",IF(CoffeeOrders[[#This Row],[Coffee Type]]="Ara","Arabica",IF(CoffeeOrders[[#This Row],[Coffee Type]]="Lib","Liberica",""))))</f>
        <v>Liberica</v>
      </c>
      <c r="V349" s="3" t="str">
        <f>IF(CoffeeOrders[[#This Row],[Roast Type]]="M","Medium",IF(CoffeeOrders[[#This Row],[Roast Type]]="L","Light",IF(CoffeeOrders[[#This Row],[Roast Type]]="D","Dark","")))</f>
        <v>Medium</v>
      </c>
    </row>
    <row r="350" spans="1:22" x14ac:dyDescent="0.35">
      <c r="A350" t="s">
        <v>2183</v>
      </c>
      <c r="B350" s="7">
        <v>43803</v>
      </c>
      <c r="C350" t="s">
        <v>2184</v>
      </c>
      <c r="D350" t="s">
        <v>103</v>
      </c>
      <c r="E350">
        <v>6</v>
      </c>
      <c r="F350" t="s">
        <v>2185</v>
      </c>
      <c r="G350" t="s">
        <v>2186</v>
      </c>
      <c r="H350" t="s">
        <v>2187</v>
      </c>
      <c r="I350" t="s">
        <v>2188</v>
      </c>
      <c r="J350" t="s">
        <v>2189</v>
      </c>
      <c r="K350" t="s">
        <v>27</v>
      </c>
      <c r="L350">
        <v>75799</v>
      </c>
      <c r="M350" t="s">
        <v>52</v>
      </c>
      <c r="N350" t="s">
        <v>32</v>
      </c>
      <c r="O350" t="s">
        <v>42</v>
      </c>
      <c r="P350" s="2">
        <v>2.5</v>
      </c>
      <c r="Q350" s="3">
        <v>34.154999999999987</v>
      </c>
      <c r="R350" s="3">
        <v>1.3662000000000001</v>
      </c>
      <c r="S350" s="3">
        <v>3.75705</v>
      </c>
      <c r="T350" s="3">
        <f>CoffeeOrders[[#This Row],[Unit Price]]*CoffeeOrders[[#This Row],[Quantity]]</f>
        <v>204.92999999999992</v>
      </c>
      <c r="U350" s="3" t="str">
        <f>IF(CoffeeOrders[[#This Row],[Coffee Type]]="Rob","Robusta",IF(CoffeeOrders[[#This Row],[Coffee Type]]="Exc","Excelsa",IF(CoffeeOrders[[#This Row],[Coffee Type]]="Ara","Arabica",IF(CoffeeOrders[[#This Row],[Coffee Type]]="Lib","Liberica",""))))</f>
        <v>Excelsa</v>
      </c>
      <c r="V350" s="3" t="str">
        <f>IF(CoffeeOrders[[#This Row],[Roast Type]]="M","Medium",IF(CoffeeOrders[[#This Row],[Roast Type]]="L","Light",IF(CoffeeOrders[[#This Row],[Roast Type]]="D","Dark","")))</f>
        <v>Light</v>
      </c>
    </row>
    <row r="351" spans="1:22" x14ac:dyDescent="0.35">
      <c r="A351" t="s">
        <v>2190</v>
      </c>
      <c r="B351" s="7">
        <v>44743</v>
      </c>
      <c r="C351" t="s">
        <v>2191</v>
      </c>
      <c r="D351" t="s">
        <v>548</v>
      </c>
      <c r="E351">
        <v>4</v>
      </c>
      <c r="F351" t="s">
        <v>2192</v>
      </c>
      <c r="G351" t="s">
        <v>2193</v>
      </c>
      <c r="H351" t="s">
        <v>2194</v>
      </c>
      <c r="I351" t="s">
        <v>2195</v>
      </c>
      <c r="J351" t="s">
        <v>86</v>
      </c>
      <c r="K351" t="s">
        <v>27</v>
      </c>
      <c r="L351">
        <v>90065</v>
      </c>
      <c r="M351" t="s">
        <v>52</v>
      </c>
      <c r="N351" t="s">
        <v>29</v>
      </c>
      <c r="O351" t="s">
        <v>42</v>
      </c>
      <c r="P351" s="2">
        <v>0.2</v>
      </c>
      <c r="Q351" s="3">
        <v>3.585</v>
      </c>
      <c r="R351" s="3">
        <v>1.7925</v>
      </c>
      <c r="S351" s="3">
        <v>0.21510000000000001</v>
      </c>
      <c r="T351" s="3">
        <f>CoffeeOrders[[#This Row],[Unit Price]]*CoffeeOrders[[#This Row],[Quantity]]</f>
        <v>14.34</v>
      </c>
      <c r="U351" s="3" t="str">
        <f>IF(CoffeeOrders[[#This Row],[Coffee Type]]="Rob","Robusta",IF(CoffeeOrders[[#This Row],[Coffee Type]]="Exc","Excelsa",IF(CoffeeOrders[[#This Row],[Coffee Type]]="Ara","Arabica",IF(CoffeeOrders[[#This Row],[Coffee Type]]="Lib","Liberica",""))))</f>
        <v>Robusta</v>
      </c>
      <c r="V351" s="3" t="str">
        <f>IF(CoffeeOrders[[#This Row],[Roast Type]]="M","Medium",IF(CoffeeOrders[[#This Row],[Roast Type]]="L","Light",IF(CoffeeOrders[[#This Row],[Roast Type]]="D","Dark","")))</f>
        <v>Light</v>
      </c>
    </row>
    <row r="352" spans="1:22" x14ac:dyDescent="0.35">
      <c r="A352" t="s">
        <v>2196</v>
      </c>
      <c r="B352" s="7">
        <v>43592</v>
      </c>
      <c r="C352" t="s">
        <v>2197</v>
      </c>
      <c r="D352" t="s">
        <v>221</v>
      </c>
      <c r="E352">
        <v>4</v>
      </c>
      <c r="F352" t="s">
        <v>2198</v>
      </c>
      <c r="G352" t="s">
        <v>2199</v>
      </c>
      <c r="H352" t="s">
        <v>2200</v>
      </c>
      <c r="I352" t="s">
        <v>2201</v>
      </c>
      <c r="J352" t="s">
        <v>2202</v>
      </c>
      <c r="K352" t="s">
        <v>27</v>
      </c>
      <c r="L352">
        <v>71137</v>
      </c>
      <c r="M352" t="s">
        <v>52</v>
      </c>
      <c r="N352" t="s">
        <v>41</v>
      </c>
      <c r="O352" t="s">
        <v>62</v>
      </c>
      <c r="P352" s="2">
        <v>0.5</v>
      </c>
      <c r="Q352" s="3">
        <v>5.97</v>
      </c>
      <c r="R352" s="3">
        <v>1.194</v>
      </c>
      <c r="S352" s="3">
        <v>0.5373</v>
      </c>
      <c r="T352" s="3">
        <f>CoffeeOrders[[#This Row],[Unit Price]]*CoffeeOrders[[#This Row],[Quantity]]</f>
        <v>23.88</v>
      </c>
      <c r="U352" s="3" t="str">
        <f>IF(CoffeeOrders[[#This Row],[Coffee Type]]="Rob","Robusta",IF(CoffeeOrders[[#This Row],[Coffee Type]]="Exc","Excelsa",IF(CoffeeOrders[[#This Row],[Coffee Type]]="Ara","Arabica",IF(CoffeeOrders[[#This Row],[Coffee Type]]="Lib","Liberica",""))))</f>
        <v>Arabica</v>
      </c>
      <c r="V352" s="3" t="str">
        <f>IF(CoffeeOrders[[#This Row],[Roast Type]]="M","Medium",IF(CoffeeOrders[[#This Row],[Roast Type]]="L","Light",IF(CoffeeOrders[[#This Row],[Roast Type]]="D","Dark","")))</f>
        <v>Dark</v>
      </c>
    </row>
    <row r="353" spans="1:22" x14ac:dyDescent="0.35">
      <c r="A353" t="s">
        <v>2203</v>
      </c>
      <c r="B353" s="7">
        <v>44066</v>
      </c>
      <c r="C353" t="s">
        <v>2204</v>
      </c>
      <c r="D353" t="s">
        <v>191</v>
      </c>
      <c r="E353">
        <v>2</v>
      </c>
      <c r="F353" t="s">
        <v>2205</v>
      </c>
      <c r="G353" t="s">
        <v>2206</v>
      </c>
      <c r="H353" t="s">
        <v>2207</v>
      </c>
      <c r="I353" t="s">
        <v>2208</v>
      </c>
      <c r="J353" t="s">
        <v>2209</v>
      </c>
      <c r="K353" t="s">
        <v>27</v>
      </c>
      <c r="L353">
        <v>83722</v>
      </c>
      <c r="M353" t="s">
        <v>52</v>
      </c>
      <c r="N353" t="s">
        <v>41</v>
      </c>
      <c r="O353" t="s">
        <v>30</v>
      </c>
      <c r="P353" s="2">
        <v>1</v>
      </c>
      <c r="Q353" s="3">
        <v>11.25</v>
      </c>
      <c r="R353" s="3">
        <v>1.125</v>
      </c>
      <c r="S353" s="3">
        <v>1.0125</v>
      </c>
      <c r="T353" s="3">
        <f>CoffeeOrders[[#This Row],[Unit Price]]*CoffeeOrders[[#This Row],[Quantity]]</f>
        <v>22.5</v>
      </c>
      <c r="U353" s="3" t="str">
        <f>IF(CoffeeOrders[[#This Row],[Coffee Type]]="Rob","Robusta",IF(CoffeeOrders[[#This Row],[Coffee Type]]="Exc","Excelsa",IF(CoffeeOrders[[#This Row],[Coffee Type]]="Ara","Arabica",IF(CoffeeOrders[[#This Row],[Coffee Type]]="Lib","Liberica",""))))</f>
        <v>Arabica</v>
      </c>
      <c r="V353" s="3" t="str">
        <f>IF(CoffeeOrders[[#This Row],[Roast Type]]="M","Medium",IF(CoffeeOrders[[#This Row],[Roast Type]]="L","Light",IF(CoffeeOrders[[#This Row],[Roast Type]]="D","Dark","")))</f>
        <v>Medium</v>
      </c>
    </row>
    <row r="354" spans="1:22" x14ac:dyDescent="0.35">
      <c r="A354" t="s">
        <v>2210</v>
      </c>
      <c r="B354" s="7">
        <v>43984</v>
      </c>
      <c r="C354" t="s">
        <v>2067</v>
      </c>
      <c r="D354" t="s">
        <v>65</v>
      </c>
      <c r="E354">
        <v>5</v>
      </c>
      <c r="F354" t="s">
        <v>2068</v>
      </c>
      <c r="H354" t="s">
        <v>2069</v>
      </c>
      <c r="I354" t="s">
        <v>2070</v>
      </c>
      <c r="J354" t="s">
        <v>343</v>
      </c>
      <c r="K354" t="s">
        <v>27</v>
      </c>
      <c r="L354">
        <v>35244</v>
      </c>
      <c r="M354" t="s">
        <v>52</v>
      </c>
      <c r="N354" t="s">
        <v>32</v>
      </c>
      <c r="O354" t="s">
        <v>62</v>
      </c>
      <c r="P354" s="2">
        <v>0.5</v>
      </c>
      <c r="Q354" s="3">
        <v>7.29</v>
      </c>
      <c r="R354" s="3">
        <v>1.458</v>
      </c>
      <c r="S354" s="3">
        <v>0.80190000000000006</v>
      </c>
      <c r="T354" s="3">
        <f>CoffeeOrders[[#This Row],[Unit Price]]*CoffeeOrders[[#This Row],[Quantity]]</f>
        <v>36.450000000000003</v>
      </c>
      <c r="U354" s="3" t="str">
        <f>IF(CoffeeOrders[[#This Row],[Coffee Type]]="Rob","Robusta",IF(CoffeeOrders[[#This Row],[Coffee Type]]="Exc","Excelsa",IF(CoffeeOrders[[#This Row],[Coffee Type]]="Ara","Arabica",IF(CoffeeOrders[[#This Row],[Coffee Type]]="Lib","Liberica",""))))</f>
        <v>Excelsa</v>
      </c>
      <c r="V354" s="3" t="str">
        <f>IF(CoffeeOrders[[#This Row],[Roast Type]]="M","Medium",IF(CoffeeOrders[[#This Row],[Roast Type]]="L","Light",IF(CoffeeOrders[[#This Row],[Roast Type]]="D","Dark","")))</f>
        <v>Dark</v>
      </c>
    </row>
    <row r="355" spans="1:22" x14ac:dyDescent="0.35">
      <c r="A355" t="s">
        <v>2211</v>
      </c>
      <c r="B355" s="7">
        <v>43860</v>
      </c>
      <c r="C355" t="s">
        <v>2212</v>
      </c>
      <c r="D355" t="s">
        <v>205</v>
      </c>
      <c r="E355">
        <v>4</v>
      </c>
      <c r="F355" t="s">
        <v>2213</v>
      </c>
      <c r="H355" t="s">
        <v>2214</v>
      </c>
      <c r="I355" t="s">
        <v>2215</v>
      </c>
      <c r="J355" t="s">
        <v>1155</v>
      </c>
      <c r="K355" t="s">
        <v>27</v>
      </c>
      <c r="L355">
        <v>36177</v>
      </c>
      <c r="M355" t="s">
        <v>28</v>
      </c>
      <c r="N355" t="s">
        <v>41</v>
      </c>
      <c r="O355" t="s">
        <v>30</v>
      </c>
      <c r="P355" s="2">
        <v>0.5</v>
      </c>
      <c r="Q355" s="3">
        <v>6.75</v>
      </c>
      <c r="R355" s="3">
        <v>1.35</v>
      </c>
      <c r="S355" s="3">
        <v>0.60749999999999993</v>
      </c>
      <c r="T355" s="3">
        <f>CoffeeOrders[[#This Row],[Unit Price]]*CoffeeOrders[[#This Row],[Quantity]]</f>
        <v>27</v>
      </c>
      <c r="U355" s="3" t="str">
        <f>IF(CoffeeOrders[[#This Row],[Coffee Type]]="Rob","Robusta",IF(CoffeeOrders[[#This Row],[Coffee Type]]="Exc","Excelsa",IF(CoffeeOrders[[#This Row],[Coffee Type]]="Ara","Arabica",IF(CoffeeOrders[[#This Row],[Coffee Type]]="Lib","Liberica",""))))</f>
        <v>Arabica</v>
      </c>
      <c r="V355" s="3" t="str">
        <f>IF(CoffeeOrders[[#This Row],[Roast Type]]="M","Medium",IF(CoffeeOrders[[#This Row],[Roast Type]]="L","Light",IF(CoffeeOrders[[#This Row],[Roast Type]]="D","Dark","")))</f>
        <v>Medium</v>
      </c>
    </row>
    <row r="356" spans="1:22" x14ac:dyDescent="0.35">
      <c r="A356" t="s">
        <v>2216</v>
      </c>
      <c r="B356" s="7">
        <v>43876</v>
      </c>
      <c r="C356" t="s">
        <v>2217</v>
      </c>
      <c r="D356" t="s">
        <v>519</v>
      </c>
      <c r="E356">
        <v>6</v>
      </c>
      <c r="F356" t="s">
        <v>2218</v>
      </c>
      <c r="G356" t="s">
        <v>2219</v>
      </c>
      <c r="I356" t="s">
        <v>2220</v>
      </c>
      <c r="J356" t="s">
        <v>2221</v>
      </c>
      <c r="K356" t="s">
        <v>27</v>
      </c>
      <c r="L356">
        <v>34981</v>
      </c>
      <c r="M356" t="s">
        <v>52</v>
      </c>
      <c r="N356" t="s">
        <v>41</v>
      </c>
      <c r="O356" t="s">
        <v>30</v>
      </c>
      <c r="P356" s="2">
        <v>2.5</v>
      </c>
      <c r="Q356" s="3">
        <v>25.875</v>
      </c>
      <c r="R356" s="3">
        <v>1.0349999999999999</v>
      </c>
      <c r="S356" s="3">
        <v>2.328749999999999</v>
      </c>
      <c r="T356" s="3">
        <f>CoffeeOrders[[#This Row],[Unit Price]]*CoffeeOrders[[#This Row],[Quantity]]</f>
        <v>155.25</v>
      </c>
      <c r="U356" s="3" t="str">
        <f>IF(CoffeeOrders[[#This Row],[Coffee Type]]="Rob","Robusta",IF(CoffeeOrders[[#This Row],[Coffee Type]]="Exc","Excelsa",IF(CoffeeOrders[[#This Row],[Coffee Type]]="Ara","Arabica",IF(CoffeeOrders[[#This Row],[Coffee Type]]="Lib","Liberica",""))))</f>
        <v>Arabica</v>
      </c>
      <c r="V356" s="3" t="str">
        <f>IF(CoffeeOrders[[#This Row],[Roast Type]]="M","Medium",IF(CoffeeOrders[[#This Row],[Roast Type]]="L","Light",IF(CoffeeOrders[[#This Row],[Roast Type]]="D","Dark","")))</f>
        <v>Medium</v>
      </c>
    </row>
    <row r="357" spans="1:22" x14ac:dyDescent="0.35">
      <c r="A357" t="s">
        <v>2222</v>
      </c>
      <c r="B357" s="7">
        <v>44358</v>
      </c>
      <c r="C357" t="s">
        <v>2223</v>
      </c>
      <c r="D357" t="s">
        <v>354</v>
      </c>
      <c r="E357">
        <v>5</v>
      </c>
      <c r="F357" t="s">
        <v>2224</v>
      </c>
      <c r="G357" t="s">
        <v>2225</v>
      </c>
      <c r="H357" t="s">
        <v>2226</v>
      </c>
      <c r="I357" t="s">
        <v>2227</v>
      </c>
      <c r="J357" t="s">
        <v>1083</v>
      </c>
      <c r="K357" t="s">
        <v>27</v>
      </c>
      <c r="L357">
        <v>27415</v>
      </c>
      <c r="M357" t="s">
        <v>28</v>
      </c>
      <c r="N357" t="s">
        <v>41</v>
      </c>
      <c r="O357" t="s">
        <v>62</v>
      </c>
      <c r="P357" s="2">
        <v>2.5</v>
      </c>
      <c r="Q357" s="3">
        <v>22.885000000000002</v>
      </c>
      <c r="R357" s="3">
        <v>0.91539999999999988</v>
      </c>
      <c r="S357" s="3">
        <v>2.05965</v>
      </c>
      <c r="T357" s="3">
        <f>CoffeeOrders[[#This Row],[Unit Price]]*CoffeeOrders[[#This Row],[Quantity]]</f>
        <v>114.42500000000001</v>
      </c>
      <c r="U357" s="3" t="str">
        <f>IF(CoffeeOrders[[#This Row],[Coffee Type]]="Rob","Robusta",IF(CoffeeOrders[[#This Row],[Coffee Type]]="Exc","Excelsa",IF(CoffeeOrders[[#This Row],[Coffee Type]]="Ara","Arabica",IF(CoffeeOrders[[#This Row],[Coffee Type]]="Lib","Liberica",""))))</f>
        <v>Arabica</v>
      </c>
      <c r="V357" s="3" t="str">
        <f>IF(CoffeeOrders[[#This Row],[Roast Type]]="M","Medium",IF(CoffeeOrders[[#This Row],[Roast Type]]="L","Light",IF(CoffeeOrders[[#This Row],[Roast Type]]="D","Dark","")))</f>
        <v>Dark</v>
      </c>
    </row>
    <row r="358" spans="1:22" x14ac:dyDescent="0.35">
      <c r="A358" t="s">
        <v>2228</v>
      </c>
      <c r="B358" s="7">
        <v>44631</v>
      </c>
      <c r="C358" t="s">
        <v>2229</v>
      </c>
      <c r="D358" t="s">
        <v>56</v>
      </c>
      <c r="E358">
        <v>4</v>
      </c>
      <c r="F358" t="s">
        <v>2230</v>
      </c>
      <c r="G358" t="s">
        <v>2231</v>
      </c>
      <c r="H358" t="s">
        <v>2232</v>
      </c>
      <c r="I358" t="s">
        <v>2233</v>
      </c>
      <c r="J358" t="s">
        <v>1473</v>
      </c>
      <c r="K358" t="s">
        <v>27</v>
      </c>
      <c r="L358">
        <v>94237</v>
      </c>
      <c r="M358" t="s">
        <v>28</v>
      </c>
      <c r="N358" t="s">
        <v>61</v>
      </c>
      <c r="O358" t="s">
        <v>62</v>
      </c>
      <c r="P358" s="2">
        <v>1</v>
      </c>
      <c r="Q358" s="3">
        <v>12.95</v>
      </c>
      <c r="R358" s="3">
        <v>1.2949999999999999</v>
      </c>
      <c r="S358" s="3">
        <v>1.6835</v>
      </c>
      <c r="T358" s="3">
        <f>CoffeeOrders[[#This Row],[Unit Price]]*CoffeeOrders[[#This Row],[Quantity]]</f>
        <v>51.8</v>
      </c>
      <c r="U358" s="3" t="str">
        <f>IF(CoffeeOrders[[#This Row],[Coffee Type]]="Rob","Robusta",IF(CoffeeOrders[[#This Row],[Coffee Type]]="Exc","Excelsa",IF(CoffeeOrders[[#This Row],[Coffee Type]]="Ara","Arabica",IF(CoffeeOrders[[#This Row],[Coffee Type]]="Lib","Liberica",""))))</f>
        <v>Liberica</v>
      </c>
      <c r="V358" s="3" t="str">
        <f>IF(CoffeeOrders[[#This Row],[Roast Type]]="M","Medium",IF(CoffeeOrders[[#This Row],[Roast Type]]="L","Light",IF(CoffeeOrders[[#This Row],[Roast Type]]="D","Dark","")))</f>
        <v>Dark</v>
      </c>
    </row>
    <row r="359" spans="1:22" x14ac:dyDescent="0.35">
      <c r="A359" t="s">
        <v>2234</v>
      </c>
      <c r="B359" s="7">
        <v>44448</v>
      </c>
      <c r="C359" t="s">
        <v>2235</v>
      </c>
      <c r="D359" t="s">
        <v>519</v>
      </c>
      <c r="E359">
        <v>6</v>
      </c>
      <c r="F359" t="s">
        <v>2236</v>
      </c>
      <c r="H359" t="s">
        <v>2237</v>
      </c>
      <c r="I359" t="s">
        <v>2238</v>
      </c>
      <c r="J359" t="s">
        <v>2239</v>
      </c>
      <c r="K359" t="s">
        <v>27</v>
      </c>
      <c r="L359">
        <v>78682</v>
      </c>
      <c r="M359" t="s">
        <v>52</v>
      </c>
      <c r="N359" t="s">
        <v>41</v>
      </c>
      <c r="O359" t="s">
        <v>30</v>
      </c>
      <c r="P359" s="2">
        <v>2.5</v>
      </c>
      <c r="Q359" s="3">
        <v>25.875</v>
      </c>
      <c r="R359" s="3">
        <v>1.0349999999999999</v>
      </c>
      <c r="S359" s="3">
        <v>2.328749999999999</v>
      </c>
      <c r="T359" s="3">
        <f>CoffeeOrders[[#This Row],[Unit Price]]*CoffeeOrders[[#This Row],[Quantity]]</f>
        <v>155.25</v>
      </c>
      <c r="U359" s="3" t="str">
        <f>IF(CoffeeOrders[[#This Row],[Coffee Type]]="Rob","Robusta",IF(CoffeeOrders[[#This Row],[Coffee Type]]="Exc","Excelsa",IF(CoffeeOrders[[#This Row],[Coffee Type]]="Ara","Arabica",IF(CoffeeOrders[[#This Row],[Coffee Type]]="Lib","Liberica",""))))</f>
        <v>Arabica</v>
      </c>
      <c r="V359" s="3" t="str">
        <f>IF(CoffeeOrders[[#This Row],[Roast Type]]="M","Medium",IF(CoffeeOrders[[#This Row],[Roast Type]]="L","Light",IF(CoffeeOrders[[#This Row],[Roast Type]]="D","Dark","")))</f>
        <v>Medium</v>
      </c>
    </row>
    <row r="360" spans="1:22" x14ac:dyDescent="0.35">
      <c r="A360" t="s">
        <v>2240</v>
      </c>
      <c r="B360" s="7">
        <v>43599</v>
      </c>
      <c r="C360" t="s">
        <v>2241</v>
      </c>
      <c r="D360" t="s">
        <v>615</v>
      </c>
      <c r="E360">
        <v>1</v>
      </c>
      <c r="F360" t="s">
        <v>2242</v>
      </c>
      <c r="G360" t="s">
        <v>2243</v>
      </c>
      <c r="H360" t="s">
        <v>2244</v>
      </c>
      <c r="I360" t="s">
        <v>2245</v>
      </c>
      <c r="J360" t="s">
        <v>2246</v>
      </c>
      <c r="K360" t="s">
        <v>27</v>
      </c>
      <c r="L360">
        <v>22096</v>
      </c>
      <c r="M360" t="s">
        <v>52</v>
      </c>
      <c r="N360" t="s">
        <v>41</v>
      </c>
      <c r="O360" t="s">
        <v>42</v>
      </c>
      <c r="P360" s="2">
        <v>2.5</v>
      </c>
      <c r="Q360" s="3">
        <v>29.785</v>
      </c>
      <c r="R360" s="3">
        <v>1.1914</v>
      </c>
      <c r="S360" s="3">
        <v>2.68065</v>
      </c>
      <c r="T360" s="3">
        <f>CoffeeOrders[[#This Row],[Unit Price]]*CoffeeOrders[[#This Row],[Quantity]]</f>
        <v>29.785</v>
      </c>
      <c r="U360" s="3" t="str">
        <f>IF(CoffeeOrders[[#This Row],[Coffee Type]]="Rob","Robusta",IF(CoffeeOrders[[#This Row],[Coffee Type]]="Exc","Excelsa",IF(CoffeeOrders[[#This Row],[Coffee Type]]="Ara","Arabica",IF(CoffeeOrders[[#This Row],[Coffee Type]]="Lib","Liberica",""))))</f>
        <v>Arabica</v>
      </c>
      <c r="V360" s="3" t="str">
        <f>IF(CoffeeOrders[[#This Row],[Roast Type]]="M","Medium",IF(CoffeeOrders[[#This Row],[Roast Type]]="L","Light",IF(CoffeeOrders[[#This Row],[Roast Type]]="D","Dark","")))</f>
        <v>Light</v>
      </c>
    </row>
    <row r="361" spans="1:22" x14ac:dyDescent="0.35">
      <c r="A361" t="s">
        <v>2247</v>
      </c>
      <c r="B361" s="7">
        <v>43563</v>
      </c>
      <c r="C361" t="s">
        <v>2248</v>
      </c>
      <c r="D361" t="s">
        <v>548</v>
      </c>
      <c r="E361">
        <v>6</v>
      </c>
      <c r="F361" t="s">
        <v>2249</v>
      </c>
      <c r="G361" t="s">
        <v>2250</v>
      </c>
      <c r="H361" t="s">
        <v>2251</v>
      </c>
      <c r="I361" t="s">
        <v>2252</v>
      </c>
      <c r="J361" t="s">
        <v>2253</v>
      </c>
      <c r="K361" t="s">
        <v>258</v>
      </c>
      <c r="L361" t="s">
        <v>2254</v>
      </c>
      <c r="M361" t="s">
        <v>52</v>
      </c>
      <c r="N361" t="s">
        <v>29</v>
      </c>
      <c r="O361" t="s">
        <v>42</v>
      </c>
      <c r="P361" s="2">
        <v>0.2</v>
      </c>
      <c r="Q361" s="3">
        <v>3.585</v>
      </c>
      <c r="R361" s="3">
        <v>1.7925</v>
      </c>
      <c r="S361" s="3">
        <v>0.21510000000000001</v>
      </c>
      <c r="T361" s="3">
        <f>CoffeeOrders[[#This Row],[Unit Price]]*CoffeeOrders[[#This Row],[Quantity]]</f>
        <v>21.509999999999998</v>
      </c>
      <c r="U361" s="3" t="str">
        <f>IF(CoffeeOrders[[#This Row],[Coffee Type]]="Rob","Robusta",IF(CoffeeOrders[[#This Row],[Coffee Type]]="Exc","Excelsa",IF(CoffeeOrders[[#This Row],[Coffee Type]]="Ara","Arabica",IF(CoffeeOrders[[#This Row],[Coffee Type]]="Lib","Liberica",""))))</f>
        <v>Robusta</v>
      </c>
      <c r="V361" s="3" t="str">
        <f>IF(CoffeeOrders[[#This Row],[Roast Type]]="M","Medium",IF(CoffeeOrders[[#This Row],[Roast Type]]="L","Light",IF(CoffeeOrders[[#This Row],[Roast Type]]="D","Dark","")))</f>
        <v>Light</v>
      </c>
    </row>
    <row r="362" spans="1:22" x14ac:dyDescent="0.35">
      <c r="A362" t="s">
        <v>2255</v>
      </c>
      <c r="B362" s="7">
        <v>44058</v>
      </c>
      <c r="C362" t="s">
        <v>2256</v>
      </c>
      <c r="D362" t="s">
        <v>117</v>
      </c>
      <c r="E362">
        <v>2</v>
      </c>
      <c r="F362" t="s">
        <v>2257</v>
      </c>
      <c r="G362" t="s">
        <v>2258</v>
      </c>
      <c r="H362" t="s">
        <v>2259</v>
      </c>
      <c r="I362" t="s">
        <v>2260</v>
      </c>
      <c r="J362" t="s">
        <v>1780</v>
      </c>
      <c r="K362" t="s">
        <v>27</v>
      </c>
      <c r="L362">
        <v>29220</v>
      </c>
      <c r="M362" t="s">
        <v>52</v>
      </c>
      <c r="N362" t="s">
        <v>29</v>
      </c>
      <c r="O362" t="s">
        <v>62</v>
      </c>
      <c r="P362" s="2">
        <v>2.5</v>
      </c>
      <c r="Q362" s="3">
        <v>20.585000000000001</v>
      </c>
      <c r="R362" s="3">
        <v>0.82339999999999991</v>
      </c>
      <c r="S362" s="3">
        <v>1.2351000000000001</v>
      </c>
      <c r="T362" s="3">
        <f>CoffeeOrders[[#This Row],[Unit Price]]*CoffeeOrders[[#This Row],[Quantity]]</f>
        <v>41.17</v>
      </c>
      <c r="U362" s="3" t="str">
        <f>IF(CoffeeOrders[[#This Row],[Coffee Type]]="Rob","Robusta",IF(CoffeeOrders[[#This Row],[Coffee Type]]="Exc","Excelsa",IF(CoffeeOrders[[#This Row],[Coffee Type]]="Ara","Arabica",IF(CoffeeOrders[[#This Row],[Coffee Type]]="Lib","Liberica",""))))</f>
        <v>Robusta</v>
      </c>
      <c r="V362" s="3" t="str">
        <f>IF(CoffeeOrders[[#This Row],[Roast Type]]="M","Medium",IF(CoffeeOrders[[#This Row],[Roast Type]]="L","Light",IF(CoffeeOrders[[#This Row],[Roast Type]]="D","Dark","")))</f>
        <v>Dark</v>
      </c>
    </row>
    <row r="363" spans="1:22" x14ac:dyDescent="0.35">
      <c r="A363" t="s">
        <v>2255</v>
      </c>
      <c r="B363" s="7">
        <v>44058</v>
      </c>
      <c r="C363" t="s">
        <v>2256</v>
      </c>
      <c r="D363" t="s">
        <v>81</v>
      </c>
      <c r="E363">
        <v>1</v>
      </c>
      <c r="F363" t="s">
        <v>2257</v>
      </c>
      <c r="G363" t="s">
        <v>2258</v>
      </c>
      <c r="H363" t="s">
        <v>2259</v>
      </c>
      <c r="I363" t="s">
        <v>2260</v>
      </c>
      <c r="J363" t="s">
        <v>1780</v>
      </c>
      <c r="K363" t="s">
        <v>27</v>
      </c>
      <c r="L363">
        <v>29220</v>
      </c>
      <c r="M363" t="s">
        <v>52</v>
      </c>
      <c r="N363" t="s">
        <v>29</v>
      </c>
      <c r="O363" t="s">
        <v>30</v>
      </c>
      <c r="P363" s="2">
        <v>0.5</v>
      </c>
      <c r="Q363" s="3">
        <v>5.97</v>
      </c>
      <c r="R363" s="3">
        <v>1.194</v>
      </c>
      <c r="S363" s="3">
        <v>0.35820000000000002</v>
      </c>
      <c r="T363" s="3">
        <f>CoffeeOrders[[#This Row],[Unit Price]]*CoffeeOrders[[#This Row],[Quantity]]</f>
        <v>5.97</v>
      </c>
      <c r="U363" s="3" t="str">
        <f>IF(CoffeeOrders[[#This Row],[Coffee Type]]="Rob","Robusta",IF(CoffeeOrders[[#This Row],[Coffee Type]]="Exc","Excelsa",IF(CoffeeOrders[[#This Row],[Coffee Type]]="Ara","Arabica",IF(CoffeeOrders[[#This Row],[Coffee Type]]="Lib","Liberica",""))))</f>
        <v>Robusta</v>
      </c>
      <c r="V363" s="3" t="str">
        <f>IF(CoffeeOrders[[#This Row],[Roast Type]]="M","Medium",IF(CoffeeOrders[[#This Row],[Roast Type]]="L","Light",IF(CoffeeOrders[[#This Row],[Roast Type]]="D","Dark","")))</f>
        <v>Medium</v>
      </c>
    </row>
    <row r="364" spans="1:22" x14ac:dyDescent="0.35">
      <c r="A364" t="s">
        <v>2261</v>
      </c>
      <c r="B364" s="7">
        <v>44686</v>
      </c>
      <c r="C364" t="s">
        <v>2262</v>
      </c>
      <c r="D364" t="s">
        <v>412</v>
      </c>
      <c r="E364">
        <v>5</v>
      </c>
      <c r="F364" t="s">
        <v>2263</v>
      </c>
      <c r="G364" t="s">
        <v>2264</v>
      </c>
      <c r="H364" t="s">
        <v>2265</v>
      </c>
      <c r="I364" t="s">
        <v>2266</v>
      </c>
      <c r="J364" t="s">
        <v>1619</v>
      </c>
      <c r="K364" t="s">
        <v>27</v>
      </c>
      <c r="L364">
        <v>85025</v>
      </c>
      <c r="M364" t="s">
        <v>28</v>
      </c>
      <c r="N364" t="s">
        <v>32</v>
      </c>
      <c r="O364" t="s">
        <v>42</v>
      </c>
      <c r="P364" s="2">
        <v>1</v>
      </c>
      <c r="Q364" s="3">
        <v>14.85</v>
      </c>
      <c r="R364" s="3">
        <v>1.4850000000000001</v>
      </c>
      <c r="S364" s="3">
        <v>1.6335</v>
      </c>
      <c r="T364" s="3">
        <f>CoffeeOrders[[#This Row],[Unit Price]]*CoffeeOrders[[#This Row],[Quantity]]</f>
        <v>74.25</v>
      </c>
      <c r="U364" s="3" t="str">
        <f>IF(CoffeeOrders[[#This Row],[Coffee Type]]="Rob","Robusta",IF(CoffeeOrders[[#This Row],[Coffee Type]]="Exc","Excelsa",IF(CoffeeOrders[[#This Row],[Coffee Type]]="Ara","Arabica",IF(CoffeeOrders[[#This Row],[Coffee Type]]="Lib","Liberica",""))))</f>
        <v>Excelsa</v>
      </c>
      <c r="V364" s="3" t="str">
        <f>IF(CoffeeOrders[[#This Row],[Roast Type]]="M","Medium",IF(CoffeeOrders[[#This Row],[Roast Type]]="L","Light",IF(CoffeeOrders[[#This Row],[Roast Type]]="D","Dark","")))</f>
        <v>Light</v>
      </c>
    </row>
    <row r="365" spans="1:22" x14ac:dyDescent="0.35">
      <c r="A365" t="s">
        <v>2267</v>
      </c>
      <c r="B365" s="7">
        <v>44282</v>
      </c>
      <c r="C365" t="s">
        <v>2268</v>
      </c>
      <c r="D365" t="s">
        <v>295</v>
      </c>
      <c r="E365">
        <v>6</v>
      </c>
      <c r="F365" t="s">
        <v>2269</v>
      </c>
      <c r="G365" t="s">
        <v>2270</v>
      </c>
      <c r="I365" t="s">
        <v>2271</v>
      </c>
      <c r="J365" t="s">
        <v>2272</v>
      </c>
      <c r="K365" t="s">
        <v>27</v>
      </c>
      <c r="L365">
        <v>33233</v>
      </c>
      <c r="M365" t="s">
        <v>52</v>
      </c>
      <c r="N365" t="s">
        <v>61</v>
      </c>
      <c r="O365" t="s">
        <v>30</v>
      </c>
      <c r="P365" s="2">
        <v>1</v>
      </c>
      <c r="Q365" s="3">
        <v>14.55</v>
      </c>
      <c r="R365" s="3">
        <v>1.4550000000000001</v>
      </c>
      <c r="S365" s="3">
        <v>1.8915</v>
      </c>
      <c r="T365" s="3">
        <f>CoffeeOrders[[#This Row],[Unit Price]]*CoffeeOrders[[#This Row],[Quantity]]</f>
        <v>87.300000000000011</v>
      </c>
      <c r="U365" s="3" t="str">
        <f>IF(CoffeeOrders[[#This Row],[Coffee Type]]="Rob","Robusta",IF(CoffeeOrders[[#This Row],[Coffee Type]]="Exc","Excelsa",IF(CoffeeOrders[[#This Row],[Coffee Type]]="Ara","Arabica",IF(CoffeeOrders[[#This Row],[Coffee Type]]="Lib","Liberica",""))))</f>
        <v>Liberica</v>
      </c>
      <c r="V365" s="3" t="str">
        <f>IF(CoffeeOrders[[#This Row],[Roast Type]]="M","Medium",IF(CoffeeOrders[[#This Row],[Roast Type]]="L","Light",IF(CoffeeOrders[[#This Row],[Roast Type]]="D","Dark","")))</f>
        <v>Medium</v>
      </c>
    </row>
    <row r="366" spans="1:22" x14ac:dyDescent="0.35">
      <c r="A366" t="s">
        <v>2273</v>
      </c>
      <c r="B366" s="7">
        <v>43582</v>
      </c>
      <c r="C366" t="s">
        <v>2274</v>
      </c>
      <c r="D366" t="s">
        <v>740</v>
      </c>
      <c r="E366">
        <v>6</v>
      </c>
      <c r="F366" t="s">
        <v>2275</v>
      </c>
      <c r="G366" t="s">
        <v>2276</v>
      </c>
      <c r="H366" t="s">
        <v>2277</v>
      </c>
      <c r="I366" t="s">
        <v>2278</v>
      </c>
      <c r="J366" t="s">
        <v>612</v>
      </c>
      <c r="K366" t="s">
        <v>27</v>
      </c>
      <c r="L366">
        <v>93762</v>
      </c>
      <c r="M366" t="s">
        <v>28</v>
      </c>
      <c r="N366" t="s">
        <v>32</v>
      </c>
      <c r="O366" t="s">
        <v>62</v>
      </c>
      <c r="P366" s="2">
        <v>1</v>
      </c>
      <c r="Q366" s="3">
        <v>12.15</v>
      </c>
      <c r="R366" s="3">
        <v>1.2150000000000001</v>
      </c>
      <c r="S366" s="3">
        <v>1.3365</v>
      </c>
      <c r="T366" s="3">
        <f>CoffeeOrders[[#This Row],[Unit Price]]*CoffeeOrders[[#This Row],[Quantity]]</f>
        <v>72.900000000000006</v>
      </c>
      <c r="U366" s="3" t="str">
        <f>IF(CoffeeOrders[[#This Row],[Coffee Type]]="Rob","Robusta",IF(CoffeeOrders[[#This Row],[Coffee Type]]="Exc","Excelsa",IF(CoffeeOrders[[#This Row],[Coffee Type]]="Ara","Arabica",IF(CoffeeOrders[[#This Row],[Coffee Type]]="Lib","Liberica",""))))</f>
        <v>Excelsa</v>
      </c>
      <c r="V366" s="3" t="str">
        <f>IF(CoffeeOrders[[#This Row],[Roast Type]]="M","Medium",IF(CoffeeOrders[[#This Row],[Roast Type]]="L","Light",IF(CoffeeOrders[[#This Row],[Roast Type]]="D","Dark","")))</f>
        <v>Dark</v>
      </c>
    </row>
    <row r="367" spans="1:22" x14ac:dyDescent="0.35">
      <c r="A367" t="s">
        <v>2279</v>
      </c>
      <c r="B367" s="7">
        <v>44464</v>
      </c>
      <c r="C367" t="s">
        <v>2280</v>
      </c>
      <c r="D367" t="s">
        <v>368</v>
      </c>
      <c r="E367">
        <v>1</v>
      </c>
      <c r="F367" t="s">
        <v>2281</v>
      </c>
      <c r="G367" t="s">
        <v>2282</v>
      </c>
      <c r="I367" t="s">
        <v>2283</v>
      </c>
      <c r="J367" t="s">
        <v>2284</v>
      </c>
      <c r="K367" t="s">
        <v>27</v>
      </c>
      <c r="L367">
        <v>92825</v>
      </c>
      <c r="M367" t="s">
        <v>52</v>
      </c>
      <c r="N367" t="s">
        <v>61</v>
      </c>
      <c r="O367" t="s">
        <v>62</v>
      </c>
      <c r="P367" s="2">
        <v>0.5</v>
      </c>
      <c r="Q367" s="3">
        <v>7.77</v>
      </c>
      <c r="R367" s="3">
        <v>1.554</v>
      </c>
      <c r="S367" s="3">
        <v>1.0101</v>
      </c>
      <c r="T367" s="3">
        <f>CoffeeOrders[[#This Row],[Unit Price]]*CoffeeOrders[[#This Row],[Quantity]]</f>
        <v>7.77</v>
      </c>
      <c r="U367" s="3" t="str">
        <f>IF(CoffeeOrders[[#This Row],[Coffee Type]]="Rob","Robusta",IF(CoffeeOrders[[#This Row],[Coffee Type]]="Exc","Excelsa",IF(CoffeeOrders[[#This Row],[Coffee Type]]="Ara","Arabica",IF(CoffeeOrders[[#This Row],[Coffee Type]]="Lib","Liberica",""))))</f>
        <v>Liberica</v>
      </c>
      <c r="V367" s="3" t="str">
        <f>IF(CoffeeOrders[[#This Row],[Roast Type]]="M","Medium",IF(CoffeeOrders[[#This Row],[Roast Type]]="L","Light",IF(CoffeeOrders[[#This Row],[Roast Type]]="D","Dark","")))</f>
        <v>Dark</v>
      </c>
    </row>
    <row r="368" spans="1:22" x14ac:dyDescent="0.35">
      <c r="A368" t="s">
        <v>2285</v>
      </c>
      <c r="B368" s="7">
        <v>43874</v>
      </c>
      <c r="C368" t="s">
        <v>2286</v>
      </c>
      <c r="D368" t="s">
        <v>65</v>
      </c>
      <c r="E368">
        <v>6</v>
      </c>
      <c r="F368" t="s">
        <v>2287</v>
      </c>
      <c r="H368" t="s">
        <v>2288</v>
      </c>
      <c r="I368" t="s">
        <v>2289</v>
      </c>
      <c r="J368" t="s">
        <v>850</v>
      </c>
      <c r="K368" t="s">
        <v>27</v>
      </c>
      <c r="L368">
        <v>23605</v>
      </c>
      <c r="M368" t="s">
        <v>52</v>
      </c>
      <c r="N368" t="s">
        <v>32</v>
      </c>
      <c r="O368" t="s">
        <v>62</v>
      </c>
      <c r="P368" s="2">
        <v>0.5</v>
      </c>
      <c r="Q368" s="3">
        <v>7.29</v>
      </c>
      <c r="R368" s="3">
        <v>1.458</v>
      </c>
      <c r="S368" s="3">
        <v>0.80190000000000006</v>
      </c>
      <c r="T368" s="3">
        <f>CoffeeOrders[[#This Row],[Unit Price]]*CoffeeOrders[[#This Row],[Quantity]]</f>
        <v>43.74</v>
      </c>
      <c r="U368" s="3" t="str">
        <f>IF(CoffeeOrders[[#This Row],[Coffee Type]]="Rob","Robusta",IF(CoffeeOrders[[#This Row],[Coffee Type]]="Exc","Excelsa",IF(CoffeeOrders[[#This Row],[Coffee Type]]="Ara","Arabica",IF(CoffeeOrders[[#This Row],[Coffee Type]]="Lib","Liberica",""))))</f>
        <v>Excelsa</v>
      </c>
      <c r="V368" s="3" t="str">
        <f>IF(CoffeeOrders[[#This Row],[Roast Type]]="M","Medium",IF(CoffeeOrders[[#This Row],[Roast Type]]="L","Light",IF(CoffeeOrders[[#This Row],[Roast Type]]="D","Dark","")))</f>
        <v>Dark</v>
      </c>
    </row>
    <row r="369" spans="1:22" x14ac:dyDescent="0.35">
      <c r="A369" t="s">
        <v>2290</v>
      </c>
      <c r="B369" s="7">
        <v>44393</v>
      </c>
      <c r="C369" t="s">
        <v>2291</v>
      </c>
      <c r="D369" t="s">
        <v>238</v>
      </c>
      <c r="E369">
        <v>2</v>
      </c>
      <c r="F369" t="s">
        <v>2292</v>
      </c>
      <c r="I369" t="s">
        <v>2293</v>
      </c>
      <c r="J369" t="s">
        <v>1317</v>
      </c>
      <c r="K369" t="s">
        <v>27</v>
      </c>
      <c r="L369">
        <v>29305</v>
      </c>
      <c r="M369" t="s">
        <v>28</v>
      </c>
      <c r="N369" t="s">
        <v>61</v>
      </c>
      <c r="O369" t="s">
        <v>30</v>
      </c>
      <c r="P369" s="2">
        <v>0.2</v>
      </c>
      <c r="Q369" s="3">
        <v>4.3650000000000002</v>
      </c>
      <c r="R369" s="3">
        <v>2.1825000000000001</v>
      </c>
      <c r="S369" s="3">
        <v>0.56745000000000001</v>
      </c>
      <c r="T369" s="3">
        <f>CoffeeOrders[[#This Row],[Unit Price]]*CoffeeOrders[[#This Row],[Quantity]]</f>
        <v>8.73</v>
      </c>
      <c r="U369" s="3" t="str">
        <f>IF(CoffeeOrders[[#This Row],[Coffee Type]]="Rob","Robusta",IF(CoffeeOrders[[#This Row],[Coffee Type]]="Exc","Excelsa",IF(CoffeeOrders[[#This Row],[Coffee Type]]="Ara","Arabica",IF(CoffeeOrders[[#This Row],[Coffee Type]]="Lib","Liberica",""))))</f>
        <v>Liberica</v>
      </c>
      <c r="V369" s="3" t="str">
        <f>IF(CoffeeOrders[[#This Row],[Roast Type]]="M","Medium",IF(CoffeeOrders[[#This Row],[Roast Type]]="L","Light",IF(CoffeeOrders[[#This Row],[Roast Type]]="D","Dark","")))</f>
        <v>Medium</v>
      </c>
    </row>
    <row r="370" spans="1:22" x14ac:dyDescent="0.35">
      <c r="A370" t="s">
        <v>2294</v>
      </c>
      <c r="B370" s="7">
        <v>44692</v>
      </c>
      <c r="C370" t="s">
        <v>2295</v>
      </c>
      <c r="D370" t="s">
        <v>339</v>
      </c>
      <c r="E370">
        <v>2</v>
      </c>
      <c r="F370" t="s">
        <v>2296</v>
      </c>
      <c r="G370" t="s">
        <v>2297</v>
      </c>
      <c r="H370" t="s">
        <v>2298</v>
      </c>
      <c r="I370" t="s">
        <v>2299</v>
      </c>
      <c r="J370" t="s">
        <v>1323</v>
      </c>
      <c r="K370" t="s">
        <v>27</v>
      </c>
      <c r="L370">
        <v>10305</v>
      </c>
      <c r="M370" t="s">
        <v>52</v>
      </c>
      <c r="N370" t="s">
        <v>32</v>
      </c>
      <c r="O370" t="s">
        <v>30</v>
      </c>
      <c r="P370" s="2">
        <v>2.5</v>
      </c>
      <c r="Q370" s="3">
        <v>31.625</v>
      </c>
      <c r="R370" s="3">
        <v>1.2649999999999999</v>
      </c>
      <c r="S370" s="3">
        <v>3.4787499999999998</v>
      </c>
      <c r="T370" s="3">
        <f>CoffeeOrders[[#This Row],[Unit Price]]*CoffeeOrders[[#This Row],[Quantity]]</f>
        <v>63.25</v>
      </c>
      <c r="U370" s="3" t="str">
        <f>IF(CoffeeOrders[[#This Row],[Coffee Type]]="Rob","Robusta",IF(CoffeeOrders[[#This Row],[Coffee Type]]="Exc","Excelsa",IF(CoffeeOrders[[#This Row],[Coffee Type]]="Ara","Arabica",IF(CoffeeOrders[[#This Row],[Coffee Type]]="Lib","Liberica",""))))</f>
        <v>Excelsa</v>
      </c>
      <c r="V370" s="3" t="str">
        <f>IF(CoffeeOrders[[#This Row],[Roast Type]]="M","Medium",IF(CoffeeOrders[[#This Row],[Roast Type]]="L","Light",IF(CoffeeOrders[[#This Row],[Roast Type]]="D","Dark","")))</f>
        <v>Medium</v>
      </c>
    </row>
    <row r="371" spans="1:22" x14ac:dyDescent="0.35">
      <c r="A371" t="s">
        <v>2300</v>
      </c>
      <c r="B371" s="7">
        <v>43500</v>
      </c>
      <c r="C371" t="s">
        <v>2301</v>
      </c>
      <c r="D371" t="s">
        <v>531</v>
      </c>
      <c r="E371">
        <v>1</v>
      </c>
      <c r="F371" t="s">
        <v>2302</v>
      </c>
      <c r="I371" t="s">
        <v>2303</v>
      </c>
      <c r="J371" t="s">
        <v>2001</v>
      </c>
      <c r="K371" t="s">
        <v>27</v>
      </c>
      <c r="L371">
        <v>89115</v>
      </c>
      <c r="M371" t="s">
        <v>28</v>
      </c>
      <c r="N371" t="s">
        <v>32</v>
      </c>
      <c r="O371" t="s">
        <v>42</v>
      </c>
      <c r="P371" s="2">
        <v>0.5</v>
      </c>
      <c r="Q371" s="3">
        <v>8.91</v>
      </c>
      <c r="R371" s="3">
        <v>1.782</v>
      </c>
      <c r="S371" s="3">
        <v>0.98009999999999997</v>
      </c>
      <c r="T371" s="3">
        <f>CoffeeOrders[[#This Row],[Unit Price]]*CoffeeOrders[[#This Row],[Quantity]]</f>
        <v>8.91</v>
      </c>
      <c r="U371" s="3" t="str">
        <f>IF(CoffeeOrders[[#This Row],[Coffee Type]]="Rob","Robusta",IF(CoffeeOrders[[#This Row],[Coffee Type]]="Exc","Excelsa",IF(CoffeeOrders[[#This Row],[Coffee Type]]="Ara","Arabica",IF(CoffeeOrders[[#This Row],[Coffee Type]]="Lib","Liberica",""))))</f>
        <v>Excelsa</v>
      </c>
      <c r="V371" s="3" t="str">
        <f>IF(CoffeeOrders[[#This Row],[Roast Type]]="M","Medium",IF(CoffeeOrders[[#This Row],[Roast Type]]="L","Light",IF(CoffeeOrders[[#This Row],[Roast Type]]="D","Dark","")))</f>
        <v>Light</v>
      </c>
    </row>
    <row r="372" spans="1:22" x14ac:dyDescent="0.35">
      <c r="A372" t="s">
        <v>2304</v>
      </c>
      <c r="B372" s="7">
        <v>43501</v>
      </c>
      <c r="C372" t="s">
        <v>2305</v>
      </c>
      <c r="D372" t="s">
        <v>740</v>
      </c>
      <c r="E372">
        <v>2</v>
      </c>
      <c r="F372" t="s">
        <v>2306</v>
      </c>
      <c r="G372" t="s">
        <v>2307</v>
      </c>
      <c r="H372" t="s">
        <v>2308</v>
      </c>
      <c r="I372" t="s">
        <v>2309</v>
      </c>
      <c r="J372" t="s">
        <v>1393</v>
      </c>
      <c r="K372" t="s">
        <v>27</v>
      </c>
      <c r="L372">
        <v>84105</v>
      </c>
      <c r="M372" t="s">
        <v>28</v>
      </c>
      <c r="N372" t="s">
        <v>32</v>
      </c>
      <c r="O372" t="s">
        <v>62</v>
      </c>
      <c r="P372" s="2">
        <v>1</v>
      </c>
      <c r="Q372" s="3">
        <v>12.15</v>
      </c>
      <c r="R372" s="3">
        <v>1.2150000000000001</v>
      </c>
      <c r="S372" s="3">
        <v>1.3365</v>
      </c>
      <c r="T372" s="3">
        <f>CoffeeOrders[[#This Row],[Unit Price]]*CoffeeOrders[[#This Row],[Quantity]]</f>
        <v>24.3</v>
      </c>
      <c r="U372" s="3" t="str">
        <f>IF(CoffeeOrders[[#This Row],[Coffee Type]]="Rob","Robusta",IF(CoffeeOrders[[#This Row],[Coffee Type]]="Exc","Excelsa",IF(CoffeeOrders[[#This Row],[Coffee Type]]="Ara","Arabica",IF(CoffeeOrders[[#This Row],[Coffee Type]]="Lib","Liberica",""))))</f>
        <v>Excelsa</v>
      </c>
      <c r="V372" s="3" t="str">
        <f>IF(CoffeeOrders[[#This Row],[Roast Type]]="M","Medium",IF(CoffeeOrders[[#This Row],[Roast Type]]="L","Light",IF(CoffeeOrders[[#This Row],[Roast Type]]="D","Dark","")))</f>
        <v>Dark</v>
      </c>
    </row>
    <row r="373" spans="1:22" x14ac:dyDescent="0.35">
      <c r="A373" t="s">
        <v>2310</v>
      </c>
      <c r="B373" s="7">
        <v>44705</v>
      </c>
      <c r="C373" t="s">
        <v>2311</v>
      </c>
      <c r="D373" t="s">
        <v>578</v>
      </c>
      <c r="E373">
        <v>6</v>
      </c>
      <c r="F373" t="s">
        <v>2312</v>
      </c>
      <c r="G373" t="s">
        <v>2313</v>
      </c>
      <c r="H373" t="s">
        <v>2314</v>
      </c>
      <c r="I373" t="s">
        <v>2315</v>
      </c>
      <c r="J373" t="s">
        <v>2156</v>
      </c>
      <c r="K373" t="s">
        <v>27</v>
      </c>
      <c r="L373">
        <v>98109</v>
      </c>
      <c r="M373" t="s">
        <v>28</v>
      </c>
      <c r="N373" t="s">
        <v>41</v>
      </c>
      <c r="O373" t="s">
        <v>42</v>
      </c>
      <c r="P373" s="2">
        <v>0.5</v>
      </c>
      <c r="Q373" s="3">
        <v>7.77</v>
      </c>
      <c r="R373" s="3">
        <v>1.554</v>
      </c>
      <c r="S373" s="3">
        <v>0.69929999999999992</v>
      </c>
      <c r="T373" s="3">
        <f>CoffeeOrders[[#This Row],[Unit Price]]*CoffeeOrders[[#This Row],[Quantity]]</f>
        <v>46.62</v>
      </c>
      <c r="U373" s="3" t="str">
        <f>IF(CoffeeOrders[[#This Row],[Coffee Type]]="Rob","Robusta",IF(CoffeeOrders[[#This Row],[Coffee Type]]="Exc","Excelsa",IF(CoffeeOrders[[#This Row],[Coffee Type]]="Ara","Arabica",IF(CoffeeOrders[[#This Row],[Coffee Type]]="Lib","Liberica",""))))</f>
        <v>Arabica</v>
      </c>
      <c r="V373" s="3" t="str">
        <f>IF(CoffeeOrders[[#This Row],[Roast Type]]="M","Medium",IF(CoffeeOrders[[#This Row],[Roast Type]]="L","Light",IF(CoffeeOrders[[#This Row],[Roast Type]]="D","Dark","")))</f>
        <v>Light</v>
      </c>
    </row>
    <row r="374" spans="1:22" x14ac:dyDescent="0.35">
      <c r="A374" t="s">
        <v>2316</v>
      </c>
      <c r="B374" s="7">
        <v>44108</v>
      </c>
      <c r="C374" t="s">
        <v>2317</v>
      </c>
      <c r="D374" t="s">
        <v>473</v>
      </c>
      <c r="E374">
        <v>6</v>
      </c>
      <c r="F374" t="s">
        <v>2318</v>
      </c>
      <c r="G374" t="s">
        <v>2319</v>
      </c>
      <c r="H374" t="s">
        <v>2320</v>
      </c>
      <c r="I374" t="s">
        <v>2321</v>
      </c>
      <c r="J374" t="s">
        <v>2322</v>
      </c>
      <c r="K374" t="s">
        <v>27</v>
      </c>
      <c r="L374">
        <v>79764</v>
      </c>
      <c r="M374" t="s">
        <v>52</v>
      </c>
      <c r="N374" t="s">
        <v>29</v>
      </c>
      <c r="O374" t="s">
        <v>42</v>
      </c>
      <c r="P374" s="2">
        <v>0.5</v>
      </c>
      <c r="Q374" s="3">
        <v>7.169999999999999</v>
      </c>
      <c r="R374" s="3">
        <v>1.4339999999999999</v>
      </c>
      <c r="S374" s="3">
        <v>0.43019999999999992</v>
      </c>
      <c r="T374" s="3">
        <f>CoffeeOrders[[#This Row],[Unit Price]]*CoffeeOrders[[#This Row],[Quantity]]</f>
        <v>43.019999999999996</v>
      </c>
      <c r="U374" s="3" t="str">
        <f>IF(CoffeeOrders[[#This Row],[Coffee Type]]="Rob","Robusta",IF(CoffeeOrders[[#This Row],[Coffee Type]]="Exc","Excelsa",IF(CoffeeOrders[[#This Row],[Coffee Type]]="Ara","Arabica",IF(CoffeeOrders[[#This Row],[Coffee Type]]="Lib","Liberica",""))))</f>
        <v>Robusta</v>
      </c>
      <c r="V374" s="3" t="str">
        <f>IF(CoffeeOrders[[#This Row],[Roast Type]]="M","Medium",IF(CoffeeOrders[[#This Row],[Roast Type]]="L","Light",IF(CoffeeOrders[[#This Row],[Roast Type]]="D","Dark","")))</f>
        <v>Light</v>
      </c>
    </row>
    <row r="375" spans="1:22" x14ac:dyDescent="0.35">
      <c r="A375" t="s">
        <v>2323</v>
      </c>
      <c r="B375" s="7">
        <v>44742</v>
      </c>
      <c r="C375" t="s">
        <v>2324</v>
      </c>
      <c r="D375" t="s">
        <v>221</v>
      </c>
      <c r="E375">
        <v>3</v>
      </c>
      <c r="F375" t="s">
        <v>2325</v>
      </c>
      <c r="H375" t="s">
        <v>2326</v>
      </c>
      <c r="I375" t="s">
        <v>2327</v>
      </c>
      <c r="J375" t="s">
        <v>2328</v>
      </c>
      <c r="K375" t="s">
        <v>50</v>
      </c>
      <c r="L375" t="s">
        <v>2329</v>
      </c>
      <c r="M375" t="s">
        <v>28</v>
      </c>
      <c r="N375" t="s">
        <v>41</v>
      </c>
      <c r="O375" t="s">
        <v>62</v>
      </c>
      <c r="P375" s="2">
        <v>0.5</v>
      </c>
      <c r="Q375" s="3">
        <v>5.97</v>
      </c>
      <c r="R375" s="3">
        <v>1.194</v>
      </c>
      <c r="S375" s="3">
        <v>0.5373</v>
      </c>
      <c r="T375" s="3">
        <f>CoffeeOrders[[#This Row],[Unit Price]]*CoffeeOrders[[#This Row],[Quantity]]</f>
        <v>17.91</v>
      </c>
      <c r="U375" s="3" t="str">
        <f>IF(CoffeeOrders[[#This Row],[Coffee Type]]="Rob","Robusta",IF(CoffeeOrders[[#This Row],[Coffee Type]]="Exc","Excelsa",IF(CoffeeOrders[[#This Row],[Coffee Type]]="Ara","Arabica",IF(CoffeeOrders[[#This Row],[Coffee Type]]="Lib","Liberica",""))))</f>
        <v>Arabica</v>
      </c>
      <c r="V375" s="3" t="str">
        <f>IF(CoffeeOrders[[#This Row],[Roast Type]]="M","Medium",IF(CoffeeOrders[[#This Row],[Roast Type]]="L","Light",IF(CoffeeOrders[[#This Row],[Roast Type]]="D","Dark","")))</f>
        <v>Dark</v>
      </c>
    </row>
    <row r="376" spans="1:22" x14ac:dyDescent="0.35">
      <c r="A376" t="s">
        <v>2330</v>
      </c>
      <c r="B376" s="7">
        <v>44125</v>
      </c>
      <c r="C376" t="s">
        <v>2331</v>
      </c>
      <c r="D376" t="s">
        <v>252</v>
      </c>
      <c r="E376">
        <v>4</v>
      </c>
      <c r="F376" t="s">
        <v>2332</v>
      </c>
      <c r="G376" t="s">
        <v>2333</v>
      </c>
      <c r="H376" t="s">
        <v>2334</v>
      </c>
      <c r="I376" t="s">
        <v>2335</v>
      </c>
      <c r="J376" t="s">
        <v>2336</v>
      </c>
      <c r="K376" t="s">
        <v>27</v>
      </c>
      <c r="L376">
        <v>75037</v>
      </c>
      <c r="M376" t="s">
        <v>28</v>
      </c>
      <c r="N376" t="s">
        <v>61</v>
      </c>
      <c r="O376" t="s">
        <v>42</v>
      </c>
      <c r="P376" s="2">
        <v>0.5</v>
      </c>
      <c r="Q376" s="3">
        <v>9.51</v>
      </c>
      <c r="R376" s="3">
        <v>1.9019999999999999</v>
      </c>
      <c r="S376" s="3">
        <v>1.2363</v>
      </c>
      <c r="T376" s="3">
        <f>CoffeeOrders[[#This Row],[Unit Price]]*CoffeeOrders[[#This Row],[Quantity]]</f>
        <v>38.04</v>
      </c>
      <c r="U376" s="3" t="str">
        <f>IF(CoffeeOrders[[#This Row],[Coffee Type]]="Rob","Robusta",IF(CoffeeOrders[[#This Row],[Coffee Type]]="Exc","Excelsa",IF(CoffeeOrders[[#This Row],[Coffee Type]]="Ara","Arabica",IF(CoffeeOrders[[#This Row],[Coffee Type]]="Lib","Liberica",""))))</f>
        <v>Liberica</v>
      </c>
      <c r="V376" s="3" t="str">
        <f>IF(CoffeeOrders[[#This Row],[Roast Type]]="M","Medium",IF(CoffeeOrders[[#This Row],[Roast Type]]="L","Light",IF(CoffeeOrders[[#This Row],[Roast Type]]="D","Dark","")))</f>
        <v>Light</v>
      </c>
    </row>
    <row r="377" spans="1:22" x14ac:dyDescent="0.35">
      <c r="A377" t="s">
        <v>2337</v>
      </c>
      <c r="B377" s="7">
        <v>44120</v>
      </c>
      <c r="C377" t="s">
        <v>2338</v>
      </c>
      <c r="D377" t="s">
        <v>139</v>
      </c>
      <c r="E377">
        <v>2</v>
      </c>
      <c r="F377" t="s">
        <v>2339</v>
      </c>
      <c r="G377" t="s">
        <v>2340</v>
      </c>
      <c r="H377" t="s">
        <v>2341</v>
      </c>
      <c r="I377" t="s">
        <v>2342</v>
      </c>
      <c r="J377" t="s">
        <v>70</v>
      </c>
      <c r="K377" t="s">
        <v>27</v>
      </c>
      <c r="L377">
        <v>45426</v>
      </c>
      <c r="M377" t="s">
        <v>28</v>
      </c>
      <c r="N377" t="s">
        <v>41</v>
      </c>
      <c r="O377" t="s">
        <v>30</v>
      </c>
      <c r="P377" s="2">
        <v>0.2</v>
      </c>
      <c r="Q377" s="3">
        <v>3.375</v>
      </c>
      <c r="R377" s="3">
        <v>1.6875</v>
      </c>
      <c r="S377" s="3">
        <v>0.30375000000000002</v>
      </c>
      <c r="T377" s="3">
        <f>CoffeeOrders[[#This Row],[Unit Price]]*CoffeeOrders[[#This Row],[Quantity]]</f>
        <v>6.75</v>
      </c>
      <c r="U377" s="3" t="str">
        <f>IF(CoffeeOrders[[#This Row],[Coffee Type]]="Rob","Robusta",IF(CoffeeOrders[[#This Row],[Coffee Type]]="Exc","Excelsa",IF(CoffeeOrders[[#This Row],[Coffee Type]]="Ara","Arabica",IF(CoffeeOrders[[#This Row],[Coffee Type]]="Lib","Liberica",""))))</f>
        <v>Arabica</v>
      </c>
      <c r="V377" s="3" t="str">
        <f>IF(CoffeeOrders[[#This Row],[Roast Type]]="M","Medium",IF(CoffeeOrders[[#This Row],[Roast Type]]="L","Light",IF(CoffeeOrders[[#This Row],[Roast Type]]="D","Dark","")))</f>
        <v>Medium</v>
      </c>
    </row>
    <row r="378" spans="1:22" x14ac:dyDescent="0.35">
      <c r="A378" t="s">
        <v>2343</v>
      </c>
      <c r="B378" s="7">
        <v>44097</v>
      </c>
      <c r="C378" t="s">
        <v>2344</v>
      </c>
      <c r="D378" t="s">
        <v>81</v>
      </c>
      <c r="E378">
        <v>1</v>
      </c>
      <c r="F378" t="s">
        <v>2345</v>
      </c>
      <c r="G378" t="s">
        <v>2346</v>
      </c>
      <c r="H378" t="s">
        <v>2347</v>
      </c>
      <c r="I378" t="s">
        <v>2348</v>
      </c>
      <c r="J378" t="s">
        <v>174</v>
      </c>
      <c r="K378" t="s">
        <v>27</v>
      </c>
      <c r="L378">
        <v>49560</v>
      </c>
      <c r="M378" t="s">
        <v>28</v>
      </c>
      <c r="N378" t="s">
        <v>29</v>
      </c>
      <c r="O378" t="s">
        <v>30</v>
      </c>
      <c r="P378" s="2">
        <v>0.5</v>
      </c>
      <c r="Q378" s="3">
        <v>5.97</v>
      </c>
      <c r="R378" s="3">
        <v>1.194</v>
      </c>
      <c r="S378" s="3">
        <v>0.35820000000000002</v>
      </c>
      <c r="T378" s="3">
        <f>CoffeeOrders[[#This Row],[Unit Price]]*CoffeeOrders[[#This Row],[Quantity]]</f>
        <v>5.97</v>
      </c>
      <c r="U378" s="3" t="str">
        <f>IF(CoffeeOrders[[#This Row],[Coffee Type]]="Rob","Robusta",IF(CoffeeOrders[[#This Row],[Coffee Type]]="Exc","Excelsa",IF(CoffeeOrders[[#This Row],[Coffee Type]]="Ara","Arabica",IF(CoffeeOrders[[#This Row],[Coffee Type]]="Lib","Liberica",""))))</f>
        <v>Robusta</v>
      </c>
      <c r="V378" s="3" t="str">
        <f>IF(CoffeeOrders[[#This Row],[Roast Type]]="M","Medium",IF(CoffeeOrders[[#This Row],[Roast Type]]="L","Light",IF(CoffeeOrders[[#This Row],[Roast Type]]="D","Dark","")))</f>
        <v>Medium</v>
      </c>
    </row>
    <row r="379" spans="1:22" x14ac:dyDescent="0.35">
      <c r="A379" t="s">
        <v>2349</v>
      </c>
      <c r="B379" s="7">
        <v>43532</v>
      </c>
      <c r="C379" t="s">
        <v>2350</v>
      </c>
      <c r="D379" t="s">
        <v>309</v>
      </c>
      <c r="E379">
        <v>3</v>
      </c>
      <c r="F379" t="s">
        <v>2351</v>
      </c>
      <c r="G379" t="s">
        <v>2352</v>
      </c>
      <c r="H379" t="s">
        <v>2353</v>
      </c>
      <c r="I379" t="s">
        <v>2354</v>
      </c>
      <c r="J379" t="s">
        <v>1386</v>
      </c>
      <c r="K379" t="s">
        <v>50</v>
      </c>
      <c r="L379" t="s">
        <v>227</v>
      </c>
      <c r="M379" t="s">
        <v>52</v>
      </c>
      <c r="N379" t="s">
        <v>29</v>
      </c>
      <c r="O379" t="s">
        <v>62</v>
      </c>
      <c r="P379" s="2">
        <v>0.2</v>
      </c>
      <c r="Q379" s="3">
        <v>2.6850000000000001</v>
      </c>
      <c r="R379" s="3">
        <v>1.3425</v>
      </c>
      <c r="S379" s="3">
        <v>0.16109999999999999</v>
      </c>
      <c r="T379" s="3">
        <f>CoffeeOrders[[#This Row],[Unit Price]]*CoffeeOrders[[#This Row],[Quantity]]</f>
        <v>8.0549999999999997</v>
      </c>
      <c r="U379" s="3" t="str">
        <f>IF(CoffeeOrders[[#This Row],[Coffee Type]]="Rob","Robusta",IF(CoffeeOrders[[#This Row],[Coffee Type]]="Exc","Excelsa",IF(CoffeeOrders[[#This Row],[Coffee Type]]="Ara","Arabica",IF(CoffeeOrders[[#This Row],[Coffee Type]]="Lib","Liberica",""))))</f>
        <v>Robusta</v>
      </c>
      <c r="V379" s="3" t="str">
        <f>IF(CoffeeOrders[[#This Row],[Roast Type]]="M","Medium",IF(CoffeeOrders[[#This Row],[Roast Type]]="L","Light",IF(CoffeeOrders[[#This Row],[Roast Type]]="D","Dark","")))</f>
        <v>Dark</v>
      </c>
    </row>
    <row r="380" spans="1:22" x14ac:dyDescent="0.35">
      <c r="A380" t="s">
        <v>2355</v>
      </c>
      <c r="B380" s="7">
        <v>44377</v>
      </c>
      <c r="C380" t="s">
        <v>2356</v>
      </c>
      <c r="D380" t="s">
        <v>578</v>
      </c>
      <c r="E380">
        <v>3</v>
      </c>
      <c r="F380" t="s">
        <v>2357</v>
      </c>
      <c r="G380" t="s">
        <v>2358</v>
      </c>
      <c r="H380" t="s">
        <v>2359</v>
      </c>
      <c r="I380" t="s">
        <v>2360</v>
      </c>
      <c r="J380" t="s">
        <v>2361</v>
      </c>
      <c r="K380" t="s">
        <v>50</v>
      </c>
      <c r="L380" t="s">
        <v>711</v>
      </c>
      <c r="M380" t="s">
        <v>28</v>
      </c>
      <c r="N380" t="s">
        <v>41</v>
      </c>
      <c r="O380" t="s">
        <v>42</v>
      </c>
      <c r="P380" s="2">
        <v>0.5</v>
      </c>
      <c r="Q380" s="3">
        <v>7.77</v>
      </c>
      <c r="R380" s="3">
        <v>1.554</v>
      </c>
      <c r="S380" s="3">
        <v>0.69929999999999992</v>
      </c>
      <c r="T380" s="3">
        <f>CoffeeOrders[[#This Row],[Unit Price]]*CoffeeOrders[[#This Row],[Quantity]]</f>
        <v>23.31</v>
      </c>
      <c r="U380" s="3" t="str">
        <f>IF(CoffeeOrders[[#This Row],[Coffee Type]]="Rob","Robusta",IF(CoffeeOrders[[#This Row],[Coffee Type]]="Exc","Excelsa",IF(CoffeeOrders[[#This Row],[Coffee Type]]="Ara","Arabica",IF(CoffeeOrders[[#This Row],[Coffee Type]]="Lib","Liberica",""))))</f>
        <v>Arabica</v>
      </c>
      <c r="V380" s="3" t="str">
        <f>IF(CoffeeOrders[[#This Row],[Roast Type]]="M","Medium",IF(CoffeeOrders[[#This Row],[Roast Type]]="L","Light",IF(CoffeeOrders[[#This Row],[Roast Type]]="D","Dark","")))</f>
        <v>Light</v>
      </c>
    </row>
    <row r="381" spans="1:22" x14ac:dyDescent="0.35">
      <c r="A381" t="s">
        <v>2362</v>
      </c>
      <c r="B381" s="7">
        <v>43690</v>
      </c>
      <c r="C381" t="s">
        <v>2363</v>
      </c>
      <c r="D381" t="s">
        <v>473</v>
      </c>
      <c r="E381">
        <v>6</v>
      </c>
      <c r="F381" t="s">
        <v>2364</v>
      </c>
      <c r="G381" t="s">
        <v>2365</v>
      </c>
      <c r="I381" t="s">
        <v>2366</v>
      </c>
      <c r="J381" t="s">
        <v>2367</v>
      </c>
      <c r="K381" t="s">
        <v>258</v>
      </c>
      <c r="L381" t="s">
        <v>2368</v>
      </c>
      <c r="M381" t="s">
        <v>28</v>
      </c>
      <c r="N381" t="s">
        <v>29</v>
      </c>
      <c r="O381" t="s">
        <v>42</v>
      </c>
      <c r="P381" s="2">
        <v>0.5</v>
      </c>
      <c r="Q381" s="3">
        <v>7.169999999999999</v>
      </c>
      <c r="R381" s="3">
        <v>1.4339999999999999</v>
      </c>
      <c r="S381" s="3">
        <v>0.43019999999999992</v>
      </c>
      <c r="T381" s="3">
        <f>CoffeeOrders[[#This Row],[Unit Price]]*CoffeeOrders[[#This Row],[Quantity]]</f>
        <v>43.019999999999996</v>
      </c>
      <c r="U381" s="3" t="str">
        <f>IF(CoffeeOrders[[#This Row],[Coffee Type]]="Rob","Robusta",IF(CoffeeOrders[[#This Row],[Coffee Type]]="Exc","Excelsa",IF(CoffeeOrders[[#This Row],[Coffee Type]]="Ara","Arabica",IF(CoffeeOrders[[#This Row],[Coffee Type]]="Lib","Liberica",""))))</f>
        <v>Robusta</v>
      </c>
      <c r="V381" s="3" t="str">
        <f>IF(CoffeeOrders[[#This Row],[Roast Type]]="M","Medium",IF(CoffeeOrders[[#This Row],[Roast Type]]="L","Light",IF(CoffeeOrders[[#This Row],[Roast Type]]="D","Dark","")))</f>
        <v>Light</v>
      </c>
    </row>
    <row r="382" spans="1:22" x14ac:dyDescent="0.35">
      <c r="A382" t="s">
        <v>2369</v>
      </c>
      <c r="B382" s="7">
        <v>44249</v>
      </c>
      <c r="C382" t="s">
        <v>2067</v>
      </c>
      <c r="D382" t="s">
        <v>368</v>
      </c>
      <c r="E382">
        <v>3</v>
      </c>
      <c r="F382" t="s">
        <v>2068</v>
      </c>
      <c r="H382" t="s">
        <v>2069</v>
      </c>
      <c r="I382" t="s">
        <v>2070</v>
      </c>
      <c r="J382" t="s">
        <v>343</v>
      </c>
      <c r="K382" t="s">
        <v>27</v>
      </c>
      <c r="L382">
        <v>35244</v>
      </c>
      <c r="M382" t="s">
        <v>52</v>
      </c>
      <c r="N382" t="s">
        <v>61</v>
      </c>
      <c r="O382" t="s">
        <v>62</v>
      </c>
      <c r="P382" s="2">
        <v>0.5</v>
      </c>
      <c r="Q382" s="3">
        <v>7.77</v>
      </c>
      <c r="R382" s="3">
        <v>1.554</v>
      </c>
      <c r="S382" s="3">
        <v>1.0101</v>
      </c>
      <c r="T382" s="3">
        <f>CoffeeOrders[[#This Row],[Unit Price]]*CoffeeOrders[[#This Row],[Quantity]]</f>
        <v>23.31</v>
      </c>
      <c r="U382" s="3" t="str">
        <f>IF(CoffeeOrders[[#This Row],[Coffee Type]]="Rob","Robusta",IF(CoffeeOrders[[#This Row],[Coffee Type]]="Exc","Excelsa",IF(CoffeeOrders[[#This Row],[Coffee Type]]="Ara","Arabica",IF(CoffeeOrders[[#This Row],[Coffee Type]]="Lib","Liberica",""))))</f>
        <v>Liberica</v>
      </c>
      <c r="V382" s="3" t="str">
        <f>IF(CoffeeOrders[[#This Row],[Roast Type]]="M","Medium",IF(CoffeeOrders[[#This Row],[Roast Type]]="L","Light",IF(CoffeeOrders[[#This Row],[Roast Type]]="D","Dark","")))</f>
        <v>Dark</v>
      </c>
    </row>
    <row r="383" spans="1:22" x14ac:dyDescent="0.35">
      <c r="A383" t="s">
        <v>2370</v>
      </c>
      <c r="B383" s="7">
        <v>44646</v>
      </c>
      <c r="C383" t="s">
        <v>2371</v>
      </c>
      <c r="D383" t="s">
        <v>169</v>
      </c>
      <c r="E383">
        <v>5</v>
      </c>
      <c r="F383" t="s">
        <v>2372</v>
      </c>
      <c r="G383" t="s">
        <v>2373</v>
      </c>
      <c r="H383" t="s">
        <v>2374</v>
      </c>
      <c r="I383" t="s">
        <v>2375</v>
      </c>
      <c r="J383" t="s">
        <v>86</v>
      </c>
      <c r="K383" t="s">
        <v>27</v>
      </c>
      <c r="L383">
        <v>90010</v>
      </c>
      <c r="M383" t="s">
        <v>28</v>
      </c>
      <c r="N383" t="s">
        <v>41</v>
      </c>
      <c r="O383" t="s">
        <v>62</v>
      </c>
      <c r="P383" s="2">
        <v>0.2</v>
      </c>
      <c r="Q383" s="3">
        <v>2.9849999999999999</v>
      </c>
      <c r="R383" s="3">
        <v>1.4924999999999999</v>
      </c>
      <c r="S383" s="3">
        <v>0.26865</v>
      </c>
      <c r="T383" s="3">
        <f>CoffeeOrders[[#This Row],[Unit Price]]*CoffeeOrders[[#This Row],[Quantity]]</f>
        <v>14.924999999999999</v>
      </c>
      <c r="U383" s="3" t="str">
        <f>IF(CoffeeOrders[[#This Row],[Coffee Type]]="Rob","Robusta",IF(CoffeeOrders[[#This Row],[Coffee Type]]="Exc","Excelsa",IF(CoffeeOrders[[#This Row],[Coffee Type]]="Ara","Arabica",IF(CoffeeOrders[[#This Row],[Coffee Type]]="Lib","Liberica",""))))</f>
        <v>Arabica</v>
      </c>
      <c r="V383" s="3" t="str">
        <f>IF(CoffeeOrders[[#This Row],[Roast Type]]="M","Medium",IF(CoffeeOrders[[#This Row],[Roast Type]]="L","Light",IF(CoffeeOrders[[#This Row],[Roast Type]]="D","Dark","")))</f>
        <v>Dark</v>
      </c>
    </row>
    <row r="384" spans="1:22" x14ac:dyDescent="0.35">
      <c r="A384" t="s">
        <v>2376</v>
      </c>
      <c r="B384" s="7">
        <v>43840</v>
      </c>
      <c r="C384" t="s">
        <v>2377</v>
      </c>
      <c r="D384" t="s">
        <v>65</v>
      </c>
      <c r="E384">
        <v>3</v>
      </c>
      <c r="F384" t="s">
        <v>2378</v>
      </c>
      <c r="G384" t="s">
        <v>2379</v>
      </c>
      <c r="H384" t="s">
        <v>2380</v>
      </c>
      <c r="I384" t="s">
        <v>2381</v>
      </c>
      <c r="J384" t="s">
        <v>1929</v>
      </c>
      <c r="K384" t="s">
        <v>27</v>
      </c>
      <c r="L384">
        <v>21239</v>
      </c>
      <c r="M384" t="s">
        <v>52</v>
      </c>
      <c r="N384" t="s">
        <v>32</v>
      </c>
      <c r="O384" t="s">
        <v>62</v>
      </c>
      <c r="P384" s="2">
        <v>0.5</v>
      </c>
      <c r="Q384" s="3">
        <v>7.29</v>
      </c>
      <c r="R384" s="3">
        <v>1.458</v>
      </c>
      <c r="S384" s="3">
        <v>0.80190000000000006</v>
      </c>
      <c r="T384" s="3">
        <f>CoffeeOrders[[#This Row],[Unit Price]]*CoffeeOrders[[#This Row],[Quantity]]</f>
        <v>21.87</v>
      </c>
      <c r="U384" s="3" t="str">
        <f>IF(CoffeeOrders[[#This Row],[Coffee Type]]="Rob","Robusta",IF(CoffeeOrders[[#This Row],[Coffee Type]]="Exc","Excelsa",IF(CoffeeOrders[[#This Row],[Coffee Type]]="Ara","Arabica",IF(CoffeeOrders[[#This Row],[Coffee Type]]="Lib","Liberica",""))))</f>
        <v>Excelsa</v>
      </c>
      <c r="V384" s="3" t="str">
        <f>IF(CoffeeOrders[[#This Row],[Roast Type]]="M","Medium",IF(CoffeeOrders[[#This Row],[Roast Type]]="L","Light",IF(CoffeeOrders[[#This Row],[Roast Type]]="D","Dark","")))</f>
        <v>Dark</v>
      </c>
    </row>
    <row r="385" spans="1:22" x14ac:dyDescent="0.35">
      <c r="A385" t="s">
        <v>2382</v>
      </c>
      <c r="B385" s="7">
        <v>43586</v>
      </c>
      <c r="C385" t="s">
        <v>2383</v>
      </c>
      <c r="D385" t="s">
        <v>531</v>
      </c>
      <c r="E385">
        <v>6</v>
      </c>
      <c r="F385" t="s">
        <v>2384</v>
      </c>
      <c r="H385" t="s">
        <v>2385</v>
      </c>
      <c r="I385" t="s">
        <v>2386</v>
      </c>
      <c r="J385" t="s">
        <v>2387</v>
      </c>
      <c r="K385" t="s">
        <v>27</v>
      </c>
      <c r="L385">
        <v>17126</v>
      </c>
      <c r="M385" t="s">
        <v>28</v>
      </c>
      <c r="N385" t="s">
        <v>32</v>
      </c>
      <c r="O385" t="s">
        <v>42</v>
      </c>
      <c r="P385" s="2">
        <v>0.5</v>
      </c>
      <c r="Q385" s="3">
        <v>8.91</v>
      </c>
      <c r="R385" s="3">
        <v>1.782</v>
      </c>
      <c r="S385" s="3">
        <v>0.98009999999999997</v>
      </c>
      <c r="T385" s="3">
        <f>CoffeeOrders[[#This Row],[Unit Price]]*CoffeeOrders[[#This Row],[Quantity]]</f>
        <v>53.46</v>
      </c>
      <c r="U385" s="3" t="str">
        <f>IF(CoffeeOrders[[#This Row],[Coffee Type]]="Rob","Robusta",IF(CoffeeOrders[[#This Row],[Coffee Type]]="Exc","Excelsa",IF(CoffeeOrders[[#This Row],[Coffee Type]]="Ara","Arabica",IF(CoffeeOrders[[#This Row],[Coffee Type]]="Lib","Liberica",""))))</f>
        <v>Excelsa</v>
      </c>
      <c r="V385" s="3" t="str">
        <f>IF(CoffeeOrders[[#This Row],[Roast Type]]="M","Medium",IF(CoffeeOrders[[#This Row],[Roast Type]]="L","Light",IF(CoffeeOrders[[#This Row],[Roast Type]]="D","Dark","")))</f>
        <v>Light</v>
      </c>
    </row>
    <row r="386" spans="1:22" x14ac:dyDescent="0.35">
      <c r="A386" t="s">
        <v>2388</v>
      </c>
      <c r="B386" s="7">
        <v>43870</v>
      </c>
      <c r="C386" t="s">
        <v>2389</v>
      </c>
      <c r="D386" t="s">
        <v>615</v>
      </c>
      <c r="E386">
        <v>4</v>
      </c>
      <c r="F386" t="s">
        <v>2390</v>
      </c>
      <c r="H386" t="s">
        <v>2391</v>
      </c>
      <c r="I386" t="s">
        <v>2392</v>
      </c>
      <c r="J386" t="s">
        <v>567</v>
      </c>
      <c r="K386" t="s">
        <v>27</v>
      </c>
      <c r="L386">
        <v>75216</v>
      </c>
      <c r="M386" t="s">
        <v>52</v>
      </c>
      <c r="N386" t="s">
        <v>41</v>
      </c>
      <c r="O386" t="s">
        <v>42</v>
      </c>
      <c r="P386" s="2">
        <v>2.5</v>
      </c>
      <c r="Q386" s="3">
        <v>29.785</v>
      </c>
      <c r="R386" s="3">
        <v>1.1914</v>
      </c>
      <c r="S386" s="3">
        <v>2.68065</v>
      </c>
      <c r="T386" s="3">
        <f>CoffeeOrders[[#This Row],[Unit Price]]*CoffeeOrders[[#This Row],[Quantity]]</f>
        <v>119.14</v>
      </c>
      <c r="U386" s="3" t="str">
        <f>IF(CoffeeOrders[[#This Row],[Coffee Type]]="Rob","Robusta",IF(CoffeeOrders[[#This Row],[Coffee Type]]="Exc","Excelsa",IF(CoffeeOrders[[#This Row],[Coffee Type]]="Ara","Arabica",IF(CoffeeOrders[[#This Row],[Coffee Type]]="Lib","Liberica",""))))</f>
        <v>Arabica</v>
      </c>
      <c r="V386" s="3" t="str">
        <f>IF(CoffeeOrders[[#This Row],[Roast Type]]="M","Medium",IF(CoffeeOrders[[#This Row],[Roast Type]]="L","Light",IF(CoffeeOrders[[#This Row],[Roast Type]]="D","Dark","")))</f>
        <v>Light</v>
      </c>
    </row>
    <row r="387" spans="1:22" x14ac:dyDescent="0.35">
      <c r="A387" t="s">
        <v>2393</v>
      </c>
      <c r="B387" s="7">
        <v>44559</v>
      </c>
      <c r="C387" t="s">
        <v>2394</v>
      </c>
      <c r="D387" t="s">
        <v>243</v>
      </c>
      <c r="E387">
        <v>5</v>
      </c>
      <c r="F387" t="s">
        <v>2395</v>
      </c>
      <c r="G387" t="s">
        <v>2396</v>
      </c>
      <c r="H387" t="s">
        <v>2397</v>
      </c>
      <c r="I387" t="s">
        <v>2398</v>
      </c>
      <c r="J387" t="s">
        <v>637</v>
      </c>
      <c r="K387" t="s">
        <v>27</v>
      </c>
      <c r="L387">
        <v>64125</v>
      </c>
      <c r="M387" t="s">
        <v>28</v>
      </c>
      <c r="N387" t="s">
        <v>61</v>
      </c>
      <c r="O387" t="s">
        <v>30</v>
      </c>
      <c r="P387" s="2">
        <v>0.5</v>
      </c>
      <c r="Q387" s="3">
        <v>8.73</v>
      </c>
      <c r="R387" s="3">
        <v>1.746</v>
      </c>
      <c r="S387" s="3">
        <v>1.1349</v>
      </c>
      <c r="T387" s="3">
        <f>CoffeeOrders[[#This Row],[Unit Price]]*CoffeeOrders[[#This Row],[Quantity]]</f>
        <v>43.650000000000006</v>
      </c>
      <c r="U387" s="3" t="str">
        <f>IF(CoffeeOrders[[#This Row],[Coffee Type]]="Rob","Robusta",IF(CoffeeOrders[[#This Row],[Coffee Type]]="Exc","Excelsa",IF(CoffeeOrders[[#This Row],[Coffee Type]]="Ara","Arabica",IF(CoffeeOrders[[#This Row],[Coffee Type]]="Lib","Liberica",""))))</f>
        <v>Liberica</v>
      </c>
      <c r="V387" s="3" t="str">
        <f>IF(CoffeeOrders[[#This Row],[Roast Type]]="M","Medium",IF(CoffeeOrders[[#This Row],[Roast Type]]="L","Light",IF(CoffeeOrders[[#This Row],[Roast Type]]="D","Dark","")))</f>
        <v>Medium</v>
      </c>
    </row>
    <row r="388" spans="1:22" x14ac:dyDescent="0.35">
      <c r="A388" t="s">
        <v>2399</v>
      </c>
      <c r="B388" s="7">
        <v>44083</v>
      </c>
      <c r="C388" t="s">
        <v>2400</v>
      </c>
      <c r="D388" t="s">
        <v>169</v>
      </c>
      <c r="E388">
        <v>6</v>
      </c>
      <c r="F388" t="s">
        <v>2401</v>
      </c>
      <c r="H388" t="s">
        <v>2402</v>
      </c>
      <c r="I388" t="s">
        <v>2403</v>
      </c>
      <c r="J388" t="s">
        <v>536</v>
      </c>
      <c r="K388" t="s">
        <v>27</v>
      </c>
      <c r="L388">
        <v>62723</v>
      </c>
      <c r="M388" t="s">
        <v>28</v>
      </c>
      <c r="N388" t="s">
        <v>41</v>
      </c>
      <c r="O388" t="s">
        <v>62</v>
      </c>
      <c r="P388" s="2">
        <v>0.2</v>
      </c>
      <c r="Q388" s="3">
        <v>2.9849999999999999</v>
      </c>
      <c r="R388" s="3">
        <v>1.4924999999999999</v>
      </c>
      <c r="S388" s="3">
        <v>0.26865</v>
      </c>
      <c r="T388" s="3">
        <f>CoffeeOrders[[#This Row],[Unit Price]]*CoffeeOrders[[#This Row],[Quantity]]</f>
        <v>17.91</v>
      </c>
      <c r="U388" s="3" t="str">
        <f>IF(CoffeeOrders[[#This Row],[Coffee Type]]="Rob","Robusta",IF(CoffeeOrders[[#This Row],[Coffee Type]]="Exc","Excelsa",IF(CoffeeOrders[[#This Row],[Coffee Type]]="Ara","Arabica",IF(CoffeeOrders[[#This Row],[Coffee Type]]="Lib","Liberica",""))))</f>
        <v>Arabica</v>
      </c>
      <c r="V388" s="3" t="str">
        <f>IF(CoffeeOrders[[#This Row],[Roast Type]]="M","Medium",IF(CoffeeOrders[[#This Row],[Roast Type]]="L","Light",IF(CoffeeOrders[[#This Row],[Roast Type]]="D","Dark","")))</f>
        <v>Dark</v>
      </c>
    </row>
    <row r="389" spans="1:22" x14ac:dyDescent="0.35">
      <c r="A389" t="s">
        <v>2404</v>
      </c>
      <c r="B389" s="7">
        <v>44455</v>
      </c>
      <c r="C389" t="s">
        <v>2405</v>
      </c>
      <c r="D389" t="s">
        <v>412</v>
      </c>
      <c r="E389">
        <v>5</v>
      </c>
      <c r="F389" t="s">
        <v>2406</v>
      </c>
      <c r="G389" t="s">
        <v>2407</v>
      </c>
      <c r="H389" t="s">
        <v>2408</v>
      </c>
      <c r="I389" t="s">
        <v>2409</v>
      </c>
      <c r="J389" t="s">
        <v>2410</v>
      </c>
      <c r="K389" t="s">
        <v>27</v>
      </c>
      <c r="L389">
        <v>6510</v>
      </c>
      <c r="M389" t="s">
        <v>28</v>
      </c>
      <c r="N389" t="s">
        <v>32</v>
      </c>
      <c r="O389" t="s">
        <v>42</v>
      </c>
      <c r="P389" s="2">
        <v>1</v>
      </c>
      <c r="Q389" s="3">
        <v>14.85</v>
      </c>
      <c r="R389" s="3">
        <v>1.4850000000000001</v>
      </c>
      <c r="S389" s="3">
        <v>1.6335</v>
      </c>
      <c r="T389" s="3">
        <f>CoffeeOrders[[#This Row],[Unit Price]]*CoffeeOrders[[#This Row],[Quantity]]</f>
        <v>74.25</v>
      </c>
      <c r="U389" s="3" t="str">
        <f>IF(CoffeeOrders[[#This Row],[Coffee Type]]="Rob","Robusta",IF(CoffeeOrders[[#This Row],[Coffee Type]]="Exc","Excelsa",IF(CoffeeOrders[[#This Row],[Coffee Type]]="Ara","Arabica",IF(CoffeeOrders[[#This Row],[Coffee Type]]="Lib","Liberica",""))))</f>
        <v>Excelsa</v>
      </c>
      <c r="V389" s="3" t="str">
        <f>IF(CoffeeOrders[[#This Row],[Roast Type]]="M","Medium",IF(CoffeeOrders[[#This Row],[Roast Type]]="L","Light",IF(CoffeeOrders[[#This Row],[Roast Type]]="D","Dark","")))</f>
        <v>Light</v>
      </c>
    </row>
    <row r="390" spans="1:22" x14ac:dyDescent="0.35">
      <c r="A390" t="s">
        <v>2411</v>
      </c>
      <c r="B390" s="7">
        <v>44130</v>
      </c>
      <c r="C390" t="s">
        <v>2412</v>
      </c>
      <c r="D390" t="s">
        <v>124</v>
      </c>
      <c r="E390">
        <v>3</v>
      </c>
      <c r="F390" t="s">
        <v>2413</v>
      </c>
      <c r="G390" t="s">
        <v>2414</v>
      </c>
      <c r="H390" t="s">
        <v>2415</v>
      </c>
      <c r="I390" t="s">
        <v>2416</v>
      </c>
      <c r="J390" t="s">
        <v>2417</v>
      </c>
      <c r="K390" t="s">
        <v>27</v>
      </c>
      <c r="L390">
        <v>30045</v>
      </c>
      <c r="M390" t="s">
        <v>28</v>
      </c>
      <c r="N390" t="s">
        <v>61</v>
      </c>
      <c r="O390" t="s">
        <v>62</v>
      </c>
      <c r="P390" s="2">
        <v>0.2</v>
      </c>
      <c r="Q390" s="3">
        <v>3.8849999999999998</v>
      </c>
      <c r="R390" s="3">
        <v>1.9424999999999999</v>
      </c>
      <c r="S390" s="3">
        <v>0.50505</v>
      </c>
      <c r="T390" s="3">
        <f>CoffeeOrders[[#This Row],[Unit Price]]*CoffeeOrders[[#This Row],[Quantity]]</f>
        <v>11.654999999999999</v>
      </c>
      <c r="U390" s="3" t="str">
        <f>IF(CoffeeOrders[[#This Row],[Coffee Type]]="Rob","Robusta",IF(CoffeeOrders[[#This Row],[Coffee Type]]="Exc","Excelsa",IF(CoffeeOrders[[#This Row],[Coffee Type]]="Ara","Arabica",IF(CoffeeOrders[[#This Row],[Coffee Type]]="Lib","Liberica",""))))</f>
        <v>Liberica</v>
      </c>
      <c r="V390" s="3" t="str">
        <f>IF(CoffeeOrders[[#This Row],[Roast Type]]="M","Medium",IF(CoffeeOrders[[#This Row],[Roast Type]]="L","Light",IF(CoffeeOrders[[#This Row],[Roast Type]]="D","Dark","")))</f>
        <v>Dark</v>
      </c>
    </row>
    <row r="391" spans="1:22" x14ac:dyDescent="0.35">
      <c r="A391" t="s">
        <v>2418</v>
      </c>
      <c r="B391" s="7">
        <v>43536</v>
      </c>
      <c r="C391" t="s">
        <v>2419</v>
      </c>
      <c r="D391" t="s">
        <v>368</v>
      </c>
      <c r="E391">
        <v>3</v>
      </c>
      <c r="F391" t="s">
        <v>2420</v>
      </c>
      <c r="G391" t="s">
        <v>2421</v>
      </c>
      <c r="H391" t="s">
        <v>2422</v>
      </c>
      <c r="I391" t="s">
        <v>2423</v>
      </c>
      <c r="J391" t="s">
        <v>2424</v>
      </c>
      <c r="K391" t="s">
        <v>27</v>
      </c>
      <c r="L391">
        <v>28805</v>
      </c>
      <c r="M391" t="s">
        <v>28</v>
      </c>
      <c r="N391" t="s">
        <v>61</v>
      </c>
      <c r="O391" t="s">
        <v>62</v>
      </c>
      <c r="P391" s="2">
        <v>0.5</v>
      </c>
      <c r="Q391" s="3">
        <v>7.77</v>
      </c>
      <c r="R391" s="3">
        <v>1.554</v>
      </c>
      <c r="S391" s="3">
        <v>1.0101</v>
      </c>
      <c r="T391" s="3">
        <f>CoffeeOrders[[#This Row],[Unit Price]]*CoffeeOrders[[#This Row],[Quantity]]</f>
        <v>23.31</v>
      </c>
      <c r="U391" s="3" t="str">
        <f>IF(CoffeeOrders[[#This Row],[Coffee Type]]="Rob","Robusta",IF(CoffeeOrders[[#This Row],[Coffee Type]]="Exc","Excelsa",IF(CoffeeOrders[[#This Row],[Coffee Type]]="Ara","Arabica",IF(CoffeeOrders[[#This Row],[Coffee Type]]="Lib","Liberica",""))))</f>
        <v>Liberica</v>
      </c>
      <c r="V391" s="3" t="str">
        <f>IF(CoffeeOrders[[#This Row],[Roast Type]]="M","Medium",IF(CoffeeOrders[[#This Row],[Roast Type]]="L","Light",IF(CoffeeOrders[[#This Row],[Roast Type]]="D","Dark","")))</f>
        <v>Dark</v>
      </c>
    </row>
    <row r="392" spans="1:22" x14ac:dyDescent="0.35">
      <c r="A392" t="s">
        <v>2425</v>
      </c>
      <c r="B392" s="7">
        <v>44245</v>
      </c>
      <c r="C392" t="s">
        <v>2426</v>
      </c>
      <c r="D392" t="s">
        <v>65</v>
      </c>
      <c r="E392">
        <v>2</v>
      </c>
      <c r="F392" t="s">
        <v>2427</v>
      </c>
      <c r="G392" t="s">
        <v>2428</v>
      </c>
      <c r="I392" t="s">
        <v>2429</v>
      </c>
      <c r="J392" t="s">
        <v>429</v>
      </c>
      <c r="K392" t="s">
        <v>27</v>
      </c>
      <c r="L392">
        <v>55123</v>
      </c>
      <c r="M392" t="s">
        <v>28</v>
      </c>
      <c r="N392" t="s">
        <v>32</v>
      </c>
      <c r="O392" t="s">
        <v>62</v>
      </c>
      <c r="P392" s="2">
        <v>0.5</v>
      </c>
      <c r="Q392" s="3">
        <v>7.29</v>
      </c>
      <c r="R392" s="3">
        <v>1.458</v>
      </c>
      <c r="S392" s="3">
        <v>0.80190000000000006</v>
      </c>
      <c r="T392" s="3">
        <f>CoffeeOrders[[#This Row],[Unit Price]]*CoffeeOrders[[#This Row],[Quantity]]</f>
        <v>14.58</v>
      </c>
      <c r="U392" s="3" t="str">
        <f>IF(CoffeeOrders[[#This Row],[Coffee Type]]="Rob","Robusta",IF(CoffeeOrders[[#This Row],[Coffee Type]]="Exc","Excelsa",IF(CoffeeOrders[[#This Row],[Coffee Type]]="Ara","Arabica",IF(CoffeeOrders[[#This Row],[Coffee Type]]="Lib","Liberica",""))))</f>
        <v>Excelsa</v>
      </c>
      <c r="V392" s="3" t="str">
        <f>IF(CoffeeOrders[[#This Row],[Roast Type]]="M","Medium",IF(CoffeeOrders[[#This Row],[Roast Type]]="L","Light",IF(CoffeeOrders[[#This Row],[Roast Type]]="D","Dark","")))</f>
        <v>Dark</v>
      </c>
    </row>
    <row r="393" spans="1:22" x14ac:dyDescent="0.35">
      <c r="A393" t="s">
        <v>2430</v>
      </c>
      <c r="B393" s="7">
        <v>44133</v>
      </c>
      <c r="C393" t="s">
        <v>2431</v>
      </c>
      <c r="D393" t="s">
        <v>205</v>
      </c>
      <c r="E393">
        <v>2</v>
      </c>
      <c r="F393" t="s">
        <v>2432</v>
      </c>
      <c r="G393" t="s">
        <v>2433</v>
      </c>
      <c r="I393" t="s">
        <v>2434</v>
      </c>
      <c r="J393" t="s">
        <v>287</v>
      </c>
      <c r="K393" t="s">
        <v>27</v>
      </c>
      <c r="L393">
        <v>55458</v>
      </c>
      <c r="M393" t="s">
        <v>52</v>
      </c>
      <c r="N393" t="s">
        <v>41</v>
      </c>
      <c r="O393" t="s">
        <v>30</v>
      </c>
      <c r="P393" s="2">
        <v>0.5</v>
      </c>
      <c r="Q393" s="3">
        <v>6.75</v>
      </c>
      <c r="R393" s="3">
        <v>1.35</v>
      </c>
      <c r="S393" s="3">
        <v>0.60749999999999993</v>
      </c>
      <c r="T393" s="3">
        <f>CoffeeOrders[[#This Row],[Unit Price]]*CoffeeOrders[[#This Row],[Quantity]]</f>
        <v>13.5</v>
      </c>
      <c r="U393" s="3" t="str">
        <f>IF(CoffeeOrders[[#This Row],[Coffee Type]]="Rob","Robusta",IF(CoffeeOrders[[#This Row],[Coffee Type]]="Exc","Excelsa",IF(CoffeeOrders[[#This Row],[Coffee Type]]="Ara","Arabica",IF(CoffeeOrders[[#This Row],[Coffee Type]]="Lib","Liberica",""))))</f>
        <v>Arabica</v>
      </c>
      <c r="V393" s="3" t="str">
        <f>IF(CoffeeOrders[[#This Row],[Roast Type]]="M","Medium",IF(CoffeeOrders[[#This Row],[Roast Type]]="L","Light",IF(CoffeeOrders[[#This Row],[Roast Type]]="D","Dark","")))</f>
        <v>Medium</v>
      </c>
    </row>
    <row r="394" spans="1:22" x14ac:dyDescent="0.35">
      <c r="A394" t="s">
        <v>2435</v>
      </c>
      <c r="B394" s="7">
        <v>44445</v>
      </c>
      <c r="C394" t="s">
        <v>2436</v>
      </c>
      <c r="D394" t="s">
        <v>412</v>
      </c>
      <c r="E394">
        <v>6</v>
      </c>
      <c r="F394" t="s">
        <v>2437</v>
      </c>
      <c r="G394" t="s">
        <v>2438</v>
      </c>
      <c r="H394" t="s">
        <v>2439</v>
      </c>
      <c r="I394" t="s">
        <v>2440</v>
      </c>
      <c r="J394" t="s">
        <v>910</v>
      </c>
      <c r="K394" t="s">
        <v>27</v>
      </c>
      <c r="L394">
        <v>92725</v>
      </c>
      <c r="M394" t="s">
        <v>52</v>
      </c>
      <c r="N394" t="s">
        <v>32</v>
      </c>
      <c r="O394" t="s">
        <v>42</v>
      </c>
      <c r="P394" s="2">
        <v>1</v>
      </c>
      <c r="Q394" s="3">
        <v>14.85</v>
      </c>
      <c r="R394" s="3">
        <v>1.4850000000000001</v>
      </c>
      <c r="S394" s="3">
        <v>1.6335</v>
      </c>
      <c r="T394" s="3">
        <f>CoffeeOrders[[#This Row],[Unit Price]]*CoffeeOrders[[#This Row],[Quantity]]</f>
        <v>89.1</v>
      </c>
      <c r="U394" s="3" t="str">
        <f>IF(CoffeeOrders[[#This Row],[Coffee Type]]="Rob","Robusta",IF(CoffeeOrders[[#This Row],[Coffee Type]]="Exc","Excelsa",IF(CoffeeOrders[[#This Row],[Coffee Type]]="Ara","Arabica",IF(CoffeeOrders[[#This Row],[Coffee Type]]="Lib","Liberica",""))))</f>
        <v>Excelsa</v>
      </c>
      <c r="V394" s="3" t="str">
        <f>IF(CoffeeOrders[[#This Row],[Roast Type]]="M","Medium",IF(CoffeeOrders[[#This Row],[Roast Type]]="L","Light",IF(CoffeeOrders[[#This Row],[Roast Type]]="D","Dark","")))</f>
        <v>Light</v>
      </c>
    </row>
    <row r="395" spans="1:22" x14ac:dyDescent="0.35">
      <c r="A395" t="s">
        <v>2435</v>
      </c>
      <c r="B395" s="7">
        <v>44445</v>
      </c>
      <c r="C395" t="s">
        <v>2436</v>
      </c>
      <c r="D395" t="s">
        <v>346</v>
      </c>
      <c r="E395">
        <v>1</v>
      </c>
      <c r="F395" t="s">
        <v>2437</v>
      </c>
      <c r="G395" t="s">
        <v>2438</v>
      </c>
      <c r="H395" t="s">
        <v>2439</v>
      </c>
      <c r="I395" t="s">
        <v>2440</v>
      </c>
      <c r="J395" t="s">
        <v>910</v>
      </c>
      <c r="K395" t="s">
        <v>27</v>
      </c>
      <c r="L395">
        <v>92725</v>
      </c>
      <c r="M395" t="s">
        <v>52</v>
      </c>
      <c r="N395" t="s">
        <v>41</v>
      </c>
      <c r="O395" t="s">
        <v>42</v>
      </c>
      <c r="P395" s="2">
        <v>0.2</v>
      </c>
      <c r="Q395" s="3">
        <v>3.8849999999999998</v>
      </c>
      <c r="R395" s="3">
        <v>1.9424999999999999</v>
      </c>
      <c r="S395" s="3">
        <v>0.34965000000000002</v>
      </c>
      <c r="T395" s="3">
        <f>CoffeeOrders[[#This Row],[Unit Price]]*CoffeeOrders[[#This Row],[Quantity]]</f>
        <v>3.8849999999999998</v>
      </c>
      <c r="U395" s="3" t="str">
        <f>IF(CoffeeOrders[[#This Row],[Coffee Type]]="Rob","Robusta",IF(CoffeeOrders[[#This Row],[Coffee Type]]="Exc","Excelsa",IF(CoffeeOrders[[#This Row],[Coffee Type]]="Ara","Arabica",IF(CoffeeOrders[[#This Row],[Coffee Type]]="Lib","Liberica",""))))</f>
        <v>Arabica</v>
      </c>
      <c r="V395" s="3" t="str">
        <f>IF(CoffeeOrders[[#This Row],[Roast Type]]="M","Medium",IF(CoffeeOrders[[#This Row],[Roast Type]]="L","Light",IF(CoffeeOrders[[#This Row],[Roast Type]]="D","Dark","")))</f>
        <v>Light</v>
      </c>
    </row>
    <row r="396" spans="1:22" x14ac:dyDescent="0.35">
      <c r="A396" t="s">
        <v>2441</v>
      </c>
      <c r="B396" s="7">
        <v>44083</v>
      </c>
      <c r="C396" t="s">
        <v>2442</v>
      </c>
      <c r="D396" t="s">
        <v>53</v>
      </c>
      <c r="E396">
        <v>4</v>
      </c>
      <c r="F396" t="s">
        <v>2443</v>
      </c>
      <c r="G396" t="s">
        <v>2444</v>
      </c>
      <c r="H396" t="s">
        <v>2445</v>
      </c>
      <c r="I396" t="s">
        <v>2446</v>
      </c>
      <c r="J396" t="s">
        <v>287</v>
      </c>
      <c r="K396" t="s">
        <v>27</v>
      </c>
      <c r="L396">
        <v>55458</v>
      </c>
      <c r="M396" t="s">
        <v>52</v>
      </c>
      <c r="N396" t="s">
        <v>29</v>
      </c>
      <c r="O396" t="s">
        <v>42</v>
      </c>
      <c r="P396" s="2">
        <v>2.5</v>
      </c>
      <c r="Q396" s="3">
        <v>27.484999999999999</v>
      </c>
      <c r="R396" s="3">
        <v>1.0993999999999999</v>
      </c>
      <c r="S396" s="3">
        <v>1.6491</v>
      </c>
      <c r="T396" s="3">
        <f>CoffeeOrders[[#This Row],[Unit Price]]*CoffeeOrders[[#This Row],[Quantity]]</f>
        <v>109.94</v>
      </c>
      <c r="U396" s="3" t="str">
        <f>IF(CoffeeOrders[[#This Row],[Coffee Type]]="Rob","Robusta",IF(CoffeeOrders[[#This Row],[Coffee Type]]="Exc","Excelsa",IF(CoffeeOrders[[#This Row],[Coffee Type]]="Ara","Arabica",IF(CoffeeOrders[[#This Row],[Coffee Type]]="Lib","Liberica",""))))</f>
        <v>Robusta</v>
      </c>
      <c r="V396" s="3" t="str">
        <f>IF(CoffeeOrders[[#This Row],[Roast Type]]="M","Medium",IF(CoffeeOrders[[#This Row],[Roast Type]]="L","Light",IF(CoffeeOrders[[#This Row],[Roast Type]]="D","Dark","")))</f>
        <v>Light</v>
      </c>
    </row>
    <row r="397" spans="1:22" x14ac:dyDescent="0.35">
      <c r="A397" t="s">
        <v>2447</v>
      </c>
      <c r="B397" s="7">
        <v>44465</v>
      </c>
      <c r="C397" t="s">
        <v>2448</v>
      </c>
      <c r="D397" t="s">
        <v>368</v>
      </c>
      <c r="E397">
        <v>6</v>
      </c>
      <c r="F397" t="s">
        <v>2449</v>
      </c>
      <c r="G397" t="s">
        <v>2450</v>
      </c>
      <c r="I397" t="s">
        <v>2451</v>
      </c>
      <c r="J397" t="s">
        <v>365</v>
      </c>
      <c r="K397" t="s">
        <v>27</v>
      </c>
      <c r="L397">
        <v>20420</v>
      </c>
      <c r="M397" t="s">
        <v>28</v>
      </c>
      <c r="N397" t="s">
        <v>61</v>
      </c>
      <c r="O397" t="s">
        <v>62</v>
      </c>
      <c r="P397" s="2">
        <v>0.5</v>
      </c>
      <c r="Q397" s="3">
        <v>7.77</v>
      </c>
      <c r="R397" s="3">
        <v>1.554</v>
      </c>
      <c r="S397" s="3">
        <v>1.0101</v>
      </c>
      <c r="T397" s="3">
        <f>CoffeeOrders[[#This Row],[Unit Price]]*CoffeeOrders[[#This Row],[Quantity]]</f>
        <v>46.62</v>
      </c>
      <c r="U397" s="3" t="str">
        <f>IF(CoffeeOrders[[#This Row],[Coffee Type]]="Rob","Robusta",IF(CoffeeOrders[[#This Row],[Coffee Type]]="Exc","Excelsa",IF(CoffeeOrders[[#This Row],[Coffee Type]]="Ara","Arabica",IF(CoffeeOrders[[#This Row],[Coffee Type]]="Lib","Liberica",""))))</f>
        <v>Liberica</v>
      </c>
      <c r="V397" s="3" t="str">
        <f>IF(CoffeeOrders[[#This Row],[Roast Type]]="M","Medium",IF(CoffeeOrders[[#This Row],[Roast Type]]="L","Light",IF(CoffeeOrders[[#This Row],[Roast Type]]="D","Dark","")))</f>
        <v>Dark</v>
      </c>
    </row>
    <row r="398" spans="1:22" x14ac:dyDescent="0.35">
      <c r="A398" t="s">
        <v>2452</v>
      </c>
      <c r="B398" s="7">
        <v>44140</v>
      </c>
      <c r="C398" t="s">
        <v>2453</v>
      </c>
      <c r="D398" t="s">
        <v>578</v>
      </c>
      <c r="E398">
        <v>5</v>
      </c>
      <c r="F398" t="s">
        <v>2454</v>
      </c>
      <c r="G398" t="s">
        <v>2455</v>
      </c>
      <c r="H398" t="s">
        <v>2456</v>
      </c>
      <c r="I398" t="s">
        <v>2457</v>
      </c>
      <c r="J398" t="s">
        <v>351</v>
      </c>
      <c r="K398" t="s">
        <v>27</v>
      </c>
      <c r="L398">
        <v>92415</v>
      </c>
      <c r="M398" t="s">
        <v>52</v>
      </c>
      <c r="N398" t="s">
        <v>41</v>
      </c>
      <c r="O398" t="s">
        <v>42</v>
      </c>
      <c r="P398" s="2">
        <v>0.5</v>
      </c>
      <c r="Q398" s="3">
        <v>7.77</v>
      </c>
      <c r="R398" s="3">
        <v>1.554</v>
      </c>
      <c r="S398" s="3">
        <v>0.69929999999999992</v>
      </c>
      <c r="T398" s="3">
        <f>CoffeeOrders[[#This Row],[Unit Price]]*CoffeeOrders[[#This Row],[Quantity]]</f>
        <v>38.849999999999994</v>
      </c>
      <c r="U398" s="3" t="str">
        <f>IF(CoffeeOrders[[#This Row],[Coffee Type]]="Rob","Robusta",IF(CoffeeOrders[[#This Row],[Coffee Type]]="Exc","Excelsa",IF(CoffeeOrders[[#This Row],[Coffee Type]]="Ara","Arabica",IF(CoffeeOrders[[#This Row],[Coffee Type]]="Lib","Liberica",""))))</f>
        <v>Arabica</v>
      </c>
      <c r="V398" s="3" t="str">
        <f>IF(CoffeeOrders[[#This Row],[Roast Type]]="M","Medium",IF(CoffeeOrders[[#This Row],[Roast Type]]="L","Light",IF(CoffeeOrders[[#This Row],[Roast Type]]="D","Dark","")))</f>
        <v>Light</v>
      </c>
    </row>
    <row r="399" spans="1:22" x14ac:dyDescent="0.35">
      <c r="A399" t="s">
        <v>2458</v>
      </c>
      <c r="B399" s="7">
        <v>43720</v>
      </c>
      <c r="C399" t="s">
        <v>2459</v>
      </c>
      <c r="D399" t="s">
        <v>368</v>
      </c>
      <c r="E399">
        <v>4</v>
      </c>
      <c r="F399" t="s">
        <v>2460</v>
      </c>
      <c r="G399" t="s">
        <v>2461</v>
      </c>
      <c r="H399" t="s">
        <v>2462</v>
      </c>
      <c r="I399" t="s">
        <v>2463</v>
      </c>
      <c r="J399" t="s">
        <v>328</v>
      </c>
      <c r="K399" t="s">
        <v>27</v>
      </c>
      <c r="L399">
        <v>14609</v>
      </c>
      <c r="M399" t="s">
        <v>28</v>
      </c>
      <c r="N399" t="s">
        <v>61</v>
      </c>
      <c r="O399" t="s">
        <v>62</v>
      </c>
      <c r="P399" s="2">
        <v>0.5</v>
      </c>
      <c r="Q399" s="3">
        <v>7.77</v>
      </c>
      <c r="R399" s="3">
        <v>1.554</v>
      </c>
      <c r="S399" s="3">
        <v>1.0101</v>
      </c>
      <c r="T399" s="3">
        <f>CoffeeOrders[[#This Row],[Unit Price]]*CoffeeOrders[[#This Row],[Quantity]]</f>
        <v>31.08</v>
      </c>
      <c r="U399" s="3" t="str">
        <f>IF(CoffeeOrders[[#This Row],[Coffee Type]]="Rob","Robusta",IF(CoffeeOrders[[#This Row],[Coffee Type]]="Exc","Excelsa",IF(CoffeeOrders[[#This Row],[Coffee Type]]="Ara","Arabica",IF(CoffeeOrders[[#This Row],[Coffee Type]]="Lib","Liberica",""))))</f>
        <v>Liberica</v>
      </c>
      <c r="V399" s="3" t="str">
        <f>IF(CoffeeOrders[[#This Row],[Roast Type]]="M","Medium",IF(CoffeeOrders[[#This Row],[Roast Type]]="L","Light",IF(CoffeeOrders[[#This Row],[Roast Type]]="D","Dark","")))</f>
        <v>Dark</v>
      </c>
    </row>
    <row r="400" spans="1:22" x14ac:dyDescent="0.35">
      <c r="A400" t="s">
        <v>2464</v>
      </c>
      <c r="B400" s="7">
        <v>43677</v>
      </c>
      <c r="C400" t="s">
        <v>2465</v>
      </c>
      <c r="D400" t="s">
        <v>169</v>
      </c>
      <c r="E400">
        <v>6</v>
      </c>
      <c r="F400" t="s">
        <v>2466</v>
      </c>
      <c r="G400" t="s">
        <v>2467</v>
      </c>
      <c r="H400" t="s">
        <v>2468</v>
      </c>
      <c r="I400" t="s">
        <v>2469</v>
      </c>
      <c r="J400" t="s">
        <v>188</v>
      </c>
      <c r="K400" t="s">
        <v>27</v>
      </c>
      <c r="L400">
        <v>98664</v>
      </c>
      <c r="M400" t="s">
        <v>28</v>
      </c>
      <c r="N400" t="s">
        <v>41</v>
      </c>
      <c r="O400" t="s">
        <v>62</v>
      </c>
      <c r="P400" s="2">
        <v>0.2</v>
      </c>
      <c r="Q400" s="3">
        <v>2.9849999999999999</v>
      </c>
      <c r="R400" s="3">
        <v>1.4924999999999999</v>
      </c>
      <c r="S400" s="3">
        <v>0.26865</v>
      </c>
      <c r="T400" s="3">
        <f>CoffeeOrders[[#This Row],[Unit Price]]*CoffeeOrders[[#This Row],[Quantity]]</f>
        <v>17.91</v>
      </c>
      <c r="U400" s="3" t="str">
        <f>IF(CoffeeOrders[[#This Row],[Coffee Type]]="Rob","Robusta",IF(CoffeeOrders[[#This Row],[Coffee Type]]="Exc","Excelsa",IF(CoffeeOrders[[#This Row],[Coffee Type]]="Ara","Arabica",IF(CoffeeOrders[[#This Row],[Coffee Type]]="Lib","Liberica",""))))</f>
        <v>Arabica</v>
      </c>
      <c r="V400" s="3" t="str">
        <f>IF(CoffeeOrders[[#This Row],[Roast Type]]="M","Medium",IF(CoffeeOrders[[#This Row],[Roast Type]]="L","Light",IF(CoffeeOrders[[#This Row],[Roast Type]]="D","Dark","")))</f>
        <v>Dark</v>
      </c>
    </row>
    <row r="401" spans="1:22" x14ac:dyDescent="0.35">
      <c r="A401" t="s">
        <v>2470</v>
      </c>
      <c r="B401" s="7">
        <v>43539</v>
      </c>
      <c r="C401" t="s">
        <v>2471</v>
      </c>
      <c r="D401" t="s">
        <v>1649</v>
      </c>
      <c r="E401">
        <v>6</v>
      </c>
      <c r="F401" t="s">
        <v>2472</v>
      </c>
      <c r="G401" t="s">
        <v>2473</v>
      </c>
      <c r="H401" t="s">
        <v>2474</v>
      </c>
      <c r="I401" t="s">
        <v>2475</v>
      </c>
      <c r="J401" t="s">
        <v>2476</v>
      </c>
      <c r="K401" t="s">
        <v>258</v>
      </c>
      <c r="L401" t="s">
        <v>2477</v>
      </c>
      <c r="M401" t="s">
        <v>52</v>
      </c>
      <c r="N401" t="s">
        <v>32</v>
      </c>
      <c r="O401" t="s">
        <v>62</v>
      </c>
      <c r="P401" s="2">
        <v>2.5</v>
      </c>
      <c r="Q401" s="3">
        <v>27.945</v>
      </c>
      <c r="R401" s="3">
        <v>1.1177999999999999</v>
      </c>
      <c r="S401" s="3">
        <v>3.07395</v>
      </c>
      <c r="T401" s="3">
        <f>CoffeeOrders[[#This Row],[Unit Price]]*CoffeeOrders[[#This Row],[Quantity]]</f>
        <v>167.67000000000002</v>
      </c>
      <c r="U401" s="3" t="str">
        <f>IF(CoffeeOrders[[#This Row],[Coffee Type]]="Rob","Robusta",IF(CoffeeOrders[[#This Row],[Coffee Type]]="Exc","Excelsa",IF(CoffeeOrders[[#This Row],[Coffee Type]]="Ara","Arabica",IF(CoffeeOrders[[#This Row],[Coffee Type]]="Lib","Liberica",""))))</f>
        <v>Excelsa</v>
      </c>
      <c r="V401" s="3" t="str">
        <f>IF(CoffeeOrders[[#This Row],[Roast Type]]="M","Medium",IF(CoffeeOrders[[#This Row],[Roast Type]]="L","Light",IF(CoffeeOrders[[#This Row],[Roast Type]]="D","Dark","")))</f>
        <v>Dark</v>
      </c>
    </row>
    <row r="402" spans="1:22" x14ac:dyDescent="0.35">
      <c r="A402" t="s">
        <v>2478</v>
      </c>
      <c r="B402" s="7">
        <v>44332</v>
      </c>
      <c r="C402" t="s">
        <v>2479</v>
      </c>
      <c r="D402" t="s">
        <v>398</v>
      </c>
      <c r="E402">
        <v>4</v>
      </c>
      <c r="F402" t="s">
        <v>2480</v>
      </c>
      <c r="G402" t="s">
        <v>2481</v>
      </c>
      <c r="H402" t="s">
        <v>2482</v>
      </c>
      <c r="I402" t="s">
        <v>2483</v>
      </c>
      <c r="J402" t="s">
        <v>365</v>
      </c>
      <c r="K402" t="s">
        <v>27</v>
      </c>
      <c r="L402">
        <v>20057</v>
      </c>
      <c r="M402" t="s">
        <v>52</v>
      </c>
      <c r="N402" t="s">
        <v>61</v>
      </c>
      <c r="O402" t="s">
        <v>42</v>
      </c>
      <c r="P402" s="2">
        <v>1</v>
      </c>
      <c r="Q402" s="3">
        <v>15.85</v>
      </c>
      <c r="R402" s="3">
        <v>1.585</v>
      </c>
      <c r="S402" s="3">
        <v>2.0605000000000002</v>
      </c>
      <c r="T402" s="3">
        <f>CoffeeOrders[[#This Row],[Unit Price]]*CoffeeOrders[[#This Row],[Quantity]]</f>
        <v>63.4</v>
      </c>
      <c r="U402" s="3" t="str">
        <f>IF(CoffeeOrders[[#This Row],[Coffee Type]]="Rob","Robusta",IF(CoffeeOrders[[#This Row],[Coffee Type]]="Exc","Excelsa",IF(CoffeeOrders[[#This Row],[Coffee Type]]="Ara","Arabica",IF(CoffeeOrders[[#This Row],[Coffee Type]]="Lib","Liberica",""))))</f>
        <v>Liberica</v>
      </c>
      <c r="V402" s="3" t="str">
        <f>IF(CoffeeOrders[[#This Row],[Roast Type]]="M","Medium",IF(CoffeeOrders[[#This Row],[Roast Type]]="L","Light",IF(CoffeeOrders[[#This Row],[Roast Type]]="D","Dark","")))</f>
        <v>Light</v>
      </c>
    </row>
    <row r="403" spans="1:22" x14ac:dyDescent="0.35">
      <c r="A403" t="s">
        <v>2484</v>
      </c>
      <c r="B403" s="7">
        <v>43591</v>
      </c>
      <c r="C403" t="s">
        <v>2485</v>
      </c>
      <c r="D403" t="s">
        <v>238</v>
      </c>
      <c r="E403">
        <v>2</v>
      </c>
      <c r="F403" t="s">
        <v>2486</v>
      </c>
      <c r="G403" t="s">
        <v>2487</v>
      </c>
      <c r="H403" t="s">
        <v>2488</v>
      </c>
      <c r="I403" t="s">
        <v>2489</v>
      </c>
      <c r="J403" t="s">
        <v>2053</v>
      </c>
      <c r="K403" t="s">
        <v>27</v>
      </c>
      <c r="L403">
        <v>37924</v>
      </c>
      <c r="M403" t="s">
        <v>28</v>
      </c>
      <c r="N403" t="s">
        <v>61</v>
      </c>
      <c r="O403" t="s">
        <v>30</v>
      </c>
      <c r="P403" s="2">
        <v>0.2</v>
      </c>
      <c r="Q403" s="3">
        <v>4.3650000000000002</v>
      </c>
      <c r="R403" s="3">
        <v>2.1825000000000001</v>
      </c>
      <c r="S403" s="3">
        <v>0.56745000000000001</v>
      </c>
      <c r="T403" s="3">
        <f>CoffeeOrders[[#This Row],[Unit Price]]*CoffeeOrders[[#This Row],[Quantity]]</f>
        <v>8.73</v>
      </c>
      <c r="U403" s="3" t="str">
        <f>IF(CoffeeOrders[[#This Row],[Coffee Type]]="Rob","Robusta",IF(CoffeeOrders[[#This Row],[Coffee Type]]="Exc","Excelsa",IF(CoffeeOrders[[#This Row],[Coffee Type]]="Ara","Arabica",IF(CoffeeOrders[[#This Row],[Coffee Type]]="Lib","Liberica",""))))</f>
        <v>Liberica</v>
      </c>
      <c r="V403" s="3" t="str">
        <f>IF(CoffeeOrders[[#This Row],[Roast Type]]="M","Medium",IF(CoffeeOrders[[#This Row],[Roast Type]]="L","Light",IF(CoffeeOrders[[#This Row],[Roast Type]]="D","Dark","")))</f>
        <v>Medium</v>
      </c>
    </row>
    <row r="404" spans="1:22" x14ac:dyDescent="0.35">
      <c r="A404" t="s">
        <v>2490</v>
      </c>
      <c r="B404" s="7">
        <v>43502</v>
      </c>
      <c r="C404" t="s">
        <v>2491</v>
      </c>
      <c r="D404" t="s">
        <v>539</v>
      </c>
      <c r="E404">
        <v>3</v>
      </c>
      <c r="F404" t="s">
        <v>2492</v>
      </c>
      <c r="G404" t="s">
        <v>2493</v>
      </c>
      <c r="H404" t="s">
        <v>2494</v>
      </c>
      <c r="I404" t="s">
        <v>2495</v>
      </c>
      <c r="J404" t="s">
        <v>266</v>
      </c>
      <c r="K404" t="s">
        <v>27</v>
      </c>
      <c r="L404">
        <v>25336</v>
      </c>
      <c r="M404" t="s">
        <v>28</v>
      </c>
      <c r="N404" t="s">
        <v>29</v>
      </c>
      <c r="O404" t="s">
        <v>62</v>
      </c>
      <c r="P404" s="2">
        <v>1</v>
      </c>
      <c r="Q404" s="3">
        <v>8.9499999999999993</v>
      </c>
      <c r="R404" s="3">
        <v>0.89499999999999991</v>
      </c>
      <c r="S404" s="3">
        <v>0.53699999999999992</v>
      </c>
      <c r="T404" s="3">
        <f>CoffeeOrders[[#This Row],[Unit Price]]*CoffeeOrders[[#This Row],[Quantity]]</f>
        <v>26.849999999999998</v>
      </c>
      <c r="U404" s="3" t="str">
        <f>IF(CoffeeOrders[[#This Row],[Coffee Type]]="Rob","Robusta",IF(CoffeeOrders[[#This Row],[Coffee Type]]="Exc","Excelsa",IF(CoffeeOrders[[#This Row],[Coffee Type]]="Ara","Arabica",IF(CoffeeOrders[[#This Row],[Coffee Type]]="Lib","Liberica",""))))</f>
        <v>Robusta</v>
      </c>
      <c r="V404" s="3" t="str">
        <f>IF(CoffeeOrders[[#This Row],[Roast Type]]="M","Medium",IF(CoffeeOrders[[#This Row],[Roast Type]]="L","Light",IF(CoffeeOrders[[#This Row],[Roast Type]]="D","Dark","")))</f>
        <v>Dark</v>
      </c>
    </row>
    <row r="405" spans="1:22" x14ac:dyDescent="0.35">
      <c r="A405" t="s">
        <v>2496</v>
      </c>
      <c r="B405" s="7">
        <v>44295</v>
      </c>
      <c r="C405" t="s">
        <v>2497</v>
      </c>
      <c r="D405" t="s">
        <v>73</v>
      </c>
      <c r="E405">
        <v>2</v>
      </c>
      <c r="F405" t="s">
        <v>2498</v>
      </c>
      <c r="G405" t="s">
        <v>2499</v>
      </c>
      <c r="H405" t="s">
        <v>2500</v>
      </c>
      <c r="I405" t="s">
        <v>2501</v>
      </c>
      <c r="J405" t="s">
        <v>567</v>
      </c>
      <c r="K405" t="s">
        <v>27</v>
      </c>
      <c r="L405">
        <v>75372</v>
      </c>
      <c r="M405" t="s">
        <v>52</v>
      </c>
      <c r="N405" t="s">
        <v>61</v>
      </c>
      <c r="O405" t="s">
        <v>42</v>
      </c>
      <c r="P405" s="2">
        <v>0.2</v>
      </c>
      <c r="Q405" s="3">
        <v>4.7549999999999999</v>
      </c>
      <c r="R405" s="3">
        <v>2.3774999999999999</v>
      </c>
      <c r="S405" s="3">
        <v>0.61814999999999998</v>
      </c>
      <c r="T405" s="3">
        <f>CoffeeOrders[[#This Row],[Unit Price]]*CoffeeOrders[[#This Row],[Quantity]]</f>
        <v>9.51</v>
      </c>
      <c r="U405" s="3" t="str">
        <f>IF(CoffeeOrders[[#This Row],[Coffee Type]]="Rob","Robusta",IF(CoffeeOrders[[#This Row],[Coffee Type]]="Exc","Excelsa",IF(CoffeeOrders[[#This Row],[Coffee Type]]="Ara","Arabica",IF(CoffeeOrders[[#This Row],[Coffee Type]]="Lib","Liberica",""))))</f>
        <v>Liberica</v>
      </c>
      <c r="V405" s="3" t="str">
        <f>IF(CoffeeOrders[[#This Row],[Roast Type]]="M","Medium",IF(CoffeeOrders[[#This Row],[Roast Type]]="L","Light",IF(CoffeeOrders[[#This Row],[Roast Type]]="D","Dark","")))</f>
        <v>Light</v>
      </c>
    </row>
    <row r="406" spans="1:22" x14ac:dyDescent="0.35">
      <c r="A406" t="s">
        <v>2502</v>
      </c>
      <c r="B406" s="7">
        <v>43971</v>
      </c>
      <c r="C406" t="s">
        <v>2503</v>
      </c>
      <c r="D406" t="s">
        <v>95</v>
      </c>
      <c r="E406">
        <v>4</v>
      </c>
      <c r="F406" t="s">
        <v>2504</v>
      </c>
      <c r="G406" t="s">
        <v>2505</v>
      </c>
      <c r="H406" t="s">
        <v>2506</v>
      </c>
      <c r="I406" t="s">
        <v>2507</v>
      </c>
      <c r="J406" t="s">
        <v>2508</v>
      </c>
      <c r="K406" t="s">
        <v>50</v>
      </c>
      <c r="L406" t="s">
        <v>2509</v>
      </c>
      <c r="M406" t="s">
        <v>52</v>
      </c>
      <c r="N406" t="s">
        <v>41</v>
      </c>
      <c r="O406" t="s">
        <v>62</v>
      </c>
      <c r="P406" s="2">
        <v>1</v>
      </c>
      <c r="Q406" s="3">
        <v>9.9499999999999993</v>
      </c>
      <c r="R406" s="3">
        <v>0.99499999999999988</v>
      </c>
      <c r="S406" s="3">
        <v>0.89549999999999985</v>
      </c>
      <c r="T406" s="3">
        <f>CoffeeOrders[[#This Row],[Unit Price]]*CoffeeOrders[[#This Row],[Quantity]]</f>
        <v>39.799999999999997</v>
      </c>
      <c r="U406" s="3" t="str">
        <f>IF(CoffeeOrders[[#This Row],[Coffee Type]]="Rob","Robusta",IF(CoffeeOrders[[#This Row],[Coffee Type]]="Exc","Excelsa",IF(CoffeeOrders[[#This Row],[Coffee Type]]="Ara","Arabica",IF(CoffeeOrders[[#This Row],[Coffee Type]]="Lib","Liberica",""))))</f>
        <v>Arabica</v>
      </c>
      <c r="V406" s="3" t="str">
        <f>IF(CoffeeOrders[[#This Row],[Roast Type]]="M","Medium",IF(CoffeeOrders[[#This Row],[Roast Type]]="L","Light",IF(CoffeeOrders[[#This Row],[Roast Type]]="D","Dark","")))</f>
        <v>Dark</v>
      </c>
    </row>
    <row r="407" spans="1:22" x14ac:dyDescent="0.35">
      <c r="A407" t="s">
        <v>2510</v>
      </c>
      <c r="B407" s="7">
        <v>44167</v>
      </c>
      <c r="C407" t="s">
        <v>2511</v>
      </c>
      <c r="D407" t="s">
        <v>31</v>
      </c>
      <c r="E407">
        <v>3</v>
      </c>
      <c r="F407" t="s">
        <v>2512</v>
      </c>
      <c r="G407" t="s">
        <v>2513</v>
      </c>
      <c r="H407" t="s">
        <v>2514</v>
      </c>
      <c r="I407" t="s">
        <v>2515</v>
      </c>
      <c r="J407" t="s">
        <v>2516</v>
      </c>
      <c r="K407" t="s">
        <v>27</v>
      </c>
      <c r="L407">
        <v>95973</v>
      </c>
      <c r="M407" t="s">
        <v>28</v>
      </c>
      <c r="N407" t="s">
        <v>32</v>
      </c>
      <c r="O407" t="s">
        <v>30</v>
      </c>
      <c r="P407" s="2">
        <v>0.5</v>
      </c>
      <c r="Q407" s="3">
        <v>8.25</v>
      </c>
      <c r="R407" s="3">
        <v>1.65</v>
      </c>
      <c r="S407" s="3">
        <v>0.90749999999999997</v>
      </c>
      <c r="T407" s="3">
        <f>CoffeeOrders[[#This Row],[Unit Price]]*CoffeeOrders[[#This Row],[Quantity]]</f>
        <v>24.75</v>
      </c>
      <c r="U407" s="3" t="str">
        <f>IF(CoffeeOrders[[#This Row],[Coffee Type]]="Rob","Robusta",IF(CoffeeOrders[[#This Row],[Coffee Type]]="Exc","Excelsa",IF(CoffeeOrders[[#This Row],[Coffee Type]]="Ara","Arabica",IF(CoffeeOrders[[#This Row],[Coffee Type]]="Lib","Liberica",""))))</f>
        <v>Excelsa</v>
      </c>
      <c r="V407" s="3" t="str">
        <f>IF(CoffeeOrders[[#This Row],[Roast Type]]="M","Medium",IF(CoffeeOrders[[#This Row],[Roast Type]]="L","Light",IF(CoffeeOrders[[#This Row],[Roast Type]]="D","Dark","")))</f>
        <v>Medium</v>
      </c>
    </row>
    <row r="408" spans="1:22" x14ac:dyDescent="0.35">
      <c r="A408" t="s">
        <v>2517</v>
      </c>
      <c r="B408" s="7">
        <v>44416</v>
      </c>
      <c r="C408" t="s">
        <v>2518</v>
      </c>
      <c r="D408" t="s">
        <v>45</v>
      </c>
      <c r="E408">
        <v>5</v>
      </c>
      <c r="F408" t="s">
        <v>2519</v>
      </c>
      <c r="G408" t="s">
        <v>2520</v>
      </c>
      <c r="H408" t="s">
        <v>2521</v>
      </c>
      <c r="I408" t="s">
        <v>2522</v>
      </c>
      <c r="J408" t="s">
        <v>273</v>
      </c>
      <c r="K408" t="s">
        <v>27</v>
      </c>
      <c r="L408">
        <v>72215</v>
      </c>
      <c r="M408" t="s">
        <v>28</v>
      </c>
      <c r="N408" t="s">
        <v>32</v>
      </c>
      <c r="O408" t="s">
        <v>30</v>
      </c>
      <c r="P408" s="2">
        <v>1</v>
      </c>
      <c r="Q408" s="3">
        <v>13.75</v>
      </c>
      <c r="R408" s="3">
        <v>1.375</v>
      </c>
      <c r="S408" s="3">
        <v>1.5125</v>
      </c>
      <c r="T408" s="3">
        <f>CoffeeOrders[[#This Row],[Unit Price]]*CoffeeOrders[[#This Row],[Quantity]]</f>
        <v>68.75</v>
      </c>
      <c r="U408" s="3" t="str">
        <f>IF(CoffeeOrders[[#This Row],[Coffee Type]]="Rob","Robusta",IF(CoffeeOrders[[#This Row],[Coffee Type]]="Exc","Excelsa",IF(CoffeeOrders[[#This Row],[Coffee Type]]="Ara","Arabica",IF(CoffeeOrders[[#This Row],[Coffee Type]]="Lib","Liberica",""))))</f>
        <v>Excelsa</v>
      </c>
      <c r="V408" s="3" t="str">
        <f>IF(CoffeeOrders[[#This Row],[Roast Type]]="M","Medium",IF(CoffeeOrders[[#This Row],[Roast Type]]="L","Light",IF(CoffeeOrders[[#This Row],[Roast Type]]="D","Dark","")))</f>
        <v>Medium</v>
      </c>
    </row>
    <row r="409" spans="1:22" x14ac:dyDescent="0.35">
      <c r="A409" t="s">
        <v>2523</v>
      </c>
      <c r="B409" s="7">
        <v>44595</v>
      </c>
      <c r="C409" t="s">
        <v>2524</v>
      </c>
      <c r="D409" t="s">
        <v>31</v>
      </c>
      <c r="E409">
        <v>6</v>
      </c>
      <c r="F409" t="s">
        <v>2525</v>
      </c>
      <c r="H409" t="s">
        <v>2526</v>
      </c>
      <c r="I409" t="s">
        <v>2527</v>
      </c>
      <c r="J409" t="s">
        <v>2528</v>
      </c>
      <c r="K409" t="s">
        <v>50</v>
      </c>
      <c r="L409" t="s">
        <v>2529</v>
      </c>
      <c r="M409" t="s">
        <v>52</v>
      </c>
      <c r="N409" t="s">
        <v>32</v>
      </c>
      <c r="O409" t="s">
        <v>30</v>
      </c>
      <c r="P409" s="2">
        <v>0.5</v>
      </c>
      <c r="Q409" s="3">
        <v>8.25</v>
      </c>
      <c r="R409" s="3">
        <v>1.65</v>
      </c>
      <c r="S409" s="3">
        <v>0.90749999999999997</v>
      </c>
      <c r="T409" s="3">
        <f>CoffeeOrders[[#This Row],[Unit Price]]*CoffeeOrders[[#This Row],[Quantity]]</f>
        <v>49.5</v>
      </c>
      <c r="U409" s="3" t="str">
        <f>IF(CoffeeOrders[[#This Row],[Coffee Type]]="Rob","Robusta",IF(CoffeeOrders[[#This Row],[Coffee Type]]="Exc","Excelsa",IF(CoffeeOrders[[#This Row],[Coffee Type]]="Ara","Arabica",IF(CoffeeOrders[[#This Row],[Coffee Type]]="Lib","Liberica",""))))</f>
        <v>Excelsa</v>
      </c>
      <c r="V409" s="3" t="str">
        <f>IF(CoffeeOrders[[#This Row],[Roast Type]]="M","Medium",IF(CoffeeOrders[[#This Row],[Roast Type]]="L","Light",IF(CoffeeOrders[[#This Row],[Roast Type]]="D","Dark","")))</f>
        <v>Medium</v>
      </c>
    </row>
    <row r="410" spans="1:22" x14ac:dyDescent="0.35">
      <c r="A410" t="s">
        <v>2530</v>
      </c>
      <c r="B410" s="7">
        <v>44659</v>
      </c>
      <c r="C410" t="s">
        <v>2531</v>
      </c>
      <c r="D410" t="s">
        <v>519</v>
      </c>
      <c r="E410">
        <v>2</v>
      </c>
      <c r="F410" t="s">
        <v>2532</v>
      </c>
      <c r="G410" t="s">
        <v>2533</v>
      </c>
      <c r="H410" t="s">
        <v>2534</v>
      </c>
      <c r="I410" t="s">
        <v>2535</v>
      </c>
      <c r="J410" t="s">
        <v>2536</v>
      </c>
      <c r="K410" t="s">
        <v>27</v>
      </c>
      <c r="L410">
        <v>8922</v>
      </c>
      <c r="M410" t="s">
        <v>28</v>
      </c>
      <c r="N410" t="s">
        <v>41</v>
      </c>
      <c r="O410" t="s">
        <v>30</v>
      </c>
      <c r="P410" s="2">
        <v>2.5</v>
      </c>
      <c r="Q410" s="3">
        <v>25.875</v>
      </c>
      <c r="R410" s="3">
        <v>1.0349999999999999</v>
      </c>
      <c r="S410" s="3">
        <v>2.328749999999999</v>
      </c>
      <c r="T410" s="3">
        <f>CoffeeOrders[[#This Row],[Unit Price]]*CoffeeOrders[[#This Row],[Quantity]]</f>
        <v>51.75</v>
      </c>
      <c r="U410" s="3" t="str">
        <f>IF(CoffeeOrders[[#This Row],[Coffee Type]]="Rob","Robusta",IF(CoffeeOrders[[#This Row],[Coffee Type]]="Exc","Excelsa",IF(CoffeeOrders[[#This Row],[Coffee Type]]="Ara","Arabica",IF(CoffeeOrders[[#This Row],[Coffee Type]]="Lib","Liberica",""))))</f>
        <v>Arabica</v>
      </c>
      <c r="V410" s="3" t="str">
        <f>IF(CoffeeOrders[[#This Row],[Roast Type]]="M","Medium",IF(CoffeeOrders[[#This Row],[Roast Type]]="L","Light",IF(CoffeeOrders[[#This Row],[Roast Type]]="D","Dark","")))</f>
        <v>Medium</v>
      </c>
    </row>
    <row r="411" spans="1:22" x14ac:dyDescent="0.35">
      <c r="A411" t="s">
        <v>2537</v>
      </c>
      <c r="B411" s="7">
        <v>44203</v>
      </c>
      <c r="C411" t="s">
        <v>2538</v>
      </c>
      <c r="D411" t="s">
        <v>398</v>
      </c>
      <c r="E411">
        <v>3</v>
      </c>
      <c r="F411" t="s">
        <v>2539</v>
      </c>
      <c r="H411" t="s">
        <v>2540</v>
      </c>
      <c r="I411" t="s">
        <v>2541</v>
      </c>
      <c r="J411" t="s">
        <v>2542</v>
      </c>
      <c r="K411" t="s">
        <v>50</v>
      </c>
      <c r="L411" t="s">
        <v>2543</v>
      </c>
      <c r="M411" t="s">
        <v>28</v>
      </c>
      <c r="N411" t="s">
        <v>61</v>
      </c>
      <c r="O411" t="s">
        <v>42</v>
      </c>
      <c r="P411" s="2">
        <v>1</v>
      </c>
      <c r="Q411" s="3">
        <v>15.85</v>
      </c>
      <c r="R411" s="3">
        <v>1.585</v>
      </c>
      <c r="S411" s="3">
        <v>2.0605000000000002</v>
      </c>
      <c r="T411" s="3">
        <f>CoffeeOrders[[#This Row],[Unit Price]]*CoffeeOrders[[#This Row],[Quantity]]</f>
        <v>47.55</v>
      </c>
      <c r="U411" s="3" t="str">
        <f>IF(CoffeeOrders[[#This Row],[Coffee Type]]="Rob","Robusta",IF(CoffeeOrders[[#This Row],[Coffee Type]]="Exc","Excelsa",IF(CoffeeOrders[[#This Row],[Coffee Type]]="Ara","Arabica",IF(CoffeeOrders[[#This Row],[Coffee Type]]="Lib","Liberica",""))))</f>
        <v>Liberica</v>
      </c>
      <c r="V411" s="3" t="str">
        <f>IF(CoffeeOrders[[#This Row],[Roast Type]]="M","Medium",IF(CoffeeOrders[[#This Row],[Roast Type]]="L","Light",IF(CoffeeOrders[[#This Row],[Roast Type]]="D","Dark","")))</f>
        <v>Light</v>
      </c>
    </row>
    <row r="412" spans="1:22" x14ac:dyDescent="0.35">
      <c r="A412" t="s">
        <v>2544</v>
      </c>
      <c r="B412" s="7">
        <v>44441</v>
      </c>
      <c r="C412" t="s">
        <v>2545</v>
      </c>
      <c r="D412" t="s">
        <v>346</v>
      </c>
      <c r="E412">
        <v>4</v>
      </c>
      <c r="F412" t="s">
        <v>2546</v>
      </c>
      <c r="H412" t="s">
        <v>2547</v>
      </c>
      <c r="I412" t="s">
        <v>2548</v>
      </c>
      <c r="J412" t="s">
        <v>2065</v>
      </c>
      <c r="K412" t="s">
        <v>27</v>
      </c>
      <c r="L412">
        <v>94132</v>
      </c>
      <c r="M412" t="s">
        <v>52</v>
      </c>
      <c r="N412" t="s">
        <v>41</v>
      </c>
      <c r="O412" t="s">
        <v>42</v>
      </c>
      <c r="P412" s="2">
        <v>0.2</v>
      </c>
      <c r="Q412" s="3">
        <v>3.8849999999999998</v>
      </c>
      <c r="R412" s="3">
        <v>1.9424999999999999</v>
      </c>
      <c r="S412" s="3">
        <v>0.34965000000000002</v>
      </c>
      <c r="T412" s="3">
        <f>CoffeeOrders[[#This Row],[Unit Price]]*CoffeeOrders[[#This Row],[Quantity]]</f>
        <v>15.54</v>
      </c>
      <c r="U412" s="3" t="str">
        <f>IF(CoffeeOrders[[#This Row],[Coffee Type]]="Rob","Robusta",IF(CoffeeOrders[[#This Row],[Coffee Type]]="Exc","Excelsa",IF(CoffeeOrders[[#This Row],[Coffee Type]]="Ara","Arabica",IF(CoffeeOrders[[#This Row],[Coffee Type]]="Lib","Liberica",""))))</f>
        <v>Arabica</v>
      </c>
      <c r="V412" s="3" t="str">
        <f>IF(CoffeeOrders[[#This Row],[Roast Type]]="M","Medium",IF(CoffeeOrders[[#This Row],[Roast Type]]="L","Light",IF(CoffeeOrders[[#This Row],[Roast Type]]="D","Dark","")))</f>
        <v>Light</v>
      </c>
    </row>
    <row r="413" spans="1:22" x14ac:dyDescent="0.35">
      <c r="A413" t="s">
        <v>2549</v>
      </c>
      <c r="B413" s="7">
        <v>44504</v>
      </c>
      <c r="C413" t="s">
        <v>2550</v>
      </c>
      <c r="D413" t="s">
        <v>295</v>
      </c>
      <c r="E413">
        <v>6</v>
      </c>
      <c r="F413" t="s">
        <v>2551</v>
      </c>
      <c r="H413" t="s">
        <v>2552</v>
      </c>
      <c r="I413" t="s">
        <v>2553</v>
      </c>
      <c r="J413" t="s">
        <v>2554</v>
      </c>
      <c r="K413" t="s">
        <v>27</v>
      </c>
      <c r="L413">
        <v>70505</v>
      </c>
      <c r="M413" t="s">
        <v>28</v>
      </c>
      <c r="N413" t="s">
        <v>61</v>
      </c>
      <c r="O413" t="s">
        <v>30</v>
      </c>
      <c r="P413" s="2">
        <v>1</v>
      </c>
      <c r="Q413" s="3">
        <v>14.55</v>
      </c>
      <c r="R413" s="3">
        <v>1.4550000000000001</v>
      </c>
      <c r="S413" s="3">
        <v>1.8915</v>
      </c>
      <c r="T413" s="3">
        <f>CoffeeOrders[[#This Row],[Unit Price]]*CoffeeOrders[[#This Row],[Quantity]]</f>
        <v>87.300000000000011</v>
      </c>
      <c r="U413" s="3" t="str">
        <f>IF(CoffeeOrders[[#This Row],[Coffee Type]]="Rob","Robusta",IF(CoffeeOrders[[#This Row],[Coffee Type]]="Exc","Excelsa",IF(CoffeeOrders[[#This Row],[Coffee Type]]="Ara","Arabica",IF(CoffeeOrders[[#This Row],[Coffee Type]]="Lib","Liberica",""))))</f>
        <v>Liberica</v>
      </c>
      <c r="V413" s="3" t="str">
        <f>IF(CoffeeOrders[[#This Row],[Roast Type]]="M","Medium",IF(CoffeeOrders[[#This Row],[Roast Type]]="L","Light",IF(CoffeeOrders[[#This Row],[Roast Type]]="D","Dark","")))</f>
        <v>Medium</v>
      </c>
    </row>
    <row r="414" spans="1:22" x14ac:dyDescent="0.35">
      <c r="A414" t="s">
        <v>2555</v>
      </c>
      <c r="B414" s="7">
        <v>44410</v>
      </c>
      <c r="C414" t="s">
        <v>2556</v>
      </c>
      <c r="D414" t="s">
        <v>191</v>
      </c>
      <c r="E414">
        <v>5</v>
      </c>
      <c r="F414" t="s">
        <v>2557</v>
      </c>
      <c r="H414" t="s">
        <v>2558</v>
      </c>
      <c r="I414" t="s">
        <v>2559</v>
      </c>
      <c r="J414" t="s">
        <v>2560</v>
      </c>
      <c r="K414" t="s">
        <v>27</v>
      </c>
      <c r="L414">
        <v>92191</v>
      </c>
      <c r="M414" t="s">
        <v>28</v>
      </c>
      <c r="N414" t="s">
        <v>41</v>
      </c>
      <c r="O414" t="s">
        <v>30</v>
      </c>
      <c r="P414" s="2">
        <v>1</v>
      </c>
      <c r="Q414" s="3">
        <v>11.25</v>
      </c>
      <c r="R414" s="3">
        <v>1.125</v>
      </c>
      <c r="S414" s="3">
        <v>1.0125</v>
      </c>
      <c r="T414" s="3">
        <f>CoffeeOrders[[#This Row],[Unit Price]]*CoffeeOrders[[#This Row],[Quantity]]</f>
        <v>56.25</v>
      </c>
      <c r="U414" s="3" t="str">
        <f>IF(CoffeeOrders[[#This Row],[Coffee Type]]="Rob","Robusta",IF(CoffeeOrders[[#This Row],[Coffee Type]]="Exc","Excelsa",IF(CoffeeOrders[[#This Row],[Coffee Type]]="Ara","Arabica",IF(CoffeeOrders[[#This Row],[Coffee Type]]="Lib","Liberica",""))))</f>
        <v>Arabica</v>
      </c>
      <c r="V414" s="3" t="str">
        <f>IF(CoffeeOrders[[#This Row],[Roast Type]]="M","Medium",IF(CoffeeOrders[[#This Row],[Roast Type]]="L","Light",IF(CoffeeOrders[[#This Row],[Roast Type]]="D","Dark","")))</f>
        <v>Medium</v>
      </c>
    </row>
    <row r="415" spans="1:22" x14ac:dyDescent="0.35">
      <c r="A415" t="s">
        <v>2561</v>
      </c>
      <c r="B415" s="7">
        <v>43857</v>
      </c>
      <c r="C415" t="s">
        <v>2562</v>
      </c>
      <c r="D415" t="s">
        <v>317</v>
      </c>
      <c r="E415">
        <v>1</v>
      </c>
      <c r="F415" t="s">
        <v>2563</v>
      </c>
      <c r="G415" t="s">
        <v>2564</v>
      </c>
      <c r="H415" t="s">
        <v>2565</v>
      </c>
      <c r="I415" t="s">
        <v>2566</v>
      </c>
      <c r="J415" t="s">
        <v>2567</v>
      </c>
      <c r="K415" t="s">
        <v>27</v>
      </c>
      <c r="L415">
        <v>91841</v>
      </c>
      <c r="M415" t="s">
        <v>28</v>
      </c>
      <c r="N415" t="s">
        <v>61</v>
      </c>
      <c r="O415" t="s">
        <v>42</v>
      </c>
      <c r="P415" s="2">
        <v>2.5</v>
      </c>
      <c r="Q415" s="3">
        <v>36.454999999999998</v>
      </c>
      <c r="R415" s="3">
        <v>1.4581999999999999</v>
      </c>
      <c r="S415" s="3">
        <v>4.7391500000000004</v>
      </c>
      <c r="T415" s="3">
        <f>CoffeeOrders[[#This Row],[Unit Price]]*CoffeeOrders[[#This Row],[Quantity]]</f>
        <v>36.454999999999998</v>
      </c>
      <c r="U415" s="3" t="str">
        <f>IF(CoffeeOrders[[#This Row],[Coffee Type]]="Rob","Robusta",IF(CoffeeOrders[[#This Row],[Coffee Type]]="Exc","Excelsa",IF(CoffeeOrders[[#This Row],[Coffee Type]]="Ara","Arabica",IF(CoffeeOrders[[#This Row],[Coffee Type]]="Lib","Liberica",""))))</f>
        <v>Liberica</v>
      </c>
      <c r="V415" s="3" t="str">
        <f>IF(CoffeeOrders[[#This Row],[Roast Type]]="M","Medium",IF(CoffeeOrders[[#This Row],[Roast Type]]="L","Light",IF(CoffeeOrders[[#This Row],[Roast Type]]="D","Dark","")))</f>
        <v>Light</v>
      </c>
    </row>
    <row r="416" spans="1:22" x14ac:dyDescent="0.35">
      <c r="A416" t="s">
        <v>2568</v>
      </c>
      <c r="B416" s="7">
        <v>43802</v>
      </c>
      <c r="C416" t="s">
        <v>2569</v>
      </c>
      <c r="D416" t="s">
        <v>548</v>
      </c>
      <c r="E416">
        <v>3</v>
      </c>
      <c r="F416" t="s">
        <v>2570</v>
      </c>
      <c r="H416" t="s">
        <v>2571</v>
      </c>
      <c r="I416" t="s">
        <v>2572</v>
      </c>
      <c r="J416" t="s">
        <v>2189</v>
      </c>
      <c r="K416" t="s">
        <v>27</v>
      </c>
      <c r="L416">
        <v>75799</v>
      </c>
      <c r="M416" t="s">
        <v>28</v>
      </c>
      <c r="N416" t="s">
        <v>29</v>
      </c>
      <c r="O416" t="s">
        <v>42</v>
      </c>
      <c r="P416" s="2">
        <v>0.2</v>
      </c>
      <c r="Q416" s="3">
        <v>3.585</v>
      </c>
      <c r="R416" s="3">
        <v>1.7925</v>
      </c>
      <c r="S416" s="3">
        <v>0.21510000000000001</v>
      </c>
      <c r="T416" s="3">
        <f>CoffeeOrders[[#This Row],[Unit Price]]*CoffeeOrders[[#This Row],[Quantity]]</f>
        <v>10.754999999999999</v>
      </c>
      <c r="U416" s="3" t="str">
        <f>IF(CoffeeOrders[[#This Row],[Coffee Type]]="Rob","Robusta",IF(CoffeeOrders[[#This Row],[Coffee Type]]="Exc","Excelsa",IF(CoffeeOrders[[#This Row],[Coffee Type]]="Ara","Arabica",IF(CoffeeOrders[[#This Row],[Coffee Type]]="Lib","Liberica",""))))</f>
        <v>Robusta</v>
      </c>
      <c r="V416" s="3" t="str">
        <f>IF(CoffeeOrders[[#This Row],[Roast Type]]="M","Medium",IF(CoffeeOrders[[#This Row],[Roast Type]]="L","Light",IF(CoffeeOrders[[#This Row],[Roast Type]]="D","Dark","")))</f>
        <v>Light</v>
      </c>
    </row>
    <row r="417" spans="1:22" x14ac:dyDescent="0.35">
      <c r="A417" t="s">
        <v>2573</v>
      </c>
      <c r="B417" s="7">
        <v>43683</v>
      </c>
      <c r="C417" t="s">
        <v>2574</v>
      </c>
      <c r="D417" t="s">
        <v>488</v>
      </c>
      <c r="E417">
        <v>3</v>
      </c>
      <c r="F417" t="s">
        <v>2575</v>
      </c>
      <c r="G417" t="s">
        <v>2576</v>
      </c>
      <c r="I417" t="s">
        <v>2577</v>
      </c>
      <c r="J417" t="s">
        <v>2554</v>
      </c>
      <c r="K417" t="s">
        <v>27</v>
      </c>
      <c r="L417">
        <v>70593</v>
      </c>
      <c r="M417" t="s">
        <v>52</v>
      </c>
      <c r="N417" t="s">
        <v>29</v>
      </c>
      <c r="O417" t="s">
        <v>30</v>
      </c>
      <c r="P417" s="2">
        <v>0.2</v>
      </c>
      <c r="Q417" s="3">
        <v>2.9849999999999999</v>
      </c>
      <c r="R417" s="3">
        <v>1.4924999999999999</v>
      </c>
      <c r="S417" s="3">
        <v>0.17910000000000001</v>
      </c>
      <c r="T417" s="3">
        <f>CoffeeOrders[[#This Row],[Unit Price]]*CoffeeOrders[[#This Row],[Quantity]]</f>
        <v>8.9550000000000001</v>
      </c>
      <c r="U417" s="3" t="str">
        <f>IF(CoffeeOrders[[#This Row],[Coffee Type]]="Rob","Robusta",IF(CoffeeOrders[[#This Row],[Coffee Type]]="Exc","Excelsa",IF(CoffeeOrders[[#This Row],[Coffee Type]]="Ara","Arabica",IF(CoffeeOrders[[#This Row],[Coffee Type]]="Lib","Liberica",""))))</f>
        <v>Robusta</v>
      </c>
      <c r="V417" s="3" t="str">
        <f>IF(CoffeeOrders[[#This Row],[Roast Type]]="M","Medium",IF(CoffeeOrders[[#This Row],[Roast Type]]="L","Light",IF(CoffeeOrders[[#This Row],[Roast Type]]="D","Dark","")))</f>
        <v>Medium</v>
      </c>
    </row>
    <row r="418" spans="1:22" x14ac:dyDescent="0.35">
      <c r="A418" t="s">
        <v>2578</v>
      </c>
      <c r="B418" s="7">
        <v>43901</v>
      </c>
      <c r="C418" t="s">
        <v>2579</v>
      </c>
      <c r="D418" t="s">
        <v>578</v>
      </c>
      <c r="E418">
        <v>3</v>
      </c>
      <c r="F418" t="s">
        <v>2580</v>
      </c>
      <c r="H418" t="s">
        <v>2581</v>
      </c>
      <c r="I418" t="s">
        <v>2582</v>
      </c>
      <c r="J418" t="s">
        <v>70</v>
      </c>
      <c r="K418" t="s">
        <v>27</v>
      </c>
      <c r="L418">
        <v>45426</v>
      </c>
      <c r="M418" t="s">
        <v>28</v>
      </c>
      <c r="N418" t="s">
        <v>41</v>
      </c>
      <c r="O418" t="s">
        <v>42</v>
      </c>
      <c r="P418" s="2">
        <v>0.5</v>
      </c>
      <c r="Q418" s="3">
        <v>7.77</v>
      </c>
      <c r="R418" s="3">
        <v>1.554</v>
      </c>
      <c r="S418" s="3">
        <v>0.69929999999999992</v>
      </c>
      <c r="T418" s="3">
        <f>CoffeeOrders[[#This Row],[Unit Price]]*CoffeeOrders[[#This Row],[Quantity]]</f>
        <v>23.31</v>
      </c>
      <c r="U418" s="3" t="str">
        <f>IF(CoffeeOrders[[#This Row],[Coffee Type]]="Rob","Robusta",IF(CoffeeOrders[[#This Row],[Coffee Type]]="Exc","Excelsa",IF(CoffeeOrders[[#This Row],[Coffee Type]]="Ara","Arabica",IF(CoffeeOrders[[#This Row],[Coffee Type]]="Lib","Liberica",""))))</f>
        <v>Arabica</v>
      </c>
      <c r="V418" s="3" t="str">
        <f>IF(CoffeeOrders[[#This Row],[Roast Type]]="M","Medium",IF(CoffeeOrders[[#This Row],[Roast Type]]="L","Light",IF(CoffeeOrders[[#This Row],[Roast Type]]="D","Dark","")))</f>
        <v>Light</v>
      </c>
    </row>
    <row r="419" spans="1:22" x14ac:dyDescent="0.35">
      <c r="A419" t="s">
        <v>2583</v>
      </c>
      <c r="B419" s="7">
        <v>44457</v>
      </c>
      <c r="C419" t="s">
        <v>2584</v>
      </c>
      <c r="D419" t="s">
        <v>615</v>
      </c>
      <c r="E419">
        <v>1</v>
      </c>
      <c r="F419" t="s">
        <v>2585</v>
      </c>
      <c r="H419" t="s">
        <v>2586</v>
      </c>
      <c r="I419" t="s">
        <v>2587</v>
      </c>
      <c r="J419" t="s">
        <v>1619</v>
      </c>
      <c r="K419" t="s">
        <v>27</v>
      </c>
      <c r="L419">
        <v>85072</v>
      </c>
      <c r="M419" t="s">
        <v>28</v>
      </c>
      <c r="N419" t="s">
        <v>41</v>
      </c>
      <c r="O419" t="s">
        <v>42</v>
      </c>
      <c r="P419" s="2">
        <v>2.5</v>
      </c>
      <c r="Q419" s="3">
        <v>29.785</v>
      </c>
      <c r="R419" s="3">
        <v>1.1914</v>
      </c>
      <c r="S419" s="3">
        <v>2.68065</v>
      </c>
      <c r="T419" s="3">
        <f>CoffeeOrders[[#This Row],[Unit Price]]*CoffeeOrders[[#This Row],[Quantity]]</f>
        <v>29.785</v>
      </c>
      <c r="U419" s="3" t="str">
        <f>IF(CoffeeOrders[[#This Row],[Coffee Type]]="Rob","Robusta",IF(CoffeeOrders[[#This Row],[Coffee Type]]="Exc","Excelsa",IF(CoffeeOrders[[#This Row],[Coffee Type]]="Ara","Arabica",IF(CoffeeOrders[[#This Row],[Coffee Type]]="Lib","Liberica",""))))</f>
        <v>Arabica</v>
      </c>
      <c r="V419" s="3" t="str">
        <f>IF(CoffeeOrders[[#This Row],[Roast Type]]="M","Medium",IF(CoffeeOrders[[#This Row],[Roast Type]]="L","Light",IF(CoffeeOrders[[#This Row],[Roast Type]]="D","Dark","")))</f>
        <v>Light</v>
      </c>
    </row>
    <row r="420" spans="1:22" x14ac:dyDescent="0.35">
      <c r="A420" t="s">
        <v>2588</v>
      </c>
      <c r="B420" s="7">
        <v>44142</v>
      </c>
      <c r="C420" t="s">
        <v>2589</v>
      </c>
      <c r="D420" t="s">
        <v>615</v>
      </c>
      <c r="E420">
        <v>5</v>
      </c>
      <c r="F420" t="s">
        <v>2590</v>
      </c>
      <c r="G420" t="s">
        <v>2591</v>
      </c>
      <c r="I420" t="s">
        <v>2592</v>
      </c>
      <c r="J420" t="s">
        <v>1473</v>
      </c>
      <c r="K420" t="s">
        <v>27</v>
      </c>
      <c r="L420">
        <v>94263</v>
      </c>
      <c r="M420" t="s">
        <v>28</v>
      </c>
      <c r="N420" t="s">
        <v>41</v>
      </c>
      <c r="O420" t="s">
        <v>42</v>
      </c>
      <c r="P420" s="2">
        <v>2.5</v>
      </c>
      <c r="Q420" s="3">
        <v>29.785</v>
      </c>
      <c r="R420" s="3">
        <v>1.1914</v>
      </c>
      <c r="S420" s="3">
        <v>2.68065</v>
      </c>
      <c r="T420" s="3">
        <f>CoffeeOrders[[#This Row],[Unit Price]]*CoffeeOrders[[#This Row],[Quantity]]</f>
        <v>148.92500000000001</v>
      </c>
      <c r="U420" s="3" t="str">
        <f>IF(CoffeeOrders[[#This Row],[Coffee Type]]="Rob","Robusta",IF(CoffeeOrders[[#This Row],[Coffee Type]]="Exc","Excelsa",IF(CoffeeOrders[[#This Row],[Coffee Type]]="Ara","Arabica",IF(CoffeeOrders[[#This Row],[Coffee Type]]="Lib","Liberica",""))))</f>
        <v>Arabica</v>
      </c>
      <c r="V420" s="3" t="str">
        <f>IF(CoffeeOrders[[#This Row],[Roast Type]]="M","Medium",IF(CoffeeOrders[[#This Row],[Roast Type]]="L","Light",IF(CoffeeOrders[[#This Row],[Roast Type]]="D","Dark","")))</f>
        <v>Light</v>
      </c>
    </row>
    <row r="421" spans="1:22" x14ac:dyDescent="0.35">
      <c r="A421" t="s">
        <v>2593</v>
      </c>
      <c r="B421" s="7">
        <v>44739</v>
      </c>
      <c r="C421" t="s">
        <v>2594</v>
      </c>
      <c r="D421" t="s">
        <v>243</v>
      </c>
      <c r="E421">
        <v>1</v>
      </c>
      <c r="F421" t="s">
        <v>2595</v>
      </c>
      <c r="G421" t="s">
        <v>2596</v>
      </c>
      <c r="H421" t="s">
        <v>2597</v>
      </c>
      <c r="I421" t="s">
        <v>2598</v>
      </c>
      <c r="J421" t="s">
        <v>1956</v>
      </c>
      <c r="K421" t="s">
        <v>27</v>
      </c>
      <c r="L421">
        <v>68505</v>
      </c>
      <c r="M421" t="s">
        <v>28</v>
      </c>
      <c r="N421" t="s">
        <v>61</v>
      </c>
      <c r="O421" t="s">
        <v>30</v>
      </c>
      <c r="P421" s="2">
        <v>0.5</v>
      </c>
      <c r="Q421" s="3">
        <v>8.73</v>
      </c>
      <c r="R421" s="3">
        <v>1.746</v>
      </c>
      <c r="S421" s="3">
        <v>1.1349</v>
      </c>
      <c r="T421" s="3">
        <f>CoffeeOrders[[#This Row],[Unit Price]]*CoffeeOrders[[#This Row],[Quantity]]</f>
        <v>8.73</v>
      </c>
      <c r="U421" s="3" t="str">
        <f>IF(CoffeeOrders[[#This Row],[Coffee Type]]="Rob","Robusta",IF(CoffeeOrders[[#This Row],[Coffee Type]]="Exc","Excelsa",IF(CoffeeOrders[[#This Row],[Coffee Type]]="Ara","Arabica",IF(CoffeeOrders[[#This Row],[Coffee Type]]="Lib","Liberica",""))))</f>
        <v>Liberica</v>
      </c>
      <c r="V421" s="3" t="str">
        <f>IF(CoffeeOrders[[#This Row],[Roast Type]]="M","Medium",IF(CoffeeOrders[[#This Row],[Roast Type]]="L","Light",IF(CoffeeOrders[[#This Row],[Roast Type]]="D","Dark","")))</f>
        <v>Medium</v>
      </c>
    </row>
    <row r="422" spans="1:22" x14ac:dyDescent="0.35">
      <c r="A422" t="s">
        <v>2599</v>
      </c>
      <c r="B422" s="7">
        <v>43866</v>
      </c>
      <c r="C422" t="s">
        <v>2317</v>
      </c>
      <c r="D422" t="s">
        <v>368</v>
      </c>
      <c r="E422">
        <v>4</v>
      </c>
      <c r="F422" t="s">
        <v>2318</v>
      </c>
      <c r="G422" t="s">
        <v>2319</v>
      </c>
      <c r="H422" t="s">
        <v>2320</v>
      </c>
      <c r="I422" t="s">
        <v>2321</v>
      </c>
      <c r="J422" t="s">
        <v>2322</v>
      </c>
      <c r="K422" t="s">
        <v>27</v>
      </c>
      <c r="L422">
        <v>79764</v>
      </c>
      <c r="M422" t="s">
        <v>52</v>
      </c>
      <c r="N422" t="s">
        <v>61</v>
      </c>
      <c r="O422" t="s">
        <v>62</v>
      </c>
      <c r="P422" s="2">
        <v>0.5</v>
      </c>
      <c r="Q422" s="3">
        <v>7.77</v>
      </c>
      <c r="R422" s="3">
        <v>1.554</v>
      </c>
      <c r="S422" s="3">
        <v>1.0101</v>
      </c>
      <c r="T422" s="3">
        <f>CoffeeOrders[[#This Row],[Unit Price]]*CoffeeOrders[[#This Row],[Quantity]]</f>
        <v>31.08</v>
      </c>
      <c r="U422" s="3" t="str">
        <f>IF(CoffeeOrders[[#This Row],[Coffee Type]]="Rob","Robusta",IF(CoffeeOrders[[#This Row],[Coffee Type]]="Exc","Excelsa",IF(CoffeeOrders[[#This Row],[Coffee Type]]="Ara","Arabica",IF(CoffeeOrders[[#This Row],[Coffee Type]]="Lib","Liberica",""))))</f>
        <v>Liberica</v>
      </c>
      <c r="V422" s="3" t="str">
        <f>IF(CoffeeOrders[[#This Row],[Roast Type]]="M","Medium",IF(CoffeeOrders[[#This Row],[Roast Type]]="L","Light",IF(CoffeeOrders[[#This Row],[Roast Type]]="D","Dark","")))</f>
        <v>Dark</v>
      </c>
    </row>
    <row r="423" spans="1:22" x14ac:dyDescent="0.35">
      <c r="A423" t="s">
        <v>2599</v>
      </c>
      <c r="B423" s="7">
        <v>43866</v>
      </c>
      <c r="C423" t="s">
        <v>2317</v>
      </c>
      <c r="D423" t="s">
        <v>354</v>
      </c>
      <c r="E423">
        <v>6</v>
      </c>
      <c r="F423" t="s">
        <v>2318</v>
      </c>
      <c r="G423" t="s">
        <v>2319</v>
      </c>
      <c r="H423" t="s">
        <v>2320</v>
      </c>
      <c r="I423" t="s">
        <v>2321</v>
      </c>
      <c r="J423" t="s">
        <v>2322</v>
      </c>
      <c r="K423" t="s">
        <v>27</v>
      </c>
      <c r="L423">
        <v>79764</v>
      </c>
      <c r="M423" t="s">
        <v>52</v>
      </c>
      <c r="N423" t="s">
        <v>41</v>
      </c>
      <c r="O423" t="s">
        <v>62</v>
      </c>
      <c r="P423" s="2">
        <v>2.5</v>
      </c>
      <c r="Q423" s="3">
        <v>22.885000000000002</v>
      </c>
      <c r="R423" s="3">
        <v>0.91539999999999988</v>
      </c>
      <c r="S423" s="3">
        <v>2.05965</v>
      </c>
      <c r="T423" s="3">
        <f>CoffeeOrders[[#This Row],[Unit Price]]*CoffeeOrders[[#This Row],[Quantity]]</f>
        <v>137.31</v>
      </c>
      <c r="U423" s="3" t="str">
        <f>IF(CoffeeOrders[[#This Row],[Coffee Type]]="Rob","Robusta",IF(CoffeeOrders[[#This Row],[Coffee Type]]="Exc","Excelsa",IF(CoffeeOrders[[#This Row],[Coffee Type]]="Ara","Arabica",IF(CoffeeOrders[[#This Row],[Coffee Type]]="Lib","Liberica",""))))</f>
        <v>Arabica</v>
      </c>
      <c r="V423" s="3" t="str">
        <f>IF(CoffeeOrders[[#This Row],[Roast Type]]="M","Medium",IF(CoffeeOrders[[#This Row],[Roast Type]]="L","Light",IF(CoffeeOrders[[#This Row],[Roast Type]]="D","Dark","")))</f>
        <v>Dark</v>
      </c>
    </row>
    <row r="424" spans="1:22" x14ac:dyDescent="0.35">
      <c r="A424" t="s">
        <v>2600</v>
      </c>
      <c r="B424" s="7">
        <v>43868</v>
      </c>
      <c r="C424" t="s">
        <v>2601</v>
      </c>
      <c r="D424" t="s">
        <v>221</v>
      </c>
      <c r="E424">
        <v>5</v>
      </c>
      <c r="F424" t="s">
        <v>2602</v>
      </c>
      <c r="H424" t="s">
        <v>2603</v>
      </c>
      <c r="I424" t="s">
        <v>2604</v>
      </c>
      <c r="J424" t="s">
        <v>2605</v>
      </c>
      <c r="K424" t="s">
        <v>27</v>
      </c>
      <c r="L424">
        <v>53726</v>
      </c>
      <c r="M424" t="s">
        <v>52</v>
      </c>
      <c r="N424" t="s">
        <v>41</v>
      </c>
      <c r="O424" t="s">
        <v>62</v>
      </c>
      <c r="P424" s="2">
        <v>0.5</v>
      </c>
      <c r="Q424" s="3">
        <v>5.97</v>
      </c>
      <c r="R424" s="3">
        <v>1.194</v>
      </c>
      <c r="S424" s="3">
        <v>0.5373</v>
      </c>
      <c r="T424" s="3">
        <f>CoffeeOrders[[#This Row],[Unit Price]]*CoffeeOrders[[#This Row],[Quantity]]</f>
        <v>29.849999999999998</v>
      </c>
      <c r="U424" s="3" t="str">
        <f>IF(CoffeeOrders[[#This Row],[Coffee Type]]="Rob","Robusta",IF(CoffeeOrders[[#This Row],[Coffee Type]]="Exc","Excelsa",IF(CoffeeOrders[[#This Row],[Coffee Type]]="Ara","Arabica",IF(CoffeeOrders[[#This Row],[Coffee Type]]="Lib","Liberica",""))))</f>
        <v>Arabica</v>
      </c>
      <c r="V424" s="3" t="str">
        <f>IF(CoffeeOrders[[#This Row],[Roast Type]]="M","Medium",IF(CoffeeOrders[[#This Row],[Roast Type]]="L","Light",IF(CoffeeOrders[[#This Row],[Roast Type]]="D","Dark","")))</f>
        <v>Dark</v>
      </c>
    </row>
    <row r="425" spans="1:22" x14ac:dyDescent="0.35">
      <c r="A425" t="s">
        <v>2606</v>
      </c>
      <c r="B425" s="7">
        <v>44183</v>
      </c>
      <c r="C425" t="s">
        <v>2607</v>
      </c>
      <c r="D425" t="s">
        <v>81</v>
      </c>
      <c r="E425">
        <v>3</v>
      </c>
      <c r="F425" t="s">
        <v>2608</v>
      </c>
      <c r="H425" t="s">
        <v>2609</v>
      </c>
      <c r="I425" t="s">
        <v>2610</v>
      </c>
      <c r="J425" t="s">
        <v>266</v>
      </c>
      <c r="K425" t="s">
        <v>27</v>
      </c>
      <c r="L425">
        <v>25336</v>
      </c>
      <c r="M425" t="s">
        <v>52</v>
      </c>
      <c r="N425" t="s">
        <v>29</v>
      </c>
      <c r="O425" t="s">
        <v>30</v>
      </c>
      <c r="P425" s="2">
        <v>0.5</v>
      </c>
      <c r="Q425" s="3">
        <v>5.97</v>
      </c>
      <c r="R425" s="3">
        <v>1.194</v>
      </c>
      <c r="S425" s="3">
        <v>0.35820000000000002</v>
      </c>
      <c r="T425" s="3">
        <f>CoffeeOrders[[#This Row],[Unit Price]]*CoffeeOrders[[#This Row],[Quantity]]</f>
        <v>17.91</v>
      </c>
      <c r="U425" s="3" t="str">
        <f>IF(CoffeeOrders[[#This Row],[Coffee Type]]="Rob","Robusta",IF(CoffeeOrders[[#This Row],[Coffee Type]]="Exc","Excelsa",IF(CoffeeOrders[[#This Row],[Coffee Type]]="Ara","Arabica",IF(CoffeeOrders[[#This Row],[Coffee Type]]="Lib","Liberica",""))))</f>
        <v>Robusta</v>
      </c>
      <c r="V425" s="3" t="str">
        <f>IF(CoffeeOrders[[#This Row],[Roast Type]]="M","Medium",IF(CoffeeOrders[[#This Row],[Roast Type]]="L","Light",IF(CoffeeOrders[[#This Row],[Roast Type]]="D","Dark","")))</f>
        <v>Medium</v>
      </c>
    </row>
    <row r="426" spans="1:22" x14ac:dyDescent="0.35">
      <c r="A426" t="s">
        <v>2611</v>
      </c>
      <c r="B426" s="7">
        <v>44431</v>
      </c>
      <c r="C426" t="s">
        <v>2612</v>
      </c>
      <c r="D426" t="s">
        <v>531</v>
      </c>
      <c r="E426">
        <v>3</v>
      </c>
      <c r="F426" t="s">
        <v>2613</v>
      </c>
      <c r="G426" t="s">
        <v>2614</v>
      </c>
      <c r="H426" t="s">
        <v>2615</v>
      </c>
      <c r="I426" t="s">
        <v>2616</v>
      </c>
      <c r="J426" t="s">
        <v>273</v>
      </c>
      <c r="K426" t="s">
        <v>27</v>
      </c>
      <c r="L426">
        <v>72204</v>
      </c>
      <c r="M426" t="s">
        <v>28</v>
      </c>
      <c r="N426" t="s">
        <v>32</v>
      </c>
      <c r="O426" t="s">
        <v>42</v>
      </c>
      <c r="P426" s="2">
        <v>0.5</v>
      </c>
      <c r="Q426" s="3">
        <v>8.91</v>
      </c>
      <c r="R426" s="3">
        <v>1.782</v>
      </c>
      <c r="S426" s="3">
        <v>0.98009999999999997</v>
      </c>
      <c r="T426" s="3">
        <f>CoffeeOrders[[#This Row],[Unit Price]]*CoffeeOrders[[#This Row],[Quantity]]</f>
        <v>26.73</v>
      </c>
      <c r="U426" s="3" t="str">
        <f>IF(CoffeeOrders[[#This Row],[Coffee Type]]="Rob","Robusta",IF(CoffeeOrders[[#This Row],[Coffee Type]]="Exc","Excelsa",IF(CoffeeOrders[[#This Row],[Coffee Type]]="Ara","Arabica",IF(CoffeeOrders[[#This Row],[Coffee Type]]="Lib","Liberica",""))))</f>
        <v>Excelsa</v>
      </c>
      <c r="V426" s="3" t="str">
        <f>IF(CoffeeOrders[[#This Row],[Roast Type]]="M","Medium",IF(CoffeeOrders[[#This Row],[Roast Type]]="L","Light",IF(CoffeeOrders[[#This Row],[Roast Type]]="D","Dark","")))</f>
        <v>Light</v>
      </c>
    </row>
    <row r="427" spans="1:22" x14ac:dyDescent="0.35">
      <c r="A427" t="s">
        <v>2617</v>
      </c>
      <c r="B427" s="7">
        <v>44428</v>
      </c>
      <c r="C427" t="s">
        <v>2618</v>
      </c>
      <c r="D427" t="s">
        <v>539</v>
      </c>
      <c r="E427">
        <v>2</v>
      </c>
      <c r="F427" t="s">
        <v>2619</v>
      </c>
      <c r="G427" t="s">
        <v>2620</v>
      </c>
      <c r="H427" t="s">
        <v>2621</v>
      </c>
      <c r="I427" t="s">
        <v>2622</v>
      </c>
      <c r="J427" t="s">
        <v>823</v>
      </c>
      <c r="K427" t="s">
        <v>27</v>
      </c>
      <c r="L427">
        <v>99507</v>
      </c>
      <c r="M427" t="s">
        <v>52</v>
      </c>
      <c r="N427" t="s">
        <v>29</v>
      </c>
      <c r="O427" t="s">
        <v>62</v>
      </c>
      <c r="P427" s="2">
        <v>1</v>
      </c>
      <c r="Q427" s="3">
        <v>8.9499999999999993</v>
      </c>
      <c r="R427" s="3">
        <v>0.89499999999999991</v>
      </c>
      <c r="S427" s="3">
        <v>0.53699999999999992</v>
      </c>
      <c r="T427" s="3">
        <f>CoffeeOrders[[#This Row],[Unit Price]]*CoffeeOrders[[#This Row],[Quantity]]</f>
        <v>17.899999999999999</v>
      </c>
      <c r="U427" s="3" t="str">
        <f>IF(CoffeeOrders[[#This Row],[Coffee Type]]="Rob","Robusta",IF(CoffeeOrders[[#This Row],[Coffee Type]]="Exc","Excelsa",IF(CoffeeOrders[[#This Row],[Coffee Type]]="Ara","Arabica",IF(CoffeeOrders[[#This Row],[Coffee Type]]="Lib","Liberica",""))))</f>
        <v>Robusta</v>
      </c>
      <c r="V427" s="3" t="str">
        <f>IF(CoffeeOrders[[#This Row],[Roast Type]]="M","Medium",IF(CoffeeOrders[[#This Row],[Roast Type]]="L","Light",IF(CoffeeOrders[[#This Row],[Roast Type]]="D","Dark","")))</f>
        <v>Dark</v>
      </c>
    </row>
    <row r="428" spans="1:22" x14ac:dyDescent="0.35">
      <c r="A428" t="s">
        <v>2623</v>
      </c>
      <c r="B428" s="7">
        <v>43556</v>
      </c>
      <c r="C428" t="s">
        <v>2624</v>
      </c>
      <c r="D428" t="s">
        <v>548</v>
      </c>
      <c r="E428">
        <v>4</v>
      </c>
      <c r="F428" t="s">
        <v>2625</v>
      </c>
      <c r="G428" t="s">
        <v>2626</v>
      </c>
      <c r="H428" t="s">
        <v>2627</v>
      </c>
      <c r="I428" t="s">
        <v>2628</v>
      </c>
      <c r="J428" t="s">
        <v>2629</v>
      </c>
      <c r="K428" t="s">
        <v>50</v>
      </c>
      <c r="L428" t="s">
        <v>2630</v>
      </c>
      <c r="M428" t="s">
        <v>28</v>
      </c>
      <c r="N428" t="s">
        <v>29</v>
      </c>
      <c r="O428" t="s">
        <v>42</v>
      </c>
      <c r="P428" s="2">
        <v>0.2</v>
      </c>
      <c r="Q428" s="3">
        <v>3.585</v>
      </c>
      <c r="R428" s="3">
        <v>1.7925</v>
      </c>
      <c r="S428" s="3">
        <v>0.21510000000000001</v>
      </c>
      <c r="T428" s="3">
        <f>CoffeeOrders[[#This Row],[Unit Price]]*CoffeeOrders[[#This Row],[Quantity]]</f>
        <v>14.34</v>
      </c>
      <c r="U428" s="3" t="str">
        <f>IF(CoffeeOrders[[#This Row],[Coffee Type]]="Rob","Robusta",IF(CoffeeOrders[[#This Row],[Coffee Type]]="Exc","Excelsa",IF(CoffeeOrders[[#This Row],[Coffee Type]]="Ara","Arabica",IF(CoffeeOrders[[#This Row],[Coffee Type]]="Lib","Liberica",""))))</f>
        <v>Robusta</v>
      </c>
      <c r="V428" s="3" t="str">
        <f>IF(CoffeeOrders[[#This Row],[Roast Type]]="M","Medium",IF(CoffeeOrders[[#This Row],[Roast Type]]="L","Light",IF(CoffeeOrders[[#This Row],[Roast Type]]="D","Dark","")))</f>
        <v>Light</v>
      </c>
    </row>
    <row r="429" spans="1:22" x14ac:dyDescent="0.35">
      <c r="A429" t="s">
        <v>2631</v>
      </c>
      <c r="B429" s="7">
        <v>44224</v>
      </c>
      <c r="C429" t="s">
        <v>2632</v>
      </c>
      <c r="D429" t="s">
        <v>519</v>
      </c>
      <c r="E429">
        <v>3</v>
      </c>
      <c r="F429" t="s">
        <v>2633</v>
      </c>
      <c r="H429" t="s">
        <v>2634</v>
      </c>
      <c r="I429" t="s">
        <v>2635</v>
      </c>
      <c r="J429" t="s">
        <v>2065</v>
      </c>
      <c r="K429" t="s">
        <v>27</v>
      </c>
      <c r="L429">
        <v>94110</v>
      </c>
      <c r="M429" t="s">
        <v>28</v>
      </c>
      <c r="N429" t="s">
        <v>41</v>
      </c>
      <c r="O429" t="s">
        <v>30</v>
      </c>
      <c r="P429" s="2">
        <v>2.5</v>
      </c>
      <c r="Q429" s="3">
        <v>25.875</v>
      </c>
      <c r="R429" s="3">
        <v>1.0349999999999999</v>
      </c>
      <c r="S429" s="3">
        <v>2.328749999999999</v>
      </c>
      <c r="T429" s="3">
        <f>CoffeeOrders[[#This Row],[Unit Price]]*CoffeeOrders[[#This Row],[Quantity]]</f>
        <v>77.625</v>
      </c>
      <c r="U429" s="3" t="str">
        <f>IF(CoffeeOrders[[#This Row],[Coffee Type]]="Rob","Robusta",IF(CoffeeOrders[[#This Row],[Coffee Type]]="Exc","Excelsa",IF(CoffeeOrders[[#This Row],[Coffee Type]]="Ara","Arabica",IF(CoffeeOrders[[#This Row],[Coffee Type]]="Lib","Liberica",""))))</f>
        <v>Arabica</v>
      </c>
      <c r="V429" s="3" t="str">
        <f>IF(CoffeeOrders[[#This Row],[Roast Type]]="M","Medium",IF(CoffeeOrders[[#This Row],[Roast Type]]="L","Light",IF(CoffeeOrders[[#This Row],[Roast Type]]="D","Dark","")))</f>
        <v>Medium</v>
      </c>
    </row>
    <row r="430" spans="1:22" x14ac:dyDescent="0.35">
      <c r="A430" t="s">
        <v>2636</v>
      </c>
      <c r="B430" s="7">
        <v>43759</v>
      </c>
      <c r="C430" t="s">
        <v>2637</v>
      </c>
      <c r="D430" t="s">
        <v>570</v>
      </c>
      <c r="E430">
        <v>5</v>
      </c>
      <c r="F430" t="s">
        <v>2638</v>
      </c>
      <c r="G430" t="s">
        <v>2639</v>
      </c>
      <c r="H430" t="s">
        <v>2640</v>
      </c>
      <c r="I430" t="s">
        <v>2641</v>
      </c>
      <c r="J430" t="s">
        <v>1286</v>
      </c>
      <c r="K430" t="s">
        <v>27</v>
      </c>
      <c r="L430">
        <v>44485</v>
      </c>
      <c r="M430" t="s">
        <v>52</v>
      </c>
      <c r="N430" t="s">
        <v>29</v>
      </c>
      <c r="O430" t="s">
        <v>42</v>
      </c>
      <c r="P430" s="2">
        <v>1</v>
      </c>
      <c r="Q430" s="3">
        <v>11.95</v>
      </c>
      <c r="R430" s="3">
        <v>1.1950000000000001</v>
      </c>
      <c r="S430" s="3">
        <v>0.71699999999999997</v>
      </c>
      <c r="T430" s="3">
        <f>CoffeeOrders[[#This Row],[Unit Price]]*CoffeeOrders[[#This Row],[Quantity]]</f>
        <v>59.75</v>
      </c>
      <c r="U430" s="3" t="str">
        <f>IF(CoffeeOrders[[#This Row],[Coffee Type]]="Rob","Robusta",IF(CoffeeOrders[[#This Row],[Coffee Type]]="Exc","Excelsa",IF(CoffeeOrders[[#This Row],[Coffee Type]]="Ara","Arabica",IF(CoffeeOrders[[#This Row],[Coffee Type]]="Lib","Liberica",""))))</f>
        <v>Robusta</v>
      </c>
      <c r="V430" s="3" t="str">
        <f>IF(CoffeeOrders[[#This Row],[Roast Type]]="M","Medium",IF(CoffeeOrders[[#This Row],[Roast Type]]="L","Light",IF(CoffeeOrders[[#This Row],[Roast Type]]="D","Dark","")))</f>
        <v>Light</v>
      </c>
    </row>
    <row r="431" spans="1:22" x14ac:dyDescent="0.35">
      <c r="A431" t="s">
        <v>2642</v>
      </c>
      <c r="B431" s="7">
        <v>44367</v>
      </c>
      <c r="C431" t="s">
        <v>2317</v>
      </c>
      <c r="D431" t="s">
        <v>35</v>
      </c>
      <c r="E431">
        <v>6</v>
      </c>
      <c r="F431" t="s">
        <v>2318</v>
      </c>
      <c r="G431" t="s">
        <v>2319</v>
      </c>
      <c r="H431" t="s">
        <v>2320</v>
      </c>
      <c r="I431" t="s">
        <v>2321</v>
      </c>
      <c r="J431" t="s">
        <v>2322</v>
      </c>
      <c r="K431" t="s">
        <v>27</v>
      </c>
      <c r="L431">
        <v>79764</v>
      </c>
      <c r="M431" t="s">
        <v>52</v>
      </c>
      <c r="N431" t="s">
        <v>41</v>
      </c>
      <c r="O431" t="s">
        <v>42</v>
      </c>
      <c r="P431" s="2">
        <v>1</v>
      </c>
      <c r="Q431" s="3">
        <v>12.95</v>
      </c>
      <c r="R431" s="3">
        <v>1.2949999999999999</v>
      </c>
      <c r="S431" s="3">
        <v>1.1655</v>
      </c>
      <c r="T431" s="3">
        <f>CoffeeOrders[[#This Row],[Unit Price]]*CoffeeOrders[[#This Row],[Quantity]]</f>
        <v>77.699999999999989</v>
      </c>
      <c r="U431" s="3" t="str">
        <f>IF(CoffeeOrders[[#This Row],[Coffee Type]]="Rob","Robusta",IF(CoffeeOrders[[#This Row],[Coffee Type]]="Exc","Excelsa",IF(CoffeeOrders[[#This Row],[Coffee Type]]="Ara","Arabica",IF(CoffeeOrders[[#This Row],[Coffee Type]]="Lib","Liberica",""))))</f>
        <v>Arabica</v>
      </c>
      <c r="V431" s="3" t="str">
        <f>IF(CoffeeOrders[[#This Row],[Roast Type]]="M","Medium",IF(CoffeeOrders[[#This Row],[Roast Type]]="L","Light",IF(CoffeeOrders[[#This Row],[Roast Type]]="D","Dark","")))</f>
        <v>Light</v>
      </c>
    </row>
    <row r="432" spans="1:22" x14ac:dyDescent="0.35">
      <c r="A432" t="s">
        <v>2643</v>
      </c>
      <c r="B432" s="7">
        <v>44504</v>
      </c>
      <c r="C432" t="s">
        <v>2644</v>
      </c>
      <c r="D432" t="s">
        <v>309</v>
      </c>
      <c r="E432">
        <v>2</v>
      </c>
      <c r="F432" t="s">
        <v>2645</v>
      </c>
      <c r="G432" t="s">
        <v>2646</v>
      </c>
      <c r="H432" t="s">
        <v>2647</v>
      </c>
      <c r="I432" t="s">
        <v>2648</v>
      </c>
      <c r="J432" t="s">
        <v>2649</v>
      </c>
      <c r="K432" t="s">
        <v>27</v>
      </c>
      <c r="L432">
        <v>39236</v>
      </c>
      <c r="M432" t="s">
        <v>28</v>
      </c>
      <c r="N432" t="s">
        <v>29</v>
      </c>
      <c r="O432" t="s">
        <v>62</v>
      </c>
      <c r="P432" s="2">
        <v>0.2</v>
      </c>
      <c r="Q432" s="3">
        <v>2.6850000000000001</v>
      </c>
      <c r="R432" s="3">
        <v>1.3425</v>
      </c>
      <c r="S432" s="3">
        <v>0.16109999999999999</v>
      </c>
      <c r="T432" s="3">
        <f>CoffeeOrders[[#This Row],[Unit Price]]*CoffeeOrders[[#This Row],[Quantity]]</f>
        <v>5.37</v>
      </c>
      <c r="U432" s="3" t="str">
        <f>IF(CoffeeOrders[[#This Row],[Coffee Type]]="Rob","Robusta",IF(CoffeeOrders[[#This Row],[Coffee Type]]="Exc","Excelsa",IF(CoffeeOrders[[#This Row],[Coffee Type]]="Ara","Arabica",IF(CoffeeOrders[[#This Row],[Coffee Type]]="Lib","Liberica",""))))</f>
        <v>Robusta</v>
      </c>
      <c r="V432" s="3" t="str">
        <f>IF(CoffeeOrders[[#This Row],[Roast Type]]="M","Medium",IF(CoffeeOrders[[#This Row],[Roast Type]]="L","Light",IF(CoffeeOrders[[#This Row],[Roast Type]]="D","Dark","")))</f>
        <v>Dark</v>
      </c>
    </row>
    <row r="433" spans="1:22" x14ac:dyDescent="0.35">
      <c r="A433" t="s">
        <v>2650</v>
      </c>
      <c r="B433" s="7">
        <v>44291</v>
      </c>
      <c r="C433" t="s">
        <v>2651</v>
      </c>
      <c r="D433" t="s">
        <v>1649</v>
      </c>
      <c r="E433">
        <v>3</v>
      </c>
      <c r="F433" t="s">
        <v>2652</v>
      </c>
      <c r="G433" t="s">
        <v>2653</v>
      </c>
      <c r="H433" t="s">
        <v>2654</v>
      </c>
      <c r="I433" t="s">
        <v>2655</v>
      </c>
      <c r="J433" t="s">
        <v>2656</v>
      </c>
      <c r="K433" t="s">
        <v>50</v>
      </c>
      <c r="L433" t="s">
        <v>2657</v>
      </c>
      <c r="M433" t="s">
        <v>28</v>
      </c>
      <c r="N433" t="s">
        <v>32</v>
      </c>
      <c r="O433" t="s">
        <v>62</v>
      </c>
      <c r="P433" s="2">
        <v>2.5</v>
      </c>
      <c r="Q433" s="3">
        <v>27.945</v>
      </c>
      <c r="R433" s="3">
        <v>1.1177999999999999</v>
      </c>
      <c r="S433" s="3">
        <v>3.07395</v>
      </c>
      <c r="T433" s="3">
        <f>CoffeeOrders[[#This Row],[Unit Price]]*CoffeeOrders[[#This Row],[Quantity]]</f>
        <v>83.835000000000008</v>
      </c>
      <c r="U433" s="3" t="str">
        <f>IF(CoffeeOrders[[#This Row],[Coffee Type]]="Rob","Robusta",IF(CoffeeOrders[[#This Row],[Coffee Type]]="Exc","Excelsa",IF(CoffeeOrders[[#This Row],[Coffee Type]]="Ara","Arabica",IF(CoffeeOrders[[#This Row],[Coffee Type]]="Lib","Liberica",""))))</f>
        <v>Excelsa</v>
      </c>
      <c r="V433" s="3" t="str">
        <f>IF(CoffeeOrders[[#This Row],[Roast Type]]="M","Medium",IF(CoffeeOrders[[#This Row],[Roast Type]]="L","Light",IF(CoffeeOrders[[#This Row],[Roast Type]]="D","Dark","")))</f>
        <v>Dark</v>
      </c>
    </row>
    <row r="434" spans="1:22" x14ac:dyDescent="0.35">
      <c r="A434" t="s">
        <v>2658</v>
      </c>
      <c r="B434" s="7">
        <v>43808</v>
      </c>
      <c r="C434" t="s">
        <v>2659</v>
      </c>
      <c r="D434" t="s">
        <v>191</v>
      </c>
      <c r="E434">
        <v>2</v>
      </c>
      <c r="F434" t="s">
        <v>2660</v>
      </c>
      <c r="H434" t="s">
        <v>2661</v>
      </c>
      <c r="I434" t="s">
        <v>2662</v>
      </c>
      <c r="J434" t="s">
        <v>1606</v>
      </c>
      <c r="K434" t="s">
        <v>27</v>
      </c>
      <c r="L434">
        <v>53277</v>
      </c>
      <c r="M434" t="s">
        <v>52</v>
      </c>
      <c r="N434" t="s">
        <v>41</v>
      </c>
      <c r="O434" t="s">
        <v>30</v>
      </c>
      <c r="P434" s="2">
        <v>1</v>
      </c>
      <c r="Q434" s="3">
        <v>11.25</v>
      </c>
      <c r="R434" s="3">
        <v>1.125</v>
      </c>
      <c r="S434" s="3">
        <v>1.0125</v>
      </c>
      <c r="T434" s="3">
        <f>CoffeeOrders[[#This Row],[Unit Price]]*CoffeeOrders[[#This Row],[Quantity]]</f>
        <v>22.5</v>
      </c>
      <c r="U434" s="3" t="str">
        <f>IF(CoffeeOrders[[#This Row],[Coffee Type]]="Rob","Robusta",IF(CoffeeOrders[[#This Row],[Coffee Type]]="Exc","Excelsa",IF(CoffeeOrders[[#This Row],[Coffee Type]]="Ara","Arabica",IF(CoffeeOrders[[#This Row],[Coffee Type]]="Lib","Liberica",""))))</f>
        <v>Arabica</v>
      </c>
      <c r="V434" s="3" t="str">
        <f>IF(CoffeeOrders[[#This Row],[Roast Type]]="M","Medium",IF(CoffeeOrders[[#This Row],[Roast Type]]="L","Light",IF(CoffeeOrders[[#This Row],[Roast Type]]="D","Dark","")))</f>
        <v>Medium</v>
      </c>
    </row>
    <row r="435" spans="1:22" x14ac:dyDescent="0.35">
      <c r="A435" t="s">
        <v>2663</v>
      </c>
      <c r="B435" s="7">
        <v>44563</v>
      </c>
      <c r="C435" t="s">
        <v>2664</v>
      </c>
      <c r="D435" t="s">
        <v>593</v>
      </c>
      <c r="E435">
        <v>6</v>
      </c>
      <c r="F435" t="s">
        <v>2665</v>
      </c>
      <c r="G435" t="s">
        <v>2666</v>
      </c>
      <c r="H435" t="s">
        <v>2667</v>
      </c>
      <c r="I435" t="s">
        <v>2668</v>
      </c>
      <c r="J435" t="s">
        <v>1473</v>
      </c>
      <c r="K435" t="s">
        <v>27</v>
      </c>
      <c r="L435">
        <v>94250</v>
      </c>
      <c r="M435" t="s">
        <v>28</v>
      </c>
      <c r="N435" t="s">
        <v>61</v>
      </c>
      <c r="O435" t="s">
        <v>30</v>
      </c>
      <c r="P435" s="2">
        <v>2.5</v>
      </c>
      <c r="Q435" s="3">
        <v>33.465000000000003</v>
      </c>
      <c r="R435" s="3">
        <v>1.3386</v>
      </c>
      <c r="S435" s="3">
        <v>4.3504499999999986</v>
      </c>
      <c r="T435" s="3">
        <f>CoffeeOrders[[#This Row],[Unit Price]]*CoffeeOrders[[#This Row],[Quantity]]</f>
        <v>200.79000000000002</v>
      </c>
      <c r="U435" s="3" t="str">
        <f>IF(CoffeeOrders[[#This Row],[Coffee Type]]="Rob","Robusta",IF(CoffeeOrders[[#This Row],[Coffee Type]]="Exc","Excelsa",IF(CoffeeOrders[[#This Row],[Coffee Type]]="Ara","Arabica",IF(CoffeeOrders[[#This Row],[Coffee Type]]="Lib","Liberica",""))))</f>
        <v>Liberica</v>
      </c>
      <c r="V435" s="3" t="str">
        <f>IF(CoffeeOrders[[#This Row],[Roast Type]]="M","Medium",IF(CoffeeOrders[[#This Row],[Roast Type]]="L","Light",IF(CoffeeOrders[[#This Row],[Roast Type]]="D","Dark","")))</f>
        <v>Medium</v>
      </c>
    </row>
    <row r="436" spans="1:22" x14ac:dyDescent="0.35">
      <c r="A436" t="s">
        <v>2669</v>
      </c>
      <c r="B436" s="7">
        <v>43807</v>
      </c>
      <c r="C436" t="s">
        <v>2670</v>
      </c>
      <c r="D436" t="s">
        <v>191</v>
      </c>
      <c r="E436">
        <v>6</v>
      </c>
      <c r="F436" t="s">
        <v>2671</v>
      </c>
      <c r="H436" t="s">
        <v>2672</v>
      </c>
      <c r="I436" t="s">
        <v>2673</v>
      </c>
      <c r="J436" t="s">
        <v>321</v>
      </c>
      <c r="K436" t="s">
        <v>27</v>
      </c>
      <c r="L436">
        <v>2298</v>
      </c>
      <c r="M436" t="s">
        <v>52</v>
      </c>
      <c r="N436" t="s">
        <v>41</v>
      </c>
      <c r="O436" t="s">
        <v>30</v>
      </c>
      <c r="P436" s="2">
        <v>1</v>
      </c>
      <c r="Q436" s="3">
        <v>11.25</v>
      </c>
      <c r="R436" s="3">
        <v>1.125</v>
      </c>
      <c r="S436" s="3">
        <v>1.0125</v>
      </c>
      <c r="T436" s="3">
        <f>CoffeeOrders[[#This Row],[Unit Price]]*CoffeeOrders[[#This Row],[Quantity]]</f>
        <v>67.5</v>
      </c>
      <c r="U436" s="3" t="str">
        <f>IF(CoffeeOrders[[#This Row],[Coffee Type]]="Rob","Robusta",IF(CoffeeOrders[[#This Row],[Coffee Type]]="Exc","Excelsa",IF(CoffeeOrders[[#This Row],[Coffee Type]]="Ara","Arabica",IF(CoffeeOrders[[#This Row],[Coffee Type]]="Lib","Liberica",""))))</f>
        <v>Arabica</v>
      </c>
      <c r="V436" s="3" t="str">
        <f>IF(CoffeeOrders[[#This Row],[Roast Type]]="M","Medium",IF(CoffeeOrders[[#This Row],[Roast Type]]="L","Light",IF(CoffeeOrders[[#This Row],[Roast Type]]="D","Dark","")))</f>
        <v>Medium</v>
      </c>
    </row>
    <row r="437" spans="1:22" x14ac:dyDescent="0.35">
      <c r="A437" t="s">
        <v>2674</v>
      </c>
      <c r="B437" s="7">
        <v>44528</v>
      </c>
      <c r="C437" t="s">
        <v>2675</v>
      </c>
      <c r="D437" t="s">
        <v>31</v>
      </c>
      <c r="E437">
        <v>1</v>
      </c>
      <c r="F437" t="s">
        <v>2676</v>
      </c>
      <c r="G437" t="s">
        <v>2677</v>
      </c>
      <c r="H437" t="s">
        <v>2678</v>
      </c>
      <c r="I437" t="s">
        <v>2679</v>
      </c>
      <c r="J437" t="s">
        <v>2182</v>
      </c>
      <c r="K437" t="s">
        <v>27</v>
      </c>
      <c r="L437">
        <v>66622</v>
      </c>
      <c r="M437" t="s">
        <v>52</v>
      </c>
      <c r="N437" t="s">
        <v>32</v>
      </c>
      <c r="O437" t="s">
        <v>30</v>
      </c>
      <c r="P437" s="2">
        <v>0.5</v>
      </c>
      <c r="Q437" s="3">
        <v>8.25</v>
      </c>
      <c r="R437" s="3">
        <v>1.65</v>
      </c>
      <c r="S437" s="3">
        <v>0.90749999999999997</v>
      </c>
      <c r="T437" s="3">
        <f>CoffeeOrders[[#This Row],[Unit Price]]*CoffeeOrders[[#This Row],[Quantity]]</f>
        <v>8.25</v>
      </c>
      <c r="U437" s="3" t="str">
        <f>IF(CoffeeOrders[[#This Row],[Coffee Type]]="Rob","Robusta",IF(CoffeeOrders[[#This Row],[Coffee Type]]="Exc","Excelsa",IF(CoffeeOrders[[#This Row],[Coffee Type]]="Ara","Arabica",IF(CoffeeOrders[[#This Row],[Coffee Type]]="Lib","Liberica",""))))</f>
        <v>Excelsa</v>
      </c>
      <c r="V437" s="3" t="str">
        <f>IF(CoffeeOrders[[#This Row],[Roast Type]]="M","Medium",IF(CoffeeOrders[[#This Row],[Roast Type]]="L","Light",IF(CoffeeOrders[[#This Row],[Roast Type]]="D","Dark","")))</f>
        <v>Medium</v>
      </c>
    </row>
    <row r="438" spans="1:22" x14ac:dyDescent="0.35">
      <c r="A438" t="s">
        <v>2680</v>
      </c>
      <c r="B438" s="7">
        <v>44631</v>
      </c>
      <c r="C438" t="s">
        <v>2681</v>
      </c>
      <c r="D438" t="s">
        <v>73</v>
      </c>
      <c r="E438">
        <v>2</v>
      </c>
      <c r="F438" t="s">
        <v>2682</v>
      </c>
      <c r="G438" t="s">
        <v>2683</v>
      </c>
      <c r="H438" t="s">
        <v>2684</v>
      </c>
      <c r="I438" t="s">
        <v>2685</v>
      </c>
      <c r="J438" t="s">
        <v>878</v>
      </c>
      <c r="K438" t="s">
        <v>27</v>
      </c>
      <c r="L438">
        <v>58122</v>
      </c>
      <c r="M438" t="s">
        <v>28</v>
      </c>
      <c r="N438" t="s">
        <v>61</v>
      </c>
      <c r="O438" t="s">
        <v>42</v>
      </c>
      <c r="P438" s="2">
        <v>0.2</v>
      </c>
      <c r="Q438" s="3">
        <v>4.7549999999999999</v>
      </c>
      <c r="R438" s="3">
        <v>2.3774999999999999</v>
      </c>
      <c r="S438" s="3">
        <v>0.61814999999999998</v>
      </c>
      <c r="T438" s="3">
        <f>CoffeeOrders[[#This Row],[Unit Price]]*CoffeeOrders[[#This Row],[Quantity]]</f>
        <v>9.51</v>
      </c>
      <c r="U438" s="3" t="str">
        <f>IF(CoffeeOrders[[#This Row],[Coffee Type]]="Rob","Robusta",IF(CoffeeOrders[[#This Row],[Coffee Type]]="Exc","Excelsa",IF(CoffeeOrders[[#This Row],[Coffee Type]]="Ara","Arabica",IF(CoffeeOrders[[#This Row],[Coffee Type]]="Lib","Liberica",""))))</f>
        <v>Liberica</v>
      </c>
      <c r="V438" s="3" t="str">
        <f>IF(CoffeeOrders[[#This Row],[Roast Type]]="M","Medium",IF(CoffeeOrders[[#This Row],[Roast Type]]="L","Light",IF(CoffeeOrders[[#This Row],[Roast Type]]="D","Dark","")))</f>
        <v>Light</v>
      </c>
    </row>
    <row r="439" spans="1:22" x14ac:dyDescent="0.35">
      <c r="A439" t="s">
        <v>2686</v>
      </c>
      <c r="B439" s="7">
        <v>44213</v>
      </c>
      <c r="C439" t="s">
        <v>2687</v>
      </c>
      <c r="D439" t="s">
        <v>331</v>
      </c>
      <c r="E439">
        <v>1</v>
      </c>
      <c r="F439" t="s">
        <v>2688</v>
      </c>
      <c r="H439" t="s">
        <v>2689</v>
      </c>
      <c r="I439" t="s">
        <v>2690</v>
      </c>
      <c r="J439" t="s">
        <v>151</v>
      </c>
      <c r="K439" t="s">
        <v>27</v>
      </c>
      <c r="L439">
        <v>77095</v>
      </c>
      <c r="M439" t="s">
        <v>52</v>
      </c>
      <c r="N439" t="s">
        <v>61</v>
      </c>
      <c r="O439" t="s">
        <v>62</v>
      </c>
      <c r="P439" s="2">
        <v>2.5</v>
      </c>
      <c r="Q439" s="3">
        <v>29.785</v>
      </c>
      <c r="R439" s="3">
        <v>1.1914</v>
      </c>
      <c r="S439" s="3">
        <v>3.8720500000000002</v>
      </c>
      <c r="T439" s="3">
        <f>CoffeeOrders[[#This Row],[Unit Price]]*CoffeeOrders[[#This Row],[Quantity]]</f>
        <v>29.785</v>
      </c>
      <c r="U439" s="3" t="str">
        <f>IF(CoffeeOrders[[#This Row],[Coffee Type]]="Rob","Robusta",IF(CoffeeOrders[[#This Row],[Coffee Type]]="Exc","Excelsa",IF(CoffeeOrders[[#This Row],[Coffee Type]]="Ara","Arabica",IF(CoffeeOrders[[#This Row],[Coffee Type]]="Lib","Liberica",""))))</f>
        <v>Liberica</v>
      </c>
      <c r="V439" s="3" t="str">
        <f>IF(CoffeeOrders[[#This Row],[Roast Type]]="M","Medium",IF(CoffeeOrders[[#This Row],[Roast Type]]="L","Light",IF(CoffeeOrders[[#This Row],[Roast Type]]="D","Dark","")))</f>
        <v>Dark</v>
      </c>
    </row>
    <row r="440" spans="1:22" x14ac:dyDescent="0.35">
      <c r="A440" t="s">
        <v>2691</v>
      </c>
      <c r="B440" s="7">
        <v>43483</v>
      </c>
      <c r="C440" t="s">
        <v>2692</v>
      </c>
      <c r="D440" t="s">
        <v>368</v>
      </c>
      <c r="E440">
        <v>2</v>
      </c>
      <c r="F440" t="s">
        <v>2693</v>
      </c>
      <c r="G440" t="s">
        <v>2694</v>
      </c>
      <c r="H440" t="s">
        <v>2695</v>
      </c>
      <c r="I440" t="s">
        <v>2696</v>
      </c>
      <c r="J440" t="s">
        <v>2156</v>
      </c>
      <c r="K440" t="s">
        <v>27</v>
      </c>
      <c r="L440">
        <v>98109</v>
      </c>
      <c r="M440" t="s">
        <v>52</v>
      </c>
      <c r="N440" t="s">
        <v>61</v>
      </c>
      <c r="O440" t="s">
        <v>62</v>
      </c>
      <c r="P440" s="2">
        <v>0.5</v>
      </c>
      <c r="Q440" s="3">
        <v>7.77</v>
      </c>
      <c r="R440" s="3">
        <v>1.554</v>
      </c>
      <c r="S440" s="3">
        <v>1.0101</v>
      </c>
      <c r="T440" s="3">
        <f>CoffeeOrders[[#This Row],[Unit Price]]*CoffeeOrders[[#This Row],[Quantity]]</f>
        <v>15.54</v>
      </c>
      <c r="U440" s="3" t="str">
        <f>IF(CoffeeOrders[[#This Row],[Coffee Type]]="Rob","Robusta",IF(CoffeeOrders[[#This Row],[Coffee Type]]="Exc","Excelsa",IF(CoffeeOrders[[#This Row],[Coffee Type]]="Ara","Arabica",IF(CoffeeOrders[[#This Row],[Coffee Type]]="Lib","Liberica",""))))</f>
        <v>Liberica</v>
      </c>
      <c r="V440" s="3" t="str">
        <f>IF(CoffeeOrders[[#This Row],[Roast Type]]="M","Medium",IF(CoffeeOrders[[#This Row],[Roast Type]]="L","Light",IF(CoffeeOrders[[#This Row],[Roast Type]]="D","Dark","")))</f>
        <v>Dark</v>
      </c>
    </row>
    <row r="441" spans="1:22" x14ac:dyDescent="0.35">
      <c r="A441" t="s">
        <v>2697</v>
      </c>
      <c r="B441" s="7">
        <v>43562</v>
      </c>
      <c r="C441" t="s">
        <v>2698</v>
      </c>
      <c r="D441" t="s">
        <v>531</v>
      </c>
      <c r="E441">
        <v>4</v>
      </c>
      <c r="F441" t="s">
        <v>2699</v>
      </c>
      <c r="G441" t="s">
        <v>2700</v>
      </c>
      <c r="H441" t="s">
        <v>2701</v>
      </c>
      <c r="I441" t="s">
        <v>2702</v>
      </c>
      <c r="J441" t="s">
        <v>157</v>
      </c>
      <c r="K441" t="s">
        <v>50</v>
      </c>
      <c r="L441" t="s">
        <v>158</v>
      </c>
      <c r="M441" t="s">
        <v>52</v>
      </c>
      <c r="N441" t="s">
        <v>32</v>
      </c>
      <c r="O441" t="s">
        <v>42</v>
      </c>
      <c r="P441" s="2">
        <v>0.5</v>
      </c>
      <c r="Q441" s="3">
        <v>8.91</v>
      </c>
      <c r="R441" s="3">
        <v>1.782</v>
      </c>
      <c r="S441" s="3">
        <v>0.98009999999999997</v>
      </c>
      <c r="T441" s="3">
        <f>CoffeeOrders[[#This Row],[Unit Price]]*CoffeeOrders[[#This Row],[Quantity]]</f>
        <v>35.64</v>
      </c>
      <c r="U441" s="3" t="str">
        <f>IF(CoffeeOrders[[#This Row],[Coffee Type]]="Rob","Robusta",IF(CoffeeOrders[[#This Row],[Coffee Type]]="Exc","Excelsa",IF(CoffeeOrders[[#This Row],[Coffee Type]]="Ara","Arabica",IF(CoffeeOrders[[#This Row],[Coffee Type]]="Lib","Liberica",""))))</f>
        <v>Excelsa</v>
      </c>
      <c r="V441" s="3" t="str">
        <f>IF(CoffeeOrders[[#This Row],[Roast Type]]="M","Medium",IF(CoffeeOrders[[#This Row],[Roast Type]]="L","Light",IF(CoffeeOrders[[#This Row],[Roast Type]]="D","Dark","")))</f>
        <v>Light</v>
      </c>
    </row>
    <row r="442" spans="1:22" x14ac:dyDescent="0.35">
      <c r="A442" t="s">
        <v>2703</v>
      </c>
      <c r="B442" s="7">
        <v>44230</v>
      </c>
      <c r="C442" t="s">
        <v>2704</v>
      </c>
      <c r="D442" t="s">
        <v>519</v>
      </c>
      <c r="E442">
        <v>4</v>
      </c>
      <c r="F442" t="s">
        <v>2705</v>
      </c>
      <c r="G442" t="s">
        <v>2706</v>
      </c>
      <c r="H442" t="s">
        <v>2707</v>
      </c>
      <c r="I442" t="s">
        <v>2708</v>
      </c>
      <c r="J442" t="s">
        <v>605</v>
      </c>
      <c r="K442" t="s">
        <v>27</v>
      </c>
      <c r="L442">
        <v>14205</v>
      </c>
      <c r="M442" t="s">
        <v>28</v>
      </c>
      <c r="N442" t="s">
        <v>41</v>
      </c>
      <c r="O442" t="s">
        <v>30</v>
      </c>
      <c r="P442" s="2">
        <v>2.5</v>
      </c>
      <c r="Q442" s="3">
        <v>25.875</v>
      </c>
      <c r="R442" s="3">
        <v>1.0349999999999999</v>
      </c>
      <c r="S442" s="3">
        <v>2.328749999999999</v>
      </c>
      <c r="T442" s="3">
        <f>CoffeeOrders[[#This Row],[Unit Price]]*CoffeeOrders[[#This Row],[Quantity]]</f>
        <v>103.5</v>
      </c>
      <c r="U442" s="3" t="str">
        <f>IF(CoffeeOrders[[#This Row],[Coffee Type]]="Rob","Robusta",IF(CoffeeOrders[[#This Row],[Coffee Type]]="Exc","Excelsa",IF(CoffeeOrders[[#This Row],[Coffee Type]]="Ara","Arabica",IF(CoffeeOrders[[#This Row],[Coffee Type]]="Lib","Liberica",""))))</f>
        <v>Arabica</v>
      </c>
      <c r="V442" s="3" t="str">
        <f>IF(CoffeeOrders[[#This Row],[Roast Type]]="M","Medium",IF(CoffeeOrders[[#This Row],[Roast Type]]="L","Light",IF(CoffeeOrders[[#This Row],[Roast Type]]="D","Dark","")))</f>
        <v>Medium</v>
      </c>
    </row>
    <row r="443" spans="1:22" x14ac:dyDescent="0.35">
      <c r="A443" t="s">
        <v>2709</v>
      </c>
      <c r="B443" s="7">
        <v>43573</v>
      </c>
      <c r="C443" t="s">
        <v>2710</v>
      </c>
      <c r="D443" t="s">
        <v>740</v>
      </c>
      <c r="E443">
        <v>3</v>
      </c>
      <c r="F443" t="s">
        <v>2711</v>
      </c>
      <c r="G443" t="s">
        <v>2712</v>
      </c>
      <c r="H443" t="s">
        <v>2713</v>
      </c>
      <c r="I443" t="s">
        <v>2714</v>
      </c>
      <c r="J443" t="s">
        <v>1746</v>
      </c>
      <c r="K443" t="s">
        <v>50</v>
      </c>
      <c r="L443" t="s">
        <v>1747</v>
      </c>
      <c r="M443" t="s">
        <v>28</v>
      </c>
      <c r="N443" t="s">
        <v>32</v>
      </c>
      <c r="O443" t="s">
        <v>62</v>
      </c>
      <c r="P443" s="2">
        <v>1</v>
      </c>
      <c r="Q443" s="3">
        <v>12.15</v>
      </c>
      <c r="R443" s="3">
        <v>1.2150000000000001</v>
      </c>
      <c r="S443" s="3">
        <v>1.3365</v>
      </c>
      <c r="T443" s="3">
        <f>CoffeeOrders[[#This Row],[Unit Price]]*CoffeeOrders[[#This Row],[Quantity]]</f>
        <v>36.450000000000003</v>
      </c>
      <c r="U443" s="3" t="str">
        <f>IF(CoffeeOrders[[#This Row],[Coffee Type]]="Rob","Robusta",IF(CoffeeOrders[[#This Row],[Coffee Type]]="Exc","Excelsa",IF(CoffeeOrders[[#This Row],[Coffee Type]]="Ara","Arabica",IF(CoffeeOrders[[#This Row],[Coffee Type]]="Lib","Liberica",""))))</f>
        <v>Excelsa</v>
      </c>
      <c r="V443" s="3" t="str">
        <f>IF(CoffeeOrders[[#This Row],[Roast Type]]="M","Medium",IF(CoffeeOrders[[#This Row],[Roast Type]]="L","Light",IF(CoffeeOrders[[#This Row],[Roast Type]]="D","Dark","")))</f>
        <v>Dark</v>
      </c>
    </row>
    <row r="444" spans="1:22" x14ac:dyDescent="0.35">
      <c r="A444" t="s">
        <v>2715</v>
      </c>
      <c r="B444" s="7">
        <v>44384</v>
      </c>
      <c r="C444" t="s">
        <v>2716</v>
      </c>
      <c r="D444" t="s">
        <v>473</v>
      </c>
      <c r="E444">
        <v>5</v>
      </c>
      <c r="F444" t="s">
        <v>2717</v>
      </c>
      <c r="G444" t="s">
        <v>2718</v>
      </c>
      <c r="H444" t="s">
        <v>2719</v>
      </c>
      <c r="I444" t="s">
        <v>2720</v>
      </c>
      <c r="J444" t="s">
        <v>2721</v>
      </c>
      <c r="K444" t="s">
        <v>27</v>
      </c>
      <c r="L444">
        <v>18018</v>
      </c>
      <c r="M444" t="s">
        <v>52</v>
      </c>
      <c r="N444" t="s">
        <v>29</v>
      </c>
      <c r="O444" t="s">
        <v>42</v>
      </c>
      <c r="P444" s="2">
        <v>0.5</v>
      </c>
      <c r="Q444" s="3">
        <v>7.169999999999999</v>
      </c>
      <c r="R444" s="3">
        <v>1.4339999999999999</v>
      </c>
      <c r="S444" s="3">
        <v>0.43019999999999992</v>
      </c>
      <c r="T444" s="3">
        <f>CoffeeOrders[[#This Row],[Unit Price]]*CoffeeOrders[[#This Row],[Quantity]]</f>
        <v>35.849999999999994</v>
      </c>
      <c r="U444" s="3" t="str">
        <f>IF(CoffeeOrders[[#This Row],[Coffee Type]]="Rob","Robusta",IF(CoffeeOrders[[#This Row],[Coffee Type]]="Exc","Excelsa",IF(CoffeeOrders[[#This Row],[Coffee Type]]="Ara","Arabica",IF(CoffeeOrders[[#This Row],[Coffee Type]]="Lib","Liberica",""))))</f>
        <v>Robusta</v>
      </c>
      <c r="V444" s="3" t="str">
        <f>IF(CoffeeOrders[[#This Row],[Roast Type]]="M","Medium",IF(CoffeeOrders[[#This Row],[Roast Type]]="L","Light",IF(CoffeeOrders[[#This Row],[Roast Type]]="D","Dark","")))</f>
        <v>Light</v>
      </c>
    </row>
    <row r="445" spans="1:22" x14ac:dyDescent="0.35">
      <c r="A445" t="s">
        <v>2722</v>
      </c>
      <c r="B445" s="7">
        <v>44250</v>
      </c>
      <c r="C445" t="s">
        <v>2723</v>
      </c>
      <c r="D445" t="s">
        <v>766</v>
      </c>
      <c r="E445">
        <v>5</v>
      </c>
      <c r="F445" t="s">
        <v>2724</v>
      </c>
      <c r="G445" t="s">
        <v>2725</v>
      </c>
      <c r="H445" t="s">
        <v>2726</v>
      </c>
      <c r="I445" t="s">
        <v>2727</v>
      </c>
      <c r="J445" t="s">
        <v>2728</v>
      </c>
      <c r="K445" t="s">
        <v>50</v>
      </c>
      <c r="L445" t="s">
        <v>2729</v>
      </c>
      <c r="M445" t="s">
        <v>28</v>
      </c>
      <c r="N445" t="s">
        <v>32</v>
      </c>
      <c r="O445" t="s">
        <v>42</v>
      </c>
      <c r="P445" s="2">
        <v>0.2</v>
      </c>
      <c r="Q445" s="3">
        <v>4.4550000000000001</v>
      </c>
      <c r="R445" s="3">
        <v>2.2275</v>
      </c>
      <c r="S445" s="3">
        <v>0.49004999999999999</v>
      </c>
      <c r="T445" s="3">
        <f>CoffeeOrders[[#This Row],[Unit Price]]*CoffeeOrders[[#This Row],[Quantity]]</f>
        <v>22.274999999999999</v>
      </c>
      <c r="U445" s="3" t="str">
        <f>IF(CoffeeOrders[[#This Row],[Coffee Type]]="Rob","Robusta",IF(CoffeeOrders[[#This Row],[Coffee Type]]="Exc","Excelsa",IF(CoffeeOrders[[#This Row],[Coffee Type]]="Ara","Arabica",IF(CoffeeOrders[[#This Row],[Coffee Type]]="Lib","Liberica",""))))</f>
        <v>Excelsa</v>
      </c>
      <c r="V445" s="3" t="str">
        <f>IF(CoffeeOrders[[#This Row],[Roast Type]]="M","Medium",IF(CoffeeOrders[[#This Row],[Roast Type]]="L","Light",IF(CoffeeOrders[[#This Row],[Roast Type]]="D","Dark","")))</f>
        <v>Light</v>
      </c>
    </row>
    <row r="446" spans="1:22" x14ac:dyDescent="0.35">
      <c r="A446" t="s">
        <v>2730</v>
      </c>
      <c r="B446" s="7">
        <v>44418</v>
      </c>
      <c r="C446" t="s">
        <v>2731</v>
      </c>
      <c r="D446" t="s">
        <v>199</v>
      </c>
      <c r="E446">
        <v>6</v>
      </c>
      <c r="F446" t="s">
        <v>2732</v>
      </c>
      <c r="G446" t="s">
        <v>2733</v>
      </c>
      <c r="H446" t="s">
        <v>2734</v>
      </c>
      <c r="I446" t="s">
        <v>2735</v>
      </c>
      <c r="J446" t="s">
        <v>2736</v>
      </c>
      <c r="K446" t="s">
        <v>50</v>
      </c>
      <c r="L446" t="s">
        <v>2737</v>
      </c>
      <c r="M446" t="s">
        <v>52</v>
      </c>
      <c r="N446" t="s">
        <v>32</v>
      </c>
      <c r="O446" t="s">
        <v>30</v>
      </c>
      <c r="P446" s="2">
        <v>0.2</v>
      </c>
      <c r="Q446" s="3">
        <v>4.125</v>
      </c>
      <c r="R446" s="3">
        <v>2.0625</v>
      </c>
      <c r="S446" s="3">
        <v>0.45374999999999999</v>
      </c>
      <c r="T446" s="3">
        <f>CoffeeOrders[[#This Row],[Unit Price]]*CoffeeOrders[[#This Row],[Quantity]]</f>
        <v>24.75</v>
      </c>
      <c r="U446" s="3" t="str">
        <f>IF(CoffeeOrders[[#This Row],[Coffee Type]]="Rob","Robusta",IF(CoffeeOrders[[#This Row],[Coffee Type]]="Exc","Excelsa",IF(CoffeeOrders[[#This Row],[Coffee Type]]="Ara","Arabica",IF(CoffeeOrders[[#This Row],[Coffee Type]]="Lib","Liberica",""))))</f>
        <v>Excelsa</v>
      </c>
      <c r="V446" s="3" t="str">
        <f>IF(CoffeeOrders[[#This Row],[Roast Type]]="M","Medium",IF(CoffeeOrders[[#This Row],[Roast Type]]="L","Light",IF(CoffeeOrders[[#This Row],[Roast Type]]="D","Dark","")))</f>
        <v>Medium</v>
      </c>
    </row>
    <row r="447" spans="1:22" x14ac:dyDescent="0.35">
      <c r="A447" t="s">
        <v>2738</v>
      </c>
      <c r="B447" s="7">
        <v>43784</v>
      </c>
      <c r="C447" t="s">
        <v>2739</v>
      </c>
      <c r="D447" t="s">
        <v>593</v>
      </c>
      <c r="E447">
        <v>2</v>
      </c>
      <c r="F447" t="s">
        <v>2740</v>
      </c>
      <c r="G447" t="s">
        <v>2741</v>
      </c>
      <c r="I447" t="s">
        <v>2742</v>
      </c>
      <c r="J447" t="s">
        <v>2039</v>
      </c>
      <c r="K447" t="s">
        <v>50</v>
      </c>
      <c r="L447" t="s">
        <v>227</v>
      </c>
      <c r="M447" t="s">
        <v>28</v>
      </c>
      <c r="N447" t="s">
        <v>61</v>
      </c>
      <c r="O447" t="s">
        <v>30</v>
      </c>
      <c r="P447" s="2">
        <v>2.5</v>
      </c>
      <c r="Q447" s="3">
        <v>33.465000000000003</v>
      </c>
      <c r="R447" s="3">
        <v>1.3386</v>
      </c>
      <c r="S447" s="3">
        <v>4.3504499999999986</v>
      </c>
      <c r="T447" s="3">
        <f>CoffeeOrders[[#This Row],[Unit Price]]*CoffeeOrders[[#This Row],[Quantity]]</f>
        <v>66.930000000000007</v>
      </c>
      <c r="U447" s="3" t="str">
        <f>IF(CoffeeOrders[[#This Row],[Coffee Type]]="Rob","Robusta",IF(CoffeeOrders[[#This Row],[Coffee Type]]="Exc","Excelsa",IF(CoffeeOrders[[#This Row],[Coffee Type]]="Ara","Arabica",IF(CoffeeOrders[[#This Row],[Coffee Type]]="Lib","Liberica",""))))</f>
        <v>Liberica</v>
      </c>
      <c r="V447" s="3" t="str">
        <f>IF(CoffeeOrders[[#This Row],[Roast Type]]="M","Medium",IF(CoffeeOrders[[#This Row],[Roast Type]]="L","Light",IF(CoffeeOrders[[#This Row],[Roast Type]]="D","Dark","")))</f>
        <v>Medium</v>
      </c>
    </row>
    <row r="448" spans="1:22" x14ac:dyDescent="0.35">
      <c r="A448" t="s">
        <v>2743</v>
      </c>
      <c r="B448" s="7">
        <v>43816</v>
      </c>
      <c r="C448" t="s">
        <v>2744</v>
      </c>
      <c r="D448" t="s">
        <v>243</v>
      </c>
      <c r="E448">
        <v>1</v>
      </c>
      <c r="F448" t="s">
        <v>2745</v>
      </c>
      <c r="G448" t="s">
        <v>2746</v>
      </c>
      <c r="H448" t="s">
        <v>2747</v>
      </c>
      <c r="I448" t="s">
        <v>2748</v>
      </c>
      <c r="J448" t="s">
        <v>343</v>
      </c>
      <c r="K448" t="s">
        <v>258</v>
      </c>
      <c r="L448" t="s">
        <v>2749</v>
      </c>
      <c r="M448" t="s">
        <v>28</v>
      </c>
      <c r="N448" t="s">
        <v>61</v>
      </c>
      <c r="O448" t="s">
        <v>30</v>
      </c>
      <c r="P448" s="2">
        <v>0.5</v>
      </c>
      <c r="Q448" s="3">
        <v>8.73</v>
      </c>
      <c r="R448" s="3">
        <v>1.746</v>
      </c>
      <c r="S448" s="3">
        <v>1.1349</v>
      </c>
      <c r="T448" s="3">
        <f>CoffeeOrders[[#This Row],[Unit Price]]*CoffeeOrders[[#This Row],[Quantity]]</f>
        <v>8.73</v>
      </c>
      <c r="U448" s="3" t="str">
        <f>IF(CoffeeOrders[[#This Row],[Coffee Type]]="Rob","Robusta",IF(CoffeeOrders[[#This Row],[Coffee Type]]="Exc","Excelsa",IF(CoffeeOrders[[#This Row],[Coffee Type]]="Ara","Arabica",IF(CoffeeOrders[[#This Row],[Coffee Type]]="Lib","Liberica",""))))</f>
        <v>Liberica</v>
      </c>
      <c r="V448" s="3" t="str">
        <f>IF(CoffeeOrders[[#This Row],[Roast Type]]="M","Medium",IF(CoffeeOrders[[#This Row],[Roast Type]]="L","Light",IF(CoffeeOrders[[#This Row],[Roast Type]]="D","Dark","")))</f>
        <v>Medium</v>
      </c>
    </row>
    <row r="449" spans="1:22" x14ac:dyDescent="0.35">
      <c r="A449" t="s">
        <v>2750</v>
      </c>
      <c r="B449" s="7">
        <v>43908</v>
      </c>
      <c r="C449" t="s">
        <v>2751</v>
      </c>
      <c r="D449" t="s">
        <v>81</v>
      </c>
      <c r="E449">
        <v>3</v>
      </c>
      <c r="F449" t="s">
        <v>2752</v>
      </c>
      <c r="G449" t="s">
        <v>2753</v>
      </c>
      <c r="I449" t="s">
        <v>2754</v>
      </c>
      <c r="J449" t="s">
        <v>1619</v>
      </c>
      <c r="K449" t="s">
        <v>27</v>
      </c>
      <c r="L449">
        <v>85099</v>
      </c>
      <c r="M449" t="s">
        <v>52</v>
      </c>
      <c r="N449" t="s">
        <v>29</v>
      </c>
      <c r="O449" t="s">
        <v>30</v>
      </c>
      <c r="P449" s="2">
        <v>0.5</v>
      </c>
      <c r="Q449" s="3">
        <v>5.97</v>
      </c>
      <c r="R449" s="3">
        <v>1.194</v>
      </c>
      <c r="S449" s="3">
        <v>0.35820000000000002</v>
      </c>
      <c r="T449" s="3">
        <f>CoffeeOrders[[#This Row],[Unit Price]]*CoffeeOrders[[#This Row],[Quantity]]</f>
        <v>17.91</v>
      </c>
      <c r="U449" s="3" t="str">
        <f>IF(CoffeeOrders[[#This Row],[Coffee Type]]="Rob","Robusta",IF(CoffeeOrders[[#This Row],[Coffee Type]]="Exc","Excelsa",IF(CoffeeOrders[[#This Row],[Coffee Type]]="Ara","Arabica",IF(CoffeeOrders[[#This Row],[Coffee Type]]="Lib","Liberica",""))))</f>
        <v>Robusta</v>
      </c>
      <c r="V449" s="3" t="str">
        <f>IF(CoffeeOrders[[#This Row],[Roast Type]]="M","Medium",IF(CoffeeOrders[[#This Row],[Roast Type]]="L","Light",IF(CoffeeOrders[[#This Row],[Roast Type]]="D","Dark","")))</f>
        <v>Medium</v>
      </c>
    </row>
    <row r="450" spans="1:22" x14ac:dyDescent="0.35">
      <c r="A450" t="s">
        <v>2755</v>
      </c>
      <c r="B450" s="7">
        <v>44718</v>
      </c>
      <c r="C450" t="s">
        <v>2756</v>
      </c>
      <c r="D450" t="s">
        <v>473</v>
      </c>
      <c r="E450">
        <v>1</v>
      </c>
      <c r="F450" t="s">
        <v>2757</v>
      </c>
      <c r="G450" t="s">
        <v>2758</v>
      </c>
      <c r="H450" t="s">
        <v>2759</v>
      </c>
      <c r="I450" t="s">
        <v>2760</v>
      </c>
      <c r="J450" t="s">
        <v>2761</v>
      </c>
      <c r="K450" t="s">
        <v>50</v>
      </c>
      <c r="L450" t="s">
        <v>2762</v>
      </c>
      <c r="M450" t="s">
        <v>52</v>
      </c>
      <c r="N450" t="s">
        <v>29</v>
      </c>
      <c r="O450" t="s">
        <v>42</v>
      </c>
      <c r="P450" s="2">
        <v>0.5</v>
      </c>
      <c r="Q450" s="3">
        <v>7.169999999999999</v>
      </c>
      <c r="R450" s="3">
        <v>1.4339999999999999</v>
      </c>
      <c r="S450" s="3">
        <v>0.43019999999999992</v>
      </c>
      <c r="T450" s="3">
        <f>CoffeeOrders[[#This Row],[Unit Price]]*CoffeeOrders[[#This Row],[Quantity]]</f>
        <v>7.169999999999999</v>
      </c>
      <c r="U450" s="3" t="str">
        <f>IF(CoffeeOrders[[#This Row],[Coffee Type]]="Rob","Robusta",IF(CoffeeOrders[[#This Row],[Coffee Type]]="Exc","Excelsa",IF(CoffeeOrders[[#This Row],[Coffee Type]]="Ara","Arabica",IF(CoffeeOrders[[#This Row],[Coffee Type]]="Lib","Liberica",""))))</f>
        <v>Robusta</v>
      </c>
      <c r="V450" s="3" t="str">
        <f>IF(CoffeeOrders[[#This Row],[Roast Type]]="M","Medium",IF(CoffeeOrders[[#This Row],[Roast Type]]="L","Light",IF(CoffeeOrders[[#This Row],[Roast Type]]="D","Dark","")))</f>
        <v>Light</v>
      </c>
    </row>
    <row r="451" spans="1:22" x14ac:dyDescent="0.35">
      <c r="A451" t="s">
        <v>2763</v>
      </c>
      <c r="B451" s="7">
        <v>44336</v>
      </c>
      <c r="C451" t="s">
        <v>2764</v>
      </c>
      <c r="D451" t="s">
        <v>309</v>
      </c>
      <c r="E451">
        <v>2</v>
      </c>
      <c r="F451" t="s">
        <v>2765</v>
      </c>
      <c r="G451" t="s">
        <v>2766</v>
      </c>
      <c r="H451" t="s">
        <v>2767</v>
      </c>
      <c r="I451" t="s">
        <v>2768</v>
      </c>
      <c r="J451" t="s">
        <v>395</v>
      </c>
      <c r="K451" t="s">
        <v>27</v>
      </c>
      <c r="L451">
        <v>43610</v>
      </c>
      <c r="M451" t="s">
        <v>52</v>
      </c>
      <c r="N451" t="s">
        <v>29</v>
      </c>
      <c r="O451" t="s">
        <v>62</v>
      </c>
      <c r="P451" s="2">
        <v>0.2</v>
      </c>
      <c r="Q451" s="3">
        <v>2.6850000000000001</v>
      </c>
      <c r="R451" s="3">
        <v>1.3425</v>
      </c>
      <c r="S451" s="3">
        <v>0.16109999999999999</v>
      </c>
      <c r="T451" s="3">
        <f>CoffeeOrders[[#This Row],[Unit Price]]*CoffeeOrders[[#This Row],[Quantity]]</f>
        <v>5.37</v>
      </c>
      <c r="U451" s="3" t="str">
        <f>IF(CoffeeOrders[[#This Row],[Coffee Type]]="Rob","Robusta",IF(CoffeeOrders[[#This Row],[Coffee Type]]="Exc","Excelsa",IF(CoffeeOrders[[#This Row],[Coffee Type]]="Ara","Arabica",IF(CoffeeOrders[[#This Row],[Coffee Type]]="Lib","Liberica",""))))</f>
        <v>Robusta</v>
      </c>
      <c r="V451" s="3" t="str">
        <f>IF(CoffeeOrders[[#This Row],[Roast Type]]="M","Medium",IF(CoffeeOrders[[#This Row],[Roast Type]]="L","Light",IF(CoffeeOrders[[#This Row],[Roast Type]]="D","Dark","")))</f>
        <v>Dark</v>
      </c>
    </row>
    <row r="452" spans="1:22" x14ac:dyDescent="0.35">
      <c r="A452" t="s">
        <v>2769</v>
      </c>
      <c r="B452" s="7">
        <v>44207</v>
      </c>
      <c r="C452" t="s">
        <v>2770</v>
      </c>
      <c r="D452" t="s">
        <v>73</v>
      </c>
      <c r="E452">
        <v>5</v>
      </c>
      <c r="F452" t="s">
        <v>2771</v>
      </c>
      <c r="G452" t="s">
        <v>2772</v>
      </c>
      <c r="H452" t="s">
        <v>2773</v>
      </c>
      <c r="I452" t="s">
        <v>2774</v>
      </c>
      <c r="J452" t="s">
        <v>2775</v>
      </c>
      <c r="K452" t="s">
        <v>50</v>
      </c>
      <c r="L452" t="s">
        <v>2776</v>
      </c>
      <c r="M452" t="s">
        <v>52</v>
      </c>
      <c r="N452" t="s">
        <v>61</v>
      </c>
      <c r="O452" t="s">
        <v>42</v>
      </c>
      <c r="P452" s="2">
        <v>0.2</v>
      </c>
      <c r="Q452" s="3">
        <v>4.7549999999999999</v>
      </c>
      <c r="R452" s="3">
        <v>2.3774999999999999</v>
      </c>
      <c r="S452" s="3">
        <v>0.61814999999999998</v>
      </c>
      <c r="T452" s="3">
        <f>CoffeeOrders[[#This Row],[Unit Price]]*CoffeeOrders[[#This Row],[Quantity]]</f>
        <v>23.774999999999999</v>
      </c>
      <c r="U452" s="3" t="str">
        <f>IF(CoffeeOrders[[#This Row],[Coffee Type]]="Rob","Robusta",IF(CoffeeOrders[[#This Row],[Coffee Type]]="Exc","Excelsa",IF(CoffeeOrders[[#This Row],[Coffee Type]]="Ara","Arabica",IF(CoffeeOrders[[#This Row],[Coffee Type]]="Lib","Liberica",""))))</f>
        <v>Liberica</v>
      </c>
      <c r="V452" s="3" t="str">
        <f>IF(CoffeeOrders[[#This Row],[Roast Type]]="M","Medium",IF(CoffeeOrders[[#This Row],[Roast Type]]="L","Light",IF(CoffeeOrders[[#This Row],[Roast Type]]="D","Dark","")))</f>
        <v>Light</v>
      </c>
    </row>
    <row r="453" spans="1:22" x14ac:dyDescent="0.35">
      <c r="A453" t="s">
        <v>2777</v>
      </c>
      <c r="B453" s="7">
        <v>43518</v>
      </c>
      <c r="C453" t="s">
        <v>2778</v>
      </c>
      <c r="D453" t="s">
        <v>117</v>
      </c>
      <c r="E453">
        <v>2</v>
      </c>
      <c r="F453" t="s">
        <v>2779</v>
      </c>
      <c r="G453" t="s">
        <v>2780</v>
      </c>
      <c r="H453" t="s">
        <v>2781</v>
      </c>
      <c r="I453" t="s">
        <v>2782</v>
      </c>
      <c r="J453" t="s">
        <v>528</v>
      </c>
      <c r="K453" t="s">
        <v>27</v>
      </c>
      <c r="L453">
        <v>28210</v>
      </c>
      <c r="M453" t="s">
        <v>28</v>
      </c>
      <c r="N453" t="s">
        <v>29</v>
      </c>
      <c r="O453" t="s">
        <v>62</v>
      </c>
      <c r="P453" s="2">
        <v>2.5</v>
      </c>
      <c r="Q453" s="3">
        <v>20.585000000000001</v>
      </c>
      <c r="R453" s="3">
        <v>0.82339999999999991</v>
      </c>
      <c r="S453" s="3">
        <v>1.2351000000000001</v>
      </c>
      <c r="T453" s="3">
        <f>CoffeeOrders[[#This Row],[Unit Price]]*CoffeeOrders[[#This Row],[Quantity]]</f>
        <v>41.17</v>
      </c>
      <c r="U453" s="3" t="str">
        <f>IF(CoffeeOrders[[#This Row],[Coffee Type]]="Rob","Robusta",IF(CoffeeOrders[[#This Row],[Coffee Type]]="Exc","Excelsa",IF(CoffeeOrders[[#This Row],[Coffee Type]]="Ara","Arabica",IF(CoffeeOrders[[#This Row],[Coffee Type]]="Lib","Liberica",""))))</f>
        <v>Robusta</v>
      </c>
      <c r="V453" s="3" t="str">
        <f>IF(CoffeeOrders[[#This Row],[Roast Type]]="M","Medium",IF(CoffeeOrders[[#This Row],[Roast Type]]="L","Light",IF(CoffeeOrders[[#This Row],[Roast Type]]="D","Dark","")))</f>
        <v>Dark</v>
      </c>
    </row>
    <row r="454" spans="1:22" x14ac:dyDescent="0.35">
      <c r="A454" t="s">
        <v>2783</v>
      </c>
      <c r="B454" s="7">
        <v>44524</v>
      </c>
      <c r="C454" t="s">
        <v>2692</v>
      </c>
      <c r="D454" t="s">
        <v>346</v>
      </c>
      <c r="E454">
        <v>3</v>
      </c>
      <c r="F454" t="s">
        <v>2693</v>
      </c>
      <c r="G454" t="s">
        <v>2694</v>
      </c>
      <c r="H454" t="s">
        <v>2695</v>
      </c>
      <c r="I454" t="s">
        <v>2696</v>
      </c>
      <c r="J454" t="s">
        <v>2156</v>
      </c>
      <c r="K454" t="s">
        <v>27</v>
      </c>
      <c r="L454">
        <v>98109</v>
      </c>
      <c r="M454" t="s">
        <v>52</v>
      </c>
      <c r="N454" t="s">
        <v>41</v>
      </c>
      <c r="O454" t="s">
        <v>42</v>
      </c>
      <c r="P454" s="2">
        <v>0.2</v>
      </c>
      <c r="Q454" s="3">
        <v>3.8849999999999998</v>
      </c>
      <c r="R454" s="3">
        <v>1.9424999999999999</v>
      </c>
      <c r="S454" s="3">
        <v>0.34965000000000002</v>
      </c>
      <c r="T454" s="3">
        <f>CoffeeOrders[[#This Row],[Unit Price]]*CoffeeOrders[[#This Row],[Quantity]]</f>
        <v>11.654999999999999</v>
      </c>
      <c r="U454" s="3" t="str">
        <f>IF(CoffeeOrders[[#This Row],[Coffee Type]]="Rob","Robusta",IF(CoffeeOrders[[#This Row],[Coffee Type]]="Exc","Excelsa",IF(CoffeeOrders[[#This Row],[Coffee Type]]="Ara","Arabica",IF(CoffeeOrders[[#This Row],[Coffee Type]]="Lib","Liberica",""))))</f>
        <v>Arabica</v>
      </c>
      <c r="V454" s="3" t="str">
        <f>IF(CoffeeOrders[[#This Row],[Roast Type]]="M","Medium",IF(CoffeeOrders[[#This Row],[Roast Type]]="L","Light",IF(CoffeeOrders[[#This Row],[Roast Type]]="D","Dark","")))</f>
        <v>Light</v>
      </c>
    </row>
    <row r="455" spans="1:22" x14ac:dyDescent="0.35">
      <c r="A455" t="s">
        <v>2784</v>
      </c>
      <c r="B455" s="7">
        <v>44579</v>
      </c>
      <c r="C455" t="s">
        <v>2785</v>
      </c>
      <c r="D455" t="s">
        <v>252</v>
      </c>
      <c r="E455">
        <v>4</v>
      </c>
      <c r="F455" t="s">
        <v>2786</v>
      </c>
      <c r="G455" t="s">
        <v>2787</v>
      </c>
      <c r="H455" t="s">
        <v>2788</v>
      </c>
      <c r="I455" t="s">
        <v>2789</v>
      </c>
      <c r="J455" t="s">
        <v>1480</v>
      </c>
      <c r="K455" t="s">
        <v>27</v>
      </c>
      <c r="L455">
        <v>18706</v>
      </c>
      <c r="M455" t="s">
        <v>52</v>
      </c>
      <c r="N455" t="s">
        <v>61</v>
      </c>
      <c r="O455" t="s">
        <v>42</v>
      </c>
      <c r="P455" s="2">
        <v>0.5</v>
      </c>
      <c r="Q455" s="3">
        <v>9.51</v>
      </c>
      <c r="R455" s="3">
        <v>1.9019999999999999</v>
      </c>
      <c r="S455" s="3">
        <v>1.2363</v>
      </c>
      <c r="T455" s="3">
        <f>CoffeeOrders[[#This Row],[Unit Price]]*CoffeeOrders[[#This Row],[Quantity]]</f>
        <v>38.04</v>
      </c>
      <c r="U455" s="3" t="str">
        <f>IF(CoffeeOrders[[#This Row],[Coffee Type]]="Rob","Robusta",IF(CoffeeOrders[[#This Row],[Coffee Type]]="Exc","Excelsa",IF(CoffeeOrders[[#This Row],[Coffee Type]]="Ara","Arabica",IF(CoffeeOrders[[#This Row],[Coffee Type]]="Lib","Liberica",""))))</f>
        <v>Liberica</v>
      </c>
      <c r="V455" s="3" t="str">
        <f>IF(CoffeeOrders[[#This Row],[Roast Type]]="M","Medium",IF(CoffeeOrders[[#This Row],[Roast Type]]="L","Light",IF(CoffeeOrders[[#This Row],[Roast Type]]="D","Dark","")))</f>
        <v>Light</v>
      </c>
    </row>
    <row r="456" spans="1:22" x14ac:dyDescent="0.35">
      <c r="A456" t="s">
        <v>2790</v>
      </c>
      <c r="B456" s="7">
        <v>44421</v>
      </c>
      <c r="C456" t="s">
        <v>2791</v>
      </c>
      <c r="D456" t="s">
        <v>117</v>
      </c>
      <c r="E456">
        <v>4</v>
      </c>
      <c r="F456" t="s">
        <v>2792</v>
      </c>
      <c r="G456" t="s">
        <v>2793</v>
      </c>
      <c r="I456" t="s">
        <v>2794</v>
      </c>
      <c r="J456" t="s">
        <v>2795</v>
      </c>
      <c r="K456" t="s">
        <v>50</v>
      </c>
      <c r="L456" t="s">
        <v>381</v>
      </c>
      <c r="M456" t="s">
        <v>28</v>
      </c>
      <c r="N456" t="s">
        <v>29</v>
      </c>
      <c r="O456" t="s">
        <v>62</v>
      </c>
      <c r="P456" s="2">
        <v>2.5</v>
      </c>
      <c r="Q456" s="3">
        <v>20.585000000000001</v>
      </c>
      <c r="R456" s="3">
        <v>0.82339999999999991</v>
      </c>
      <c r="S456" s="3">
        <v>1.2351000000000001</v>
      </c>
      <c r="T456" s="3">
        <f>CoffeeOrders[[#This Row],[Unit Price]]*CoffeeOrders[[#This Row],[Quantity]]</f>
        <v>82.34</v>
      </c>
      <c r="U456" s="3" t="str">
        <f>IF(CoffeeOrders[[#This Row],[Coffee Type]]="Rob","Robusta",IF(CoffeeOrders[[#This Row],[Coffee Type]]="Exc","Excelsa",IF(CoffeeOrders[[#This Row],[Coffee Type]]="Ara","Arabica",IF(CoffeeOrders[[#This Row],[Coffee Type]]="Lib","Liberica",""))))</f>
        <v>Robusta</v>
      </c>
      <c r="V456" s="3" t="str">
        <f>IF(CoffeeOrders[[#This Row],[Roast Type]]="M","Medium",IF(CoffeeOrders[[#This Row],[Roast Type]]="L","Light",IF(CoffeeOrders[[#This Row],[Roast Type]]="D","Dark","")))</f>
        <v>Dark</v>
      </c>
    </row>
    <row r="457" spans="1:22" x14ac:dyDescent="0.35">
      <c r="A457" t="s">
        <v>2796</v>
      </c>
      <c r="B457" s="7">
        <v>43841</v>
      </c>
      <c r="C457" t="s">
        <v>2797</v>
      </c>
      <c r="D457" t="s">
        <v>73</v>
      </c>
      <c r="E457">
        <v>2</v>
      </c>
      <c r="F457" t="s">
        <v>2798</v>
      </c>
      <c r="G457" t="s">
        <v>2799</v>
      </c>
      <c r="H457" t="s">
        <v>2800</v>
      </c>
      <c r="I457" t="s">
        <v>2801</v>
      </c>
      <c r="J457" t="s">
        <v>2802</v>
      </c>
      <c r="K457" t="s">
        <v>50</v>
      </c>
      <c r="L457" t="s">
        <v>1194</v>
      </c>
      <c r="M457" t="s">
        <v>28</v>
      </c>
      <c r="N457" t="s">
        <v>61</v>
      </c>
      <c r="O457" t="s">
        <v>42</v>
      </c>
      <c r="P457" s="2">
        <v>0.2</v>
      </c>
      <c r="Q457" s="3">
        <v>4.7549999999999999</v>
      </c>
      <c r="R457" s="3">
        <v>2.3774999999999999</v>
      </c>
      <c r="S457" s="3">
        <v>0.61814999999999998</v>
      </c>
      <c r="T457" s="3">
        <f>CoffeeOrders[[#This Row],[Unit Price]]*CoffeeOrders[[#This Row],[Quantity]]</f>
        <v>9.51</v>
      </c>
      <c r="U457" s="3" t="str">
        <f>IF(CoffeeOrders[[#This Row],[Coffee Type]]="Rob","Robusta",IF(CoffeeOrders[[#This Row],[Coffee Type]]="Exc","Excelsa",IF(CoffeeOrders[[#This Row],[Coffee Type]]="Ara","Arabica",IF(CoffeeOrders[[#This Row],[Coffee Type]]="Lib","Liberica",""))))</f>
        <v>Liberica</v>
      </c>
      <c r="V457" s="3" t="str">
        <f>IF(CoffeeOrders[[#This Row],[Roast Type]]="M","Medium",IF(CoffeeOrders[[#This Row],[Roast Type]]="L","Light",IF(CoffeeOrders[[#This Row],[Roast Type]]="D","Dark","")))</f>
        <v>Light</v>
      </c>
    </row>
    <row r="458" spans="1:22" x14ac:dyDescent="0.35">
      <c r="A458" t="s">
        <v>2803</v>
      </c>
      <c r="B458" s="7">
        <v>44017</v>
      </c>
      <c r="C458" t="s">
        <v>2804</v>
      </c>
      <c r="D458" t="s">
        <v>117</v>
      </c>
      <c r="E458">
        <v>2</v>
      </c>
      <c r="F458" t="s">
        <v>2805</v>
      </c>
      <c r="G458" t="s">
        <v>2806</v>
      </c>
      <c r="H458" t="s">
        <v>2807</v>
      </c>
      <c r="I458" t="s">
        <v>2808</v>
      </c>
      <c r="J458" t="s">
        <v>500</v>
      </c>
      <c r="K458" t="s">
        <v>258</v>
      </c>
      <c r="L458" t="s">
        <v>2809</v>
      </c>
      <c r="M458" t="s">
        <v>52</v>
      </c>
      <c r="N458" t="s">
        <v>29</v>
      </c>
      <c r="O458" t="s">
        <v>62</v>
      </c>
      <c r="P458" s="2">
        <v>2.5</v>
      </c>
      <c r="Q458" s="3">
        <v>20.585000000000001</v>
      </c>
      <c r="R458" s="3">
        <v>0.82339999999999991</v>
      </c>
      <c r="S458" s="3">
        <v>1.2351000000000001</v>
      </c>
      <c r="T458" s="3">
        <f>CoffeeOrders[[#This Row],[Unit Price]]*CoffeeOrders[[#This Row],[Quantity]]</f>
        <v>41.17</v>
      </c>
      <c r="U458" s="3" t="str">
        <f>IF(CoffeeOrders[[#This Row],[Coffee Type]]="Rob","Robusta",IF(CoffeeOrders[[#This Row],[Coffee Type]]="Exc","Excelsa",IF(CoffeeOrders[[#This Row],[Coffee Type]]="Ara","Arabica",IF(CoffeeOrders[[#This Row],[Coffee Type]]="Lib","Liberica",""))))</f>
        <v>Robusta</v>
      </c>
      <c r="V458" s="3" t="str">
        <f>IF(CoffeeOrders[[#This Row],[Roast Type]]="M","Medium",IF(CoffeeOrders[[#This Row],[Roast Type]]="L","Light",IF(CoffeeOrders[[#This Row],[Roast Type]]="D","Dark","")))</f>
        <v>Dark</v>
      </c>
    </row>
    <row r="459" spans="1:22" x14ac:dyDescent="0.35">
      <c r="A459" t="s">
        <v>2810</v>
      </c>
      <c r="B459" s="7">
        <v>43671</v>
      </c>
      <c r="C459" t="s">
        <v>2811</v>
      </c>
      <c r="D459" t="s">
        <v>252</v>
      </c>
      <c r="E459">
        <v>5</v>
      </c>
      <c r="F459" t="s">
        <v>2812</v>
      </c>
      <c r="G459" t="s">
        <v>2813</v>
      </c>
      <c r="H459" t="s">
        <v>2814</v>
      </c>
      <c r="I459" t="s">
        <v>2815</v>
      </c>
      <c r="J459" t="s">
        <v>328</v>
      </c>
      <c r="K459" t="s">
        <v>27</v>
      </c>
      <c r="L459">
        <v>14652</v>
      </c>
      <c r="M459" t="s">
        <v>52</v>
      </c>
      <c r="N459" t="s">
        <v>61</v>
      </c>
      <c r="O459" t="s">
        <v>42</v>
      </c>
      <c r="P459" s="2">
        <v>0.5</v>
      </c>
      <c r="Q459" s="3">
        <v>9.51</v>
      </c>
      <c r="R459" s="3">
        <v>1.9019999999999999</v>
      </c>
      <c r="S459" s="3">
        <v>1.2363</v>
      </c>
      <c r="T459" s="3">
        <f>CoffeeOrders[[#This Row],[Unit Price]]*CoffeeOrders[[#This Row],[Quantity]]</f>
        <v>47.55</v>
      </c>
      <c r="U459" s="3" t="str">
        <f>IF(CoffeeOrders[[#This Row],[Coffee Type]]="Rob","Robusta",IF(CoffeeOrders[[#This Row],[Coffee Type]]="Exc","Excelsa",IF(CoffeeOrders[[#This Row],[Coffee Type]]="Ara","Arabica",IF(CoffeeOrders[[#This Row],[Coffee Type]]="Lib","Liberica",""))))</f>
        <v>Liberica</v>
      </c>
      <c r="V459" s="3" t="str">
        <f>IF(CoffeeOrders[[#This Row],[Roast Type]]="M","Medium",IF(CoffeeOrders[[#This Row],[Roast Type]]="L","Light",IF(CoffeeOrders[[#This Row],[Roast Type]]="D","Dark","")))</f>
        <v>Light</v>
      </c>
    </row>
    <row r="460" spans="1:22" x14ac:dyDescent="0.35">
      <c r="A460" t="s">
        <v>2816</v>
      </c>
      <c r="B460" s="7">
        <v>44707</v>
      </c>
      <c r="C460" t="s">
        <v>2817</v>
      </c>
      <c r="D460" t="s">
        <v>191</v>
      </c>
      <c r="E460">
        <v>4</v>
      </c>
      <c r="F460" t="s">
        <v>2818</v>
      </c>
      <c r="G460" t="s">
        <v>2819</v>
      </c>
      <c r="H460" t="s">
        <v>2820</v>
      </c>
      <c r="I460" t="s">
        <v>2821</v>
      </c>
      <c r="J460" t="s">
        <v>292</v>
      </c>
      <c r="K460" t="s">
        <v>27</v>
      </c>
      <c r="L460">
        <v>85754</v>
      </c>
      <c r="M460" t="s">
        <v>52</v>
      </c>
      <c r="N460" t="s">
        <v>41</v>
      </c>
      <c r="O460" t="s">
        <v>30</v>
      </c>
      <c r="P460" s="2">
        <v>1</v>
      </c>
      <c r="Q460" s="3">
        <v>11.25</v>
      </c>
      <c r="R460" s="3">
        <v>1.125</v>
      </c>
      <c r="S460" s="3">
        <v>1.0125</v>
      </c>
      <c r="T460" s="3">
        <f>CoffeeOrders[[#This Row],[Unit Price]]*CoffeeOrders[[#This Row],[Quantity]]</f>
        <v>45</v>
      </c>
      <c r="U460" s="3" t="str">
        <f>IF(CoffeeOrders[[#This Row],[Coffee Type]]="Rob","Robusta",IF(CoffeeOrders[[#This Row],[Coffee Type]]="Exc","Excelsa",IF(CoffeeOrders[[#This Row],[Coffee Type]]="Ara","Arabica",IF(CoffeeOrders[[#This Row],[Coffee Type]]="Lib","Liberica",""))))</f>
        <v>Arabica</v>
      </c>
      <c r="V460" s="3" t="str">
        <f>IF(CoffeeOrders[[#This Row],[Roast Type]]="M","Medium",IF(CoffeeOrders[[#This Row],[Roast Type]]="L","Light",IF(CoffeeOrders[[#This Row],[Roast Type]]="D","Dark","")))</f>
        <v>Medium</v>
      </c>
    </row>
    <row r="461" spans="1:22" x14ac:dyDescent="0.35">
      <c r="A461" t="s">
        <v>2822</v>
      </c>
      <c r="B461" s="7">
        <v>43840</v>
      </c>
      <c r="C461" t="s">
        <v>2823</v>
      </c>
      <c r="D461" t="s">
        <v>73</v>
      </c>
      <c r="E461">
        <v>5</v>
      </c>
      <c r="F461" t="s">
        <v>2824</v>
      </c>
      <c r="G461" t="s">
        <v>2825</v>
      </c>
      <c r="H461" t="s">
        <v>2826</v>
      </c>
      <c r="I461" t="s">
        <v>2827</v>
      </c>
      <c r="J461" t="s">
        <v>287</v>
      </c>
      <c r="K461" t="s">
        <v>27</v>
      </c>
      <c r="L461">
        <v>55480</v>
      </c>
      <c r="M461" t="s">
        <v>52</v>
      </c>
      <c r="N461" t="s">
        <v>61</v>
      </c>
      <c r="O461" t="s">
        <v>42</v>
      </c>
      <c r="P461" s="2">
        <v>0.2</v>
      </c>
      <c r="Q461" s="3">
        <v>4.7549999999999999</v>
      </c>
      <c r="R461" s="3">
        <v>2.3774999999999999</v>
      </c>
      <c r="S461" s="3">
        <v>0.61814999999999998</v>
      </c>
      <c r="T461" s="3">
        <f>CoffeeOrders[[#This Row],[Unit Price]]*CoffeeOrders[[#This Row],[Quantity]]</f>
        <v>23.774999999999999</v>
      </c>
      <c r="U461" s="3" t="str">
        <f>IF(CoffeeOrders[[#This Row],[Coffee Type]]="Rob","Robusta",IF(CoffeeOrders[[#This Row],[Coffee Type]]="Exc","Excelsa",IF(CoffeeOrders[[#This Row],[Coffee Type]]="Ara","Arabica",IF(CoffeeOrders[[#This Row],[Coffee Type]]="Lib","Liberica",""))))</f>
        <v>Liberica</v>
      </c>
      <c r="V461" s="3" t="str">
        <f>IF(CoffeeOrders[[#This Row],[Roast Type]]="M","Medium",IF(CoffeeOrders[[#This Row],[Roast Type]]="L","Light",IF(CoffeeOrders[[#This Row],[Roast Type]]="D","Dark","")))</f>
        <v>Light</v>
      </c>
    </row>
    <row r="462" spans="1:22" x14ac:dyDescent="0.35">
      <c r="A462" t="s">
        <v>2828</v>
      </c>
      <c r="B462" s="7">
        <v>43602</v>
      </c>
      <c r="C462" t="s">
        <v>2829</v>
      </c>
      <c r="D462" t="s">
        <v>439</v>
      </c>
      <c r="E462">
        <v>3</v>
      </c>
      <c r="F462" t="s">
        <v>2830</v>
      </c>
      <c r="G462" t="s">
        <v>2831</v>
      </c>
      <c r="H462" t="s">
        <v>2832</v>
      </c>
      <c r="I462" t="s">
        <v>2833</v>
      </c>
      <c r="J462" t="s">
        <v>2834</v>
      </c>
      <c r="K462" t="s">
        <v>50</v>
      </c>
      <c r="L462" t="s">
        <v>2835</v>
      </c>
      <c r="M462" t="s">
        <v>28</v>
      </c>
      <c r="N462" t="s">
        <v>29</v>
      </c>
      <c r="O462" t="s">
        <v>62</v>
      </c>
      <c r="P462" s="2">
        <v>0.5</v>
      </c>
      <c r="Q462" s="3">
        <v>5.3699999999999992</v>
      </c>
      <c r="R462" s="3">
        <v>1.0740000000000001</v>
      </c>
      <c r="S462" s="3">
        <v>0.32219999999999988</v>
      </c>
      <c r="T462" s="3">
        <f>CoffeeOrders[[#This Row],[Unit Price]]*CoffeeOrders[[#This Row],[Quantity]]</f>
        <v>16.11</v>
      </c>
      <c r="U462" s="3" t="str">
        <f>IF(CoffeeOrders[[#This Row],[Coffee Type]]="Rob","Robusta",IF(CoffeeOrders[[#This Row],[Coffee Type]]="Exc","Excelsa",IF(CoffeeOrders[[#This Row],[Coffee Type]]="Ara","Arabica",IF(CoffeeOrders[[#This Row],[Coffee Type]]="Lib","Liberica",""))))</f>
        <v>Robusta</v>
      </c>
      <c r="V462" s="3" t="str">
        <f>IF(CoffeeOrders[[#This Row],[Roast Type]]="M","Medium",IF(CoffeeOrders[[#This Row],[Roast Type]]="L","Light",IF(CoffeeOrders[[#This Row],[Roast Type]]="D","Dark","")))</f>
        <v>Dark</v>
      </c>
    </row>
    <row r="463" spans="1:22" x14ac:dyDescent="0.35">
      <c r="A463" t="s">
        <v>2836</v>
      </c>
      <c r="B463" s="7">
        <v>44036</v>
      </c>
      <c r="C463" t="s">
        <v>2837</v>
      </c>
      <c r="D463" t="s">
        <v>309</v>
      </c>
      <c r="E463">
        <v>4</v>
      </c>
      <c r="F463" t="s">
        <v>2838</v>
      </c>
      <c r="G463" t="s">
        <v>2839</v>
      </c>
      <c r="H463" t="s">
        <v>2840</v>
      </c>
      <c r="I463" t="s">
        <v>2841</v>
      </c>
      <c r="J463" t="s">
        <v>2842</v>
      </c>
      <c r="K463" t="s">
        <v>258</v>
      </c>
      <c r="L463" t="s">
        <v>2843</v>
      </c>
      <c r="M463" t="s">
        <v>28</v>
      </c>
      <c r="N463" t="s">
        <v>29</v>
      </c>
      <c r="O463" t="s">
        <v>62</v>
      </c>
      <c r="P463" s="2">
        <v>0.2</v>
      </c>
      <c r="Q463" s="3">
        <v>2.6850000000000001</v>
      </c>
      <c r="R463" s="3">
        <v>1.3425</v>
      </c>
      <c r="S463" s="3">
        <v>0.16109999999999999</v>
      </c>
      <c r="T463" s="3">
        <f>CoffeeOrders[[#This Row],[Unit Price]]*CoffeeOrders[[#This Row],[Quantity]]</f>
        <v>10.74</v>
      </c>
      <c r="U463" s="3" t="str">
        <f>IF(CoffeeOrders[[#This Row],[Coffee Type]]="Rob","Robusta",IF(CoffeeOrders[[#This Row],[Coffee Type]]="Exc","Excelsa",IF(CoffeeOrders[[#This Row],[Coffee Type]]="Ara","Arabica",IF(CoffeeOrders[[#This Row],[Coffee Type]]="Lib","Liberica",""))))</f>
        <v>Robusta</v>
      </c>
      <c r="V463" s="3" t="str">
        <f>IF(CoffeeOrders[[#This Row],[Roast Type]]="M","Medium",IF(CoffeeOrders[[#This Row],[Roast Type]]="L","Light",IF(CoffeeOrders[[#This Row],[Roast Type]]="D","Dark","")))</f>
        <v>Dark</v>
      </c>
    </row>
    <row r="464" spans="1:22" x14ac:dyDescent="0.35">
      <c r="A464" t="s">
        <v>2844</v>
      </c>
      <c r="B464" s="7">
        <v>44124</v>
      </c>
      <c r="C464" t="s">
        <v>2845</v>
      </c>
      <c r="D464" t="s">
        <v>95</v>
      </c>
      <c r="E464">
        <v>5</v>
      </c>
      <c r="F464" t="s">
        <v>2846</v>
      </c>
      <c r="G464" t="s">
        <v>2847</v>
      </c>
      <c r="H464" t="s">
        <v>2848</v>
      </c>
      <c r="I464" t="s">
        <v>2849</v>
      </c>
      <c r="J464" t="s">
        <v>1547</v>
      </c>
      <c r="K464" t="s">
        <v>27</v>
      </c>
      <c r="L464">
        <v>31119</v>
      </c>
      <c r="M464" t="s">
        <v>28</v>
      </c>
      <c r="N464" t="s">
        <v>41</v>
      </c>
      <c r="O464" t="s">
        <v>62</v>
      </c>
      <c r="P464" s="2">
        <v>1</v>
      </c>
      <c r="Q464" s="3">
        <v>9.9499999999999993</v>
      </c>
      <c r="R464" s="3">
        <v>0.99499999999999988</v>
      </c>
      <c r="S464" s="3">
        <v>0.89549999999999985</v>
      </c>
      <c r="T464" s="3">
        <f>CoffeeOrders[[#This Row],[Unit Price]]*CoffeeOrders[[#This Row],[Quantity]]</f>
        <v>49.75</v>
      </c>
      <c r="U464" s="3" t="str">
        <f>IF(CoffeeOrders[[#This Row],[Coffee Type]]="Rob","Robusta",IF(CoffeeOrders[[#This Row],[Coffee Type]]="Exc","Excelsa",IF(CoffeeOrders[[#This Row],[Coffee Type]]="Ara","Arabica",IF(CoffeeOrders[[#This Row],[Coffee Type]]="Lib","Liberica",""))))</f>
        <v>Arabica</v>
      </c>
      <c r="V464" s="3" t="str">
        <f>IF(CoffeeOrders[[#This Row],[Roast Type]]="M","Medium",IF(CoffeeOrders[[#This Row],[Roast Type]]="L","Light",IF(CoffeeOrders[[#This Row],[Roast Type]]="D","Dark","")))</f>
        <v>Dark</v>
      </c>
    </row>
    <row r="465" spans="1:22" x14ac:dyDescent="0.35">
      <c r="A465" t="s">
        <v>2850</v>
      </c>
      <c r="B465" s="7">
        <v>43730</v>
      </c>
      <c r="C465" t="s">
        <v>2851</v>
      </c>
      <c r="D465" t="s">
        <v>45</v>
      </c>
      <c r="E465">
        <v>2</v>
      </c>
      <c r="F465" t="s">
        <v>2852</v>
      </c>
      <c r="G465" t="s">
        <v>2853</v>
      </c>
      <c r="H465" t="s">
        <v>2854</v>
      </c>
      <c r="I465" t="s">
        <v>2855</v>
      </c>
      <c r="J465" t="s">
        <v>2856</v>
      </c>
      <c r="K465" t="s">
        <v>50</v>
      </c>
      <c r="L465" t="s">
        <v>2857</v>
      </c>
      <c r="M465" t="s">
        <v>52</v>
      </c>
      <c r="N465" t="s">
        <v>32</v>
      </c>
      <c r="O465" t="s">
        <v>30</v>
      </c>
      <c r="P465" s="2">
        <v>1</v>
      </c>
      <c r="Q465" s="3">
        <v>13.75</v>
      </c>
      <c r="R465" s="3">
        <v>1.375</v>
      </c>
      <c r="S465" s="3">
        <v>1.5125</v>
      </c>
      <c r="T465" s="3">
        <f>CoffeeOrders[[#This Row],[Unit Price]]*CoffeeOrders[[#This Row],[Quantity]]</f>
        <v>27.5</v>
      </c>
      <c r="U465" s="3" t="str">
        <f>IF(CoffeeOrders[[#This Row],[Coffee Type]]="Rob","Robusta",IF(CoffeeOrders[[#This Row],[Coffee Type]]="Exc","Excelsa",IF(CoffeeOrders[[#This Row],[Coffee Type]]="Ara","Arabica",IF(CoffeeOrders[[#This Row],[Coffee Type]]="Lib","Liberica",""))))</f>
        <v>Excelsa</v>
      </c>
      <c r="V465" s="3" t="str">
        <f>IF(CoffeeOrders[[#This Row],[Roast Type]]="M","Medium",IF(CoffeeOrders[[#This Row],[Roast Type]]="L","Light",IF(CoffeeOrders[[#This Row],[Roast Type]]="D","Dark","")))</f>
        <v>Medium</v>
      </c>
    </row>
    <row r="466" spans="1:22" x14ac:dyDescent="0.35">
      <c r="A466" t="s">
        <v>2858</v>
      </c>
      <c r="B466" s="7">
        <v>43989</v>
      </c>
      <c r="C466" t="s">
        <v>2859</v>
      </c>
      <c r="D466" t="s">
        <v>331</v>
      </c>
      <c r="E466">
        <v>4</v>
      </c>
      <c r="F466" t="s">
        <v>2860</v>
      </c>
      <c r="G466" t="s">
        <v>2861</v>
      </c>
      <c r="H466" t="s">
        <v>2862</v>
      </c>
      <c r="I466" t="s">
        <v>2863</v>
      </c>
      <c r="J466" t="s">
        <v>2864</v>
      </c>
      <c r="K466" t="s">
        <v>258</v>
      </c>
      <c r="L466" t="s">
        <v>2865</v>
      </c>
      <c r="M466" t="s">
        <v>52</v>
      </c>
      <c r="N466" t="s">
        <v>61</v>
      </c>
      <c r="O466" t="s">
        <v>62</v>
      </c>
      <c r="P466" s="2">
        <v>2.5</v>
      </c>
      <c r="Q466" s="3">
        <v>29.785</v>
      </c>
      <c r="R466" s="3">
        <v>1.1914</v>
      </c>
      <c r="S466" s="3">
        <v>3.8720500000000002</v>
      </c>
      <c r="T466" s="3">
        <f>CoffeeOrders[[#This Row],[Unit Price]]*CoffeeOrders[[#This Row],[Quantity]]</f>
        <v>119.14</v>
      </c>
      <c r="U466" s="3" t="str">
        <f>IF(CoffeeOrders[[#This Row],[Coffee Type]]="Rob","Robusta",IF(CoffeeOrders[[#This Row],[Coffee Type]]="Exc","Excelsa",IF(CoffeeOrders[[#This Row],[Coffee Type]]="Ara","Arabica",IF(CoffeeOrders[[#This Row],[Coffee Type]]="Lib","Liberica",""))))</f>
        <v>Liberica</v>
      </c>
      <c r="V466" s="3" t="str">
        <f>IF(CoffeeOrders[[#This Row],[Roast Type]]="M","Medium",IF(CoffeeOrders[[#This Row],[Roast Type]]="L","Light",IF(CoffeeOrders[[#This Row],[Roast Type]]="D","Dark","")))</f>
        <v>Dark</v>
      </c>
    </row>
    <row r="467" spans="1:22" x14ac:dyDescent="0.35">
      <c r="A467" t="s">
        <v>2866</v>
      </c>
      <c r="B467" s="7">
        <v>43814</v>
      </c>
      <c r="C467" t="s">
        <v>2867</v>
      </c>
      <c r="D467" t="s">
        <v>117</v>
      </c>
      <c r="E467">
        <v>1</v>
      </c>
      <c r="F467" t="s">
        <v>2868</v>
      </c>
      <c r="G467" t="s">
        <v>2869</v>
      </c>
      <c r="H467" t="s">
        <v>2870</v>
      </c>
      <c r="I467" t="s">
        <v>2871</v>
      </c>
      <c r="J467" t="s">
        <v>2053</v>
      </c>
      <c r="K467" t="s">
        <v>27</v>
      </c>
      <c r="L467">
        <v>37939</v>
      </c>
      <c r="M467" t="s">
        <v>28</v>
      </c>
      <c r="N467" t="s">
        <v>29</v>
      </c>
      <c r="O467" t="s">
        <v>62</v>
      </c>
      <c r="P467" s="2">
        <v>2.5</v>
      </c>
      <c r="Q467" s="3">
        <v>20.585000000000001</v>
      </c>
      <c r="R467" s="3">
        <v>0.82339999999999991</v>
      </c>
      <c r="S467" s="3">
        <v>1.2351000000000001</v>
      </c>
      <c r="T467" s="3">
        <f>CoffeeOrders[[#This Row],[Unit Price]]*CoffeeOrders[[#This Row],[Quantity]]</f>
        <v>20.585000000000001</v>
      </c>
      <c r="U467" s="3" t="str">
        <f>IF(CoffeeOrders[[#This Row],[Coffee Type]]="Rob","Robusta",IF(CoffeeOrders[[#This Row],[Coffee Type]]="Exc","Excelsa",IF(CoffeeOrders[[#This Row],[Coffee Type]]="Ara","Arabica",IF(CoffeeOrders[[#This Row],[Coffee Type]]="Lib","Liberica",""))))</f>
        <v>Robusta</v>
      </c>
      <c r="V467" s="3" t="str">
        <f>IF(CoffeeOrders[[#This Row],[Roast Type]]="M","Medium",IF(CoffeeOrders[[#This Row],[Roast Type]]="L","Light",IF(CoffeeOrders[[#This Row],[Roast Type]]="D","Dark","")))</f>
        <v>Dark</v>
      </c>
    </row>
    <row r="468" spans="1:22" x14ac:dyDescent="0.35">
      <c r="A468" t="s">
        <v>2872</v>
      </c>
      <c r="B468" s="7">
        <v>44171</v>
      </c>
      <c r="C468" t="s">
        <v>2873</v>
      </c>
      <c r="D468" t="s">
        <v>169</v>
      </c>
      <c r="E468">
        <v>3</v>
      </c>
      <c r="F468" t="s">
        <v>2874</v>
      </c>
      <c r="G468" t="s">
        <v>2875</v>
      </c>
      <c r="H468" t="s">
        <v>2876</v>
      </c>
      <c r="I468" t="s">
        <v>2877</v>
      </c>
      <c r="J468" t="s">
        <v>2878</v>
      </c>
      <c r="K468" t="s">
        <v>27</v>
      </c>
      <c r="L468">
        <v>48604</v>
      </c>
      <c r="M468" t="s">
        <v>28</v>
      </c>
      <c r="N468" t="s">
        <v>41</v>
      </c>
      <c r="O468" t="s">
        <v>62</v>
      </c>
      <c r="P468" s="2">
        <v>0.2</v>
      </c>
      <c r="Q468" s="3">
        <v>2.9849999999999999</v>
      </c>
      <c r="R468" s="3">
        <v>1.4924999999999999</v>
      </c>
      <c r="S468" s="3">
        <v>0.26865</v>
      </c>
      <c r="T468" s="3">
        <f>CoffeeOrders[[#This Row],[Unit Price]]*CoffeeOrders[[#This Row],[Quantity]]</f>
        <v>8.9550000000000001</v>
      </c>
      <c r="U468" s="3" t="str">
        <f>IF(CoffeeOrders[[#This Row],[Coffee Type]]="Rob","Robusta",IF(CoffeeOrders[[#This Row],[Coffee Type]]="Exc","Excelsa",IF(CoffeeOrders[[#This Row],[Coffee Type]]="Ara","Arabica",IF(CoffeeOrders[[#This Row],[Coffee Type]]="Lib","Liberica",""))))</f>
        <v>Arabica</v>
      </c>
      <c r="V468" s="3" t="str">
        <f>IF(CoffeeOrders[[#This Row],[Roast Type]]="M","Medium",IF(CoffeeOrders[[#This Row],[Roast Type]]="L","Light",IF(CoffeeOrders[[#This Row],[Roast Type]]="D","Dark","")))</f>
        <v>Dark</v>
      </c>
    </row>
    <row r="469" spans="1:22" x14ac:dyDescent="0.35">
      <c r="A469" t="s">
        <v>2879</v>
      </c>
      <c r="B469" s="7">
        <v>44536</v>
      </c>
      <c r="C469" t="s">
        <v>2880</v>
      </c>
      <c r="D469" t="s">
        <v>221</v>
      </c>
      <c r="E469">
        <v>1</v>
      </c>
      <c r="F469" t="s">
        <v>2881</v>
      </c>
      <c r="G469" t="s">
        <v>2882</v>
      </c>
      <c r="H469" t="s">
        <v>2883</v>
      </c>
      <c r="I469" t="s">
        <v>2884</v>
      </c>
      <c r="J469" t="s">
        <v>2885</v>
      </c>
      <c r="K469" t="s">
        <v>27</v>
      </c>
      <c r="L469">
        <v>32092</v>
      </c>
      <c r="M469" t="s">
        <v>52</v>
      </c>
      <c r="N469" t="s">
        <v>41</v>
      </c>
      <c r="O469" t="s">
        <v>62</v>
      </c>
      <c r="P469" s="2">
        <v>0.5</v>
      </c>
      <c r="Q469" s="3">
        <v>5.97</v>
      </c>
      <c r="R469" s="3">
        <v>1.194</v>
      </c>
      <c r="S469" s="3">
        <v>0.5373</v>
      </c>
      <c r="T469" s="3">
        <f>CoffeeOrders[[#This Row],[Unit Price]]*CoffeeOrders[[#This Row],[Quantity]]</f>
        <v>5.97</v>
      </c>
      <c r="U469" s="3" t="str">
        <f>IF(CoffeeOrders[[#This Row],[Coffee Type]]="Rob","Robusta",IF(CoffeeOrders[[#This Row],[Coffee Type]]="Exc","Excelsa",IF(CoffeeOrders[[#This Row],[Coffee Type]]="Ara","Arabica",IF(CoffeeOrders[[#This Row],[Coffee Type]]="Lib","Liberica",""))))</f>
        <v>Arabica</v>
      </c>
      <c r="V469" s="3" t="str">
        <f>IF(CoffeeOrders[[#This Row],[Roast Type]]="M","Medium",IF(CoffeeOrders[[#This Row],[Roast Type]]="L","Light",IF(CoffeeOrders[[#This Row],[Roast Type]]="D","Dark","")))</f>
        <v>Dark</v>
      </c>
    </row>
    <row r="470" spans="1:22" x14ac:dyDescent="0.35">
      <c r="A470" t="s">
        <v>2886</v>
      </c>
      <c r="B470" s="7">
        <v>44023</v>
      </c>
      <c r="C470" t="s">
        <v>2887</v>
      </c>
      <c r="D470" t="s">
        <v>45</v>
      </c>
      <c r="E470">
        <v>3</v>
      </c>
      <c r="F470" t="s">
        <v>2888</v>
      </c>
      <c r="G470" t="s">
        <v>2889</v>
      </c>
      <c r="I470" t="s">
        <v>2890</v>
      </c>
      <c r="J470" t="s">
        <v>2891</v>
      </c>
      <c r="K470" t="s">
        <v>27</v>
      </c>
      <c r="L470">
        <v>94913</v>
      </c>
      <c r="M470" t="s">
        <v>28</v>
      </c>
      <c r="N470" t="s">
        <v>32</v>
      </c>
      <c r="O470" t="s">
        <v>30</v>
      </c>
      <c r="P470" s="2">
        <v>1</v>
      </c>
      <c r="Q470" s="3">
        <v>13.75</v>
      </c>
      <c r="R470" s="3">
        <v>1.375</v>
      </c>
      <c r="S470" s="3">
        <v>1.5125</v>
      </c>
      <c r="T470" s="3">
        <f>CoffeeOrders[[#This Row],[Unit Price]]*CoffeeOrders[[#This Row],[Quantity]]</f>
        <v>41.25</v>
      </c>
      <c r="U470" s="3" t="str">
        <f>IF(CoffeeOrders[[#This Row],[Coffee Type]]="Rob","Robusta",IF(CoffeeOrders[[#This Row],[Coffee Type]]="Exc","Excelsa",IF(CoffeeOrders[[#This Row],[Coffee Type]]="Ara","Arabica",IF(CoffeeOrders[[#This Row],[Coffee Type]]="Lib","Liberica",""))))</f>
        <v>Excelsa</v>
      </c>
      <c r="V470" s="3" t="str">
        <f>IF(CoffeeOrders[[#This Row],[Roast Type]]="M","Medium",IF(CoffeeOrders[[#This Row],[Roast Type]]="L","Light",IF(CoffeeOrders[[#This Row],[Roast Type]]="D","Dark","")))</f>
        <v>Medium</v>
      </c>
    </row>
    <row r="471" spans="1:22" x14ac:dyDescent="0.35">
      <c r="A471" t="s">
        <v>2892</v>
      </c>
      <c r="B471" s="7">
        <v>44375</v>
      </c>
      <c r="C471" t="s">
        <v>2893</v>
      </c>
      <c r="D471" t="s">
        <v>766</v>
      </c>
      <c r="E471">
        <v>5</v>
      </c>
      <c r="F471" t="s">
        <v>2894</v>
      </c>
      <c r="G471" t="s">
        <v>2895</v>
      </c>
      <c r="H471" t="s">
        <v>2896</v>
      </c>
      <c r="I471" t="s">
        <v>2897</v>
      </c>
      <c r="J471" t="s">
        <v>2898</v>
      </c>
      <c r="K471" t="s">
        <v>27</v>
      </c>
      <c r="L471">
        <v>11388</v>
      </c>
      <c r="M471" t="s">
        <v>28</v>
      </c>
      <c r="N471" t="s">
        <v>32</v>
      </c>
      <c r="O471" t="s">
        <v>42</v>
      </c>
      <c r="P471" s="2">
        <v>0.2</v>
      </c>
      <c r="Q471" s="3">
        <v>4.4550000000000001</v>
      </c>
      <c r="R471" s="3">
        <v>2.2275</v>
      </c>
      <c r="S471" s="3">
        <v>0.49004999999999999</v>
      </c>
      <c r="T471" s="3">
        <f>CoffeeOrders[[#This Row],[Unit Price]]*CoffeeOrders[[#This Row],[Quantity]]</f>
        <v>22.274999999999999</v>
      </c>
      <c r="U471" s="3" t="str">
        <f>IF(CoffeeOrders[[#This Row],[Coffee Type]]="Rob","Robusta",IF(CoffeeOrders[[#This Row],[Coffee Type]]="Exc","Excelsa",IF(CoffeeOrders[[#This Row],[Coffee Type]]="Ara","Arabica",IF(CoffeeOrders[[#This Row],[Coffee Type]]="Lib","Liberica",""))))</f>
        <v>Excelsa</v>
      </c>
      <c r="V471" s="3" t="str">
        <f>IF(CoffeeOrders[[#This Row],[Roast Type]]="M","Medium",IF(CoffeeOrders[[#This Row],[Roast Type]]="L","Light",IF(CoffeeOrders[[#This Row],[Roast Type]]="D","Dark","")))</f>
        <v>Light</v>
      </c>
    </row>
    <row r="472" spans="1:22" x14ac:dyDescent="0.35">
      <c r="A472" t="s">
        <v>2899</v>
      </c>
      <c r="B472" s="7">
        <v>44656</v>
      </c>
      <c r="C472" t="s">
        <v>2900</v>
      </c>
      <c r="D472" t="s">
        <v>205</v>
      </c>
      <c r="E472">
        <v>1</v>
      </c>
      <c r="F472" t="s">
        <v>2901</v>
      </c>
      <c r="G472" t="s">
        <v>2902</v>
      </c>
      <c r="H472" t="s">
        <v>2903</v>
      </c>
      <c r="I472" t="s">
        <v>2904</v>
      </c>
      <c r="J472" t="s">
        <v>2417</v>
      </c>
      <c r="K472" t="s">
        <v>27</v>
      </c>
      <c r="L472">
        <v>30045</v>
      </c>
      <c r="M472" t="s">
        <v>28</v>
      </c>
      <c r="N472" t="s">
        <v>41</v>
      </c>
      <c r="O472" t="s">
        <v>30</v>
      </c>
      <c r="P472" s="2">
        <v>0.5</v>
      </c>
      <c r="Q472" s="3">
        <v>6.75</v>
      </c>
      <c r="R472" s="3">
        <v>1.35</v>
      </c>
      <c r="S472" s="3">
        <v>0.60749999999999993</v>
      </c>
      <c r="T472" s="3">
        <f>CoffeeOrders[[#This Row],[Unit Price]]*CoffeeOrders[[#This Row],[Quantity]]</f>
        <v>6.75</v>
      </c>
      <c r="U472" s="3" t="str">
        <f>IF(CoffeeOrders[[#This Row],[Coffee Type]]="Rob","Robusta",IF(CoffeeOrders[[#This Row],[Coffee Type]]="Exc","Excelsa",IF(CoffeeOrders[[#This Row],[Coffee Type]]="Ara","Arabica",IF(CoffeeOrders[[#This Row],[Coffee Type]]="Lib","Liberica",""))))</f>
        <v>Arabica</v>
      </c>
      <c r="V472" s="3" t="str">
        <f>IF(CoffeeOrders[[#This Row],[Roast Type]]="M","Medium",IF(CoffeeOrders[[#This Row],[Roast Type]]="L","Light",IF(CoffeeOrders[[#This Row],[Roast Type]]="D","Dark","")))</f>
        <v>Medium</v>
      </c>
    </row>
    <row r="473" spans="1:22" x14ac:dyDescent="0.35">
      <c r="A473" t="s">
        <v>2905</v>
      </c>
      <c r="B473" s="7">
        <v>44644</v>
      </c>
      <c r="C473" t="s">
        <v>2906</v>
      </c>
      <c r="D473" t="s">
        <v>593</v>
      </c>
      <c r="E473">
        <v>4</v>
      </c>
      <c r="F473" t="s">
        <v>2907</v>
      </c>
      <c r="H473" t="s">
        <v>2908</v>
      </c>
      <c r="I473" t="s">
        <v>2909</v>
      </c>
      <c r="J473" t="s">
        <v>2182</v>
      </c>
      <c r="K473" t="s">
        <v>27</v>
      </c>
      <c r="L473">
        <v>66622</v>
      </c>
      <c r="M473" t="s">
        <v>28</v>
      </c>
      <c r="N473" t="s">
        <v>61</v>
      </c>
      <c r="O473" t="s">
        <v>30</v>
      </c>
      <c r="P473" s="2">
        <v>2.5</v>
      </c>
      <c r="Q473" s="3">
        <v>33.465000000000003</v>
      </c>
      <c r="R473" s="3">
        <v>1.3386</v>
      </c>
      <c r="S473" s="3">
        <v>4.3504499999999986</v>
      </c>
      <c r="T473" s="3">
        <f>CoffeeOrders[[#This Row],[Unit Price]]*CoffeeOrders[[#This Row],[Quantity]]</f>
        <v>133.86000000000001</v>
      </c>
      <c r="U473" s="3" t="str">
        <f>IF(CoffeeOrders[[#This Row],[Coffee Type]]="Rob","Robusta",IF(CoffeeOrders[[#This Row],[Coffee Type]]="Exc","Excelsa",IF(CoffeeOrders[[#This Row],[Coffee Type]]="Ara","Arabica",IF(CoffeeOrders[[#This Row],[Coffee Type]]="Lib","Liberica",""))))</f>
        <v>Liberica</v>
      </c>
      <c r="V473" s="3" t="str">
        <f>IF(CoffeeOrders[[#This Row],[Roast Type]]="M","Medium",IF(CoffeeOrders[[#This Row],[Roast Type]]="L","Light",IF(CoffeeOrders[[#This Row],[Roast Type]]="D","Dark","")))</f>
        <v>Medium</v>
      </c>
    </row>
    <row r="474" spans="1:22" x14ac:dyDescent="0.35">
      <c r="A474" t="s">
        <v>2910</v>
      </c>
      <c r="B474" s="7">
        <v>43869</v>
      </c>
      <c r="C474" t="s">
        <v>2911</v>
      </c>
      <c r="D474" t="s">
        <v>169</v>
      </c>
      <c r="E474">
        <v>2</v>
      </c>
      <c r="F474" t="s">
        <v>2912</v>
      </c>
      <c r="G474" t="s">
        <v>2913</v>
      </c>
      <c r="H474" t="s">
        <v>2914</v>
      </c>
      <c r="I474" t="s">
        <v>2915</v>
      </c>
      <c r="J474" t="s">
        <v>1458</v>
      </c>
      <c r="K474" t="s">
        <v>27</v>
      </c>
      <c r="L474">
        <v>66276</v>
      </c>
      <c r="M474" t="s">
        <v>52</v>
      </c>
      <c r="N474" t="s">
        <v>41</v>
      </c>
      <c r="O474" t="s">
        <v>62</v>
      </c>
      <c r="P474" s="2">
        <v>0.2</v>
      </c>
      <c r="Q474" s="3">
        <v>2.9849999999999999</v>
      </c>
      <c r="R474" s="3">
        <v>1.4924999999999999</v>
      </c>
      <c r="S474" s="3">
        <v>0.26865</v>
      </c>
      <c r="T474" s="3">
        <f>CoffeeOrders[[#This Row],[Unit Price]]*CoffeeOrders[[#This Row],[Quantity]]</f>
        <v>5.97</v>
      </c>
      <c r="U474" s="3" t="str">
        <f>IF(CoffeeOrders[[#This Row],[Coffee Type]]="Rob","Robusta",IF(CoffeeOrders[[#This Row],[Coffee Type]]="Exc","Excelsa",IF(CoffeeOrders[[#This Row],[Coffee Type]]="Ara","Arabica",IF(CoffeeOrders[[#This Row],[Coffee Type]]="Lib","Liberica",""))))</f>
        <v>Arabica</v>
      </c>
      <c r="V474" s="3" t="str">
        <f>IF(CoffeeOrders[[#This Row],[Roast Type]]="M","Medium",IF(CoffeeOrders[[#This Row],[Roast Type]]="L","Light",IF(CoffeeOrders[[#This Row],[Roast Type]]="D","Dark","")))</f>
        <v>Dark</v>
      </c>
    </row>
    <row r="475" spans="1:22" x14ac:dyDescent="0.35">
      <c r="A475" t="s">
        <v>2916</v>
      </c>
      <c r="B475" s="7">
        <v>44603</v>
      </c>
      <c r="C475" t="s">
        <v>2917</v>
      </c>
      <c r="D475" t="s">
        <v>35</v>
      </c>
      <c r="E475">
        <v>2</v>
      </c>
      <c r="F475" t="s">
        <v>2918</v>
      </c>
      <c r="G475" t="s">
        <v>2919</v>
      </c>
      <c r="H475" t="s">
        <v>2920</v>
      </c>
      <c r="I475" t="s">
        <v>2921</v>
      </c>
      <c r="J475" t="s">
        <v>2156</v>
      </c>
      <c r="K475" t="s">
        <v>27</v>
      </c>
      <c r="L475">
        <v>98148</v>
      </c>
      <c r="M475" t="s">
        <v>52</v>
      </c>
      <c r="N475" t="s">
        <v>41</v>
      </c>
      <c r="O475" t="s">
        <v>42</v>
      </c>
      <c r="P475" s="2">
        <v>1</v>
      </c>
      <c r="Q475" s="3">
        <v>12.95</v>
      </c>
      <c r="R475" s="3">
        <v>1.2949999999999999</v>
      </c>
      <c r="S475" s="3">
        <v>1.1655</v>
      </c>
      <c r="T475" s="3">
        <f>CoffeeOrders[[#This Row],[Unit Price]]*CoffeeOrders[[#This Row],[Quantity]]</f>
        <v>25.9</v>
      </c>
      <c r="U475" s="3" t="str">
        <f>IF(CoffeeOrders[[#This Row],[Coffee Type]]="Rob","Robusta",IF(CoffeeOrders[[#This Row],[Coffee Type]]="Exc","Excelsa",IF(CoffeeOrders[[#This Row],[Coffee Type]]="Ara","Arabica",IF(CoffeeOrders[[#This Row],[Coffee Type]]="Lib","Liberica",""))))</f>
        <v>Arabica</v>
      </c>
      <c r="V475" s="3" t="str">
        <f>IF(CoffeeOrders[[#This Row],[Roast Type]]="M","Medium",IF(CoffeeOrders[[#This Row],[Roast Type]]="L","Light",IF(CoffeeOrders[[#This Row],[Roast Type]]="D","Dark","")))</f>
        <v>Light</v>
      </c>
    </row>
    <row r="476" spans="1:22" x14ac:dyDescent="0.35">
      <c r="A476" t="s">
        <v>2922</v>
      </c>
      <c r="B476" s="7">
        <v>44014</v>
      </c>
      <c r="C476" t="s">
        <v>2923</v>
      </c>
      <c r="D476" t="s">
        <v>339</v>
      </c>
      <c r="E476">
        <v>1</v>
      </c>
      <c r="F476" t="s">
        <v>2924</v>
      </c>
      <c r="G476" t="s">
        <v>2925</v>
      </c>
      <c r="H476" t="s">
        <v>2926</v>
      </c>
      <c r="I476" t="s">
        <v>2927</v>
      </c>
      <c r="J476" t="s">
        <v>1592</v>
      </c>
      <c r="K476" t="s">
        <v>50</v>
      </c>
      <c r="L476" t="s">
        <v>1593</v>
      </c>
      <c r="M476" t="s">
        <v>28</v>
      </c>
      <c r="N476" t="s">
        <v>32</v>
      </c>
      <c r="O476" t="s">
        <v>30</v>
      </c>
      <c r="P476" s="2">
        <v>2.5</v>
      </c>
      <c r="Q476" s="3">
        <v>31.625</v>
      </c>
      <c r="R476" s="3">
        <v>1.2649999999999999</v>
      </c>
      <c r="S476" s="3">
        <v>3.4787499999999998</v>
      </c>
      <c r="T476" s="3">
        <f>CoffeeOrders[[#This Row],[Unit Price]]*CoffeeOrders[[#This Row],[Quantity]]</f>
        <v>31.625</v>
      </c>
      <c r="U476" s="3" t="str">
        <f>IF(CoffeeOrders[[#This Row],[Coffee Type]]="Rob","Robusta",IF(CoffeeOrders[[#This Row],[Coffee Type]]="Exc","Excelsa",IF(CoffeeOrders[[#This Row],[Coffee Type]]="Ara","Arabica",IF(CoffeeOrders[[#This Row],[Coffee Type]]="Lib","Liberica",""))))</f>
        <v>Excelsa</v>
      </c>
      <c r="V476" s="3" t="str">
        <f>IF(CoffeeOrders[[#This Row],[Roast Type]]="M","Medium",IF(CoffeeOrders[[#This Row],[Roast Type]]="L","Light",IF(CoffeeOrders[[#This Row],[Roast Type]]="D","Dark","")))</f>
        <v>Medium</v>
      </c>
    </row>
    <row r="477" spans="1:22" x14ac:dyDescent="0.35">
      <c r="A477" t="s">
        <v>2928</v>
      </c>
      <c r="B477" s="7">
        <v>44767</v>
      </c>
      <c r="C477" t="s">
        <v>2929</v>
      </c>
      <c r="D477" t="s">
        <v>238</v>
      </c>
      <c r="E477">
        <v>2</v>
      </c>
      <c r="F477" t="s">
        <v>2930</v>
      </c>
      <c r="G477" t="s">
        <v>2931</v>
      </c>
      <c r="I477" t="s">
        <v>2932</v>
      </c>
      <c r="J477" t="s">
        <v>2933</v>
      </c>
      <c r="K477" t="s">
        <v>27</v>
      </c>
      <c r="L477">
        <v>34745</v>
      </c>
      <c r="M477" t="s">
        <v>52</v>
      </c>
      <c r="N477" t="s">
        <v>61</v>
      </c>
      <c r="O477" t="s">
        <v>30</v>
      </c>
      <c r="P477" s="2">
        <v>0.2</v>
      </c>
      <c r="Q477" s="3">
        <v>4.3650000000000002</v>
      </c>
      <c r="R477" s="3">
        <v>2.1825000000000001</v>
      </c>
      <c r="S477" s="3">
        <v>0.56745000000000001</v>
      </c>
      <c r="T477" s="3">
        <f>CoffeeOrders[[#This Row],[Unit Price]]*CoffeeOrders[[#This Row],[Quantity]]</f>
        <v>8.73</v>
      </c>
      <c r="U477" s="3" t="str">
        <f>IF(CoffeeOrders[[#This Row],[Coffee Type]]="Rob","Robusta",IF(CoffeeOrders[[#This Row],[Coffee Type]]="Exc","Excelsa",IF(CoffeeOrders[[#This Row],[Coffee Type]]="Ara","Arabica",IF(CoffeeOrders[[#This Row],[Coffee Type]]="Lib","Liberica",""))))</f>
        <v>Liberica</v>
      </c>
      <c r="V477" s="3" t="str">
        <f>IF(CoffeeOrders[[#This Row],[Roast Type]]="M","Medium",IF(CoffeeOrders[[#This Row],[Roast Type]]="L","Light",IF(CoffeeOrders[[#This Row],[Roast Type]]="D","Dark","")))</f>
        <v>Medium</v>
      </c>
    </row>
    <row r="478" spans="1:22" x14ac:dyDescent="0.35">
      <c r="A478" t="s">
        <v>2934</v>
      </c>
      <c r="B478" s="7">
        <v>44274</v>
      </c>
      <c r="C478" t="s">
        <v>2935</v>
      </c>
      <c r="D478" t="s">
        <v>766</v>
      </c>
      <c r="E478">
        <v>6</v>
      </c>
      <c r="F478" t="s">
        <v>2936</v>
      </c>
      <c r="G478" t="s">
        <v>2937</v>
      </c>
      <c r="H478" t="s">
        <v>2938</v>
      </c>
      <c r="I478" t="s">
        <v>2939</v>
      </c>
      <c r="J478" t="s">
        <v>328</v>
      </c>
      <c r="K478" t="s">
        <v>27</v>
      </c>
      <c r="L478">
        <v>14683</v>
      </c>
      <c r="M478" t="s">
        <v>28</v>
      </c>
      <c r="N478" t="s">
        <v>32</v>
      </c>
      <c r="O478" t="s">
        <v>42</v>
      </c>
      <c r="P478" s="2">
        <v>0.2</v>
      </c>
      <c r="Q478" s="3">
        <v>4.4550000000000001</v>
      </c>
      <c r="R478" s="3">
        <v>2.2275</v>
      </c>
      <c r="S478" s="3">
        <v>0.49004999999999999</v>
      </c>
      <c r="T478" s="3">
        <f>CoffeeOrders[[#This Row],[Unit Price]]*CoffeeOrders[[#This Row],[Quantity]]</f>
        <v>26.73</v>
      </c>
      <c r="U478" s="3" t="str">
        <f>IF(CoffeeOrders[[#This Row],[Coffee Type]]="Rob","Robusta",IF(CoffeeOrders[[#This Row],[Coffee Type]]="Exc","Excelsa",IF(CoffeeOrders[[#This Row],[Coffee Type]]="Ara","Arabica",IF(CoffeeOrders[[#This Row],[Coffee Type]]="Lib","Liberica",""))))</f>
        <v>Excelsa</v>
      </c>
      <c r="V478" s="3" t="str">
        <f>IF(CoffeeOrders[[#This Row],[Roast Type]]="M","Medium",IF(CoffeeOrders[[#This Row],[Roast Type]]="L","Light",IF(CoffeeOrders[[#This Row],[Roast Type]]="D","Dark","")))</f>
        <v>Light</v>
      </c>
    </row>
    <row r="479" spans="1:22" x14ac:dyDescent="0.35">
      <c r="A479" t="s">
        <v>2940</v>
      </c>
      <c r="B479" s="7">
        <v>43962</v>
      </c>
      <c r="C479" t="s">
        <v>2941</v>
      </c>
      <c r="D479" t="s">
        <v>238</v>
      </c>
      <c r="E479">
        <v>6</v>
      </c>
      <c r="F479" t="s">
        <v>2942</v>
      </c>
      <c r="G479" t="s">
        <v>2943</v>
      </c>
      <c r="H479" t="s">
        <v>2944</v>
      </c>
      <c r="I479" t="s">
        <v>2945</v>
      </c>
      <c r="J479" t="s">
        <v>2189</v>
      </c>
      <c r="K479" t="s">
        <v>27</v>
      </c>
      <c r="L479">
        <v>75799</v>
      </c>
      <c r="M479" t="s">
        <v>52</v>
      </c>
      <c r="N479" t="s">
        <v>61</v>
      </c>
      <c r="O479" t="s">
        <v>30</v>
      </c>
      <c r="P479" s="2">
        <v>0.2</v>
      </c>
      <c r="Q479" s="3">
        <v>4.3650000000000002</v>
      </c>
      <c r="R479" s="3">
        <v>2.1825000000000001</v>
      </c>
      <c r="S479" s="3">
        <v>0.56745000000000001</v>
      </c>
      <c r="T479" s="3">
        <f>CoffeeOrders[[#This Row],[Unit Price]]*CoffeeOrders[[#This Row],[Quantity]]</f>
        <v>26.19</v>
      </c>
      <c r="U479" s="3" t="str">
        <f>IF(CoffeeOrders[[#This Row],[Coffee Type]]="Rob","Robusta",IF(CoffeeOrders[[#This Row],[Coffee Type]]="Exc","Excelsa",IF(CoffeeOrders[[#This Row],[Coffee Type]]="Ara","Arabica",IF(CoffeeOrders[[#This Row],[Coffee Type]]="Lib","Liberica",""))))</f>
        <v>Liberica</v>
      </c>
      <c r="V479" s="3" t="str">
        <f>IF(CoffeeOrders[[#This Row],[Roast Type]]="M","Medium",IF(CoffeeOrders[[#This Row],[Roast Type]]="L","Light",IF(CoffeeOrders[[#This Row],[Roast Type]]="D","Dark","")))</f>
        <v>Medium</v>
      </c>
    </row>
    <row r="480" spans="1:22" x14ac:dyDescent="0.35">
      <c r="A480" t="s">
        <v>2946</v>
      </c>
      <c r="B480" s="7">
        <v>43624</v>
      </c>
      <c r="C480" t="s">
        <v>2893</v>
      </c>
      <c r="D480" t="s">
        <v>539</v>
      </c>
      <c r="E480">
        <v>6</v>
      </c>
      <c r="F480" t="s">
        <v>2894</v>
      </c>
      <c r="G480" t="s">
        <v>2895</v>
      </c>
      <c r="H480" t="s">
        <v>2896</v>
      </c>
      <c r="I480" t="s">
        <v>2897</v>
      </c>
      <c r="J480" t="s">
        <v>2898</v>
      </c>
      <c r="K480" t="s">
        <v>27</v>
      </c>
      <c r="L480">
        <v>11388</v>
      </c>
      <c r="M480" t="s">
        <v>28</v>
      </c>
      <c r="N480" t="s">
        <v>29</v>
      </c>
      <c r="O480" t="s">
        <v>62</v>
      </c>
      <c r="P480" s="2">
        <v>1</v>
      </c>
      <c r="Q480" s="3">
        <v>8.9499999999999993</v>
      </c>
      <c r="R480" s="3">
        <v>0.89499999999999991</v>
      </c>
      <c r="S480" s="3">
        <v>0.53699999999999992</v>
      </c>
      <c r="T480" s="3">
        <f>CoffeeOrders[[#This Row],[Unit Price]]*CoffeeOrders[[#This Row],[Quantity]]</f>
        <v>53.699999999999996</v>
      </c>
      <c r="U480" s="3" t="str">
        <f>IF(CoffeeOrders[[#This Row],[Coffee Type]]="Rob","Robusta",IF(CoffeeOrders[[#This Row],[Coffee Type]]="Exc","Excelsa",IF(CoffeeOrders[[#This Row],[Coffee Type]]="Ara","Arabica",IF(CoffeeOrders[[#This Row],[Coffee Type]]="Lib","Liberica",""))))</f>
        <v>Robusta</v>
      </c>
      <c r="V480" s="3" t="str">
        <f>IF(CoffeeOrders[[#This Row],[Roast Type]]="M","Medium",IF(CoffeeOrders[[#This Row],[Roast Type]]="L","Light",IF(CoffeeOrders[[#This Row],[Roast Type]]="D","Dark","")))</f>
        <v>Dark</v>
      </c>
    </row>
    <row r="481" spans="1:22" x14ac:dyDescent="0.35">
      <c r="A481" t="s">
        <v>2946</v>
      </c>
      <c r="B481" s="7">
        <v>43624</v>
      </c>
      <c r="C481" t="s">
        <v>2893</v>
      </c>
      <c r="D481" t="s">
        <v>339</v>
      </c>
      <c r="E481">
        <v>4</v>
      </c>
      <c r="F481" t="s">
        <v>2894</v>
      </c>
      <c r="G481" t="s">
        <v>2895</v>
      </c>
      <c r="H481" t="s">
        <v>2896</v>
      </c>
      <c r="I481" t="s">
        <v>2897</v>
      </c>
      <c r="J481" t="s">
        <v>2898</v>
      </c>
      <c r="K481" t="s">
        <v>27</v>
      </c>
      <c r="L481">
        <v>11388</v>
      </c>
      <c r="M481" t="s">
        <v>28</v>
      </c>
      <c r="N481" t="s">
        <v>32</v>
      </c>
      <c r="O481" t="s">
        <v>30</v>
      </c>
      <c r="P481" s="2">
        <v>2.5</v>
      </c>
      <c r="Q481" s="3">
        <v>31.625</v>
      </c>
      <c r="R481" s="3">
        <v>1.2649999999999999</v>
      </c>
      <c r="S481" s="3">
        <v>3.4787499999999998</v>
      </c>
      <c r="T481" s="3">
        <f>CoffeeOrders[[#This Row],[Unit Price]]*CoffeeOrders[[#This Row],[Quantity]]</f>
        <v>126.5</v>
      </c>
      <c r="U481" s="3" t="str">
        <f>IF(CoffeeOrders[[#This Row],[Coffee Type]]="Rob","Robusta",IF(CoffeeOrders[[#This Row],[Coffee Type]]="Exc","Excelsa",IF(CoffeeOrders[[#This Row],[Coffee Type]]="Ara","Arabica",IF(CoffeeOrders[[#This Row],[Coffee Type]]="Lib","Liberica",""))))</f>
        <v>Excelsa</v>
      </c>
      <c r="V481" s="3" t="str">
        <f>IF(CoffeeOrders[[#This Row],[Roast Type]]="M","Medium",IF(CoffeeOrders[[#This Row],[Roast Type]]="L","Light",IF(CoffeeOrders[[#This Row],[Roast Type]]="D","Dark","")))</f>
        <v>Medium</v>
      </c>
    </row>
    <row r="482" spans="1:22" x14ac:dyDescent="0.35">
      <c r="A482" t="s">
        <v>2946</v>
      </c>
      <c r="B482" s="7">
        <v>43624</v>
      </c>
      <c r="C482" t="s">
        <v>2893</v>
      </c>
      <c r="D482" t="s">
        <v>199</v>
      </c>
      <c r="E482">
        <v>1</v>
      </c>
      <c r="F482" t="s">
        <v>2894</v>
      </c>
      <c r="G482" t="s">
        <v>2895</v>
      </c>
      <c r="H482" t="s">
        <v>2896</v>
      </c>
      <c r="I482" t="s">
        <v>2897</v>
      </c>
      <c r="J482" t="s">
        <v>2898</v>
      </c>
      <c r="K482" t="s">
        <v>27</v>
      </c>
      <c r="L482">
        <v>11388</v>
      </c>
      <c r="M482" t="s">
        <v>28</v>
      </c>
      <c r="N482" t="s">
        <v>32</v>
      </c>
      <c r="O482" t="s">
        <v>30</v>
      </c>
      <c r="P482" s="2">
        <v>0.2</v>
      </c>
      <c r="Q482" s="3">
        <v>4.125</v>
      </c>
      <c r="R482" s="3">
        <v>2.0625</v>
      </c>
      <c r="S482" s="3">
        <v>0.45374999999999999</v>
      </c>
      <c r="T482" s="3">
        <f>CoffeeOrders[[#This Row],[Unit Price]]*CoffeeOrders[[#This Row],[Quantity]]</f>
        <v>4.125</v>
      </c>
      <c r="U482" s="3" t="str">
        <f>IF(CoffeeOrders[[#This Row],[Coffee Type]]="Rob","Robusta",IF(CoffeeOrders[[#This Row],[Coffee Type]]="Exc","Excelsa",IF(CoffeeOrders[[#This Row],[Coffee Type]]="Ara","Arabica",IF(CoffeeOrders[[#This Row],[Coffee Type]]="Lib","Liberica",""))))</f>
        <v>Excelsa</v>
      </c>
      <c r="V482" s="3" t="str">
        <f>IF(CoffeeOrders[[#This Row],[Roast Type]]="M","Medium",IF(CoffeeOrders[[#This Row],[Roast Type]]="L","Light",IF(CoffeeOrders[[#This Row],[Roast Type]]="D","Dark","")))</f>
        <v>Medium</v>
      </c>
    </row>
    <row r="483" spans="1:22" x14ac:dyDescent="0.35">
      <c r="A483" t="s">
        <v>2947</v>
      </c>
      <c r="B483" s="7">
        <v>43747</v>
      </c>
      <c r="C483" t="s">
        <v>2948</v>
      </c>
      <c r="D483" t="s">
        <v>570</v>
      </c>
      <c r="E483">
        <v>2</v>
      </c>
      <c r="F483" t="s">
        <v>2949</v>
      </c>
      <c r="G483" t="s">
        <v>2950</v>
      </c>
      <c r="H483" t="s">
        <v>2951</v>
      </c>
      <c r="I483" t="s">
        <v>2952</v>
      </c>
      <c r="J483" t="s">
        <v>2953</v>
      </c>
      <c r="K483" t="s">
        <v>258</v>
      </c>
      <c r="L483" t="s">
        <v>663</v>
      </c>
      <c r="M483" t="s">
        <v>52</v>
      </c>
      <c r="N483" t="s">
        <v>29</v>
      </c>
      <c r="O483" t="s">
        <v>42</v>
      </c>
      <c r="P483" s="2">
        <v>1</v>
      </c>
      <c r="Q483" s="3">
        <v>11.95</v>
      </c>
      <c r="R483" s="3">
        <v>1.1950000000000001</v>
      </c>
      <c r="S483" s="3">
        <v>0.71699999999999997</v>
      </c>
      <c r="T483" s="3">
        <f>CoffeeOrders[[#This Row],[Unit Price]]*CoffeeOrders[[#This Row],[Quantity]]</f>
        <v>23.9</v>
      </c>
      <c r="U483" s="3" t="str">
        <f>IF(CoffeeOrders[[#This Row],[Coffee Type]]="Rob","Robusta",IF(CoffeeOrders[[#This Row],[Coffee Type]]="Exc","Excelsa",IF(CoffeeOrders[[#This Row],[Coffee Type]]="Ara","Arabica",IF(CoffeeOrders[[#This Row],[Coffee Type]]="Lib","Liberica",""))))</f>
        <v>Robusta</v>
      </c>
      <c r="V483" s="3" t="str">
        <f>IF(CoffeeOrders[[#This Row],[Roast Type]]="M","Medium",IF(CoffeeOrders[[#This Row],[Roast Type]]="L","Light",IF(CoffeeOrders[[#This Row],[Roast Type]]="D","Dark","")))</f>
        <v>Light</v>
      </c>
    </row>
    <row r="484" spans="1:22" x14ac:dyDescent="0.35">
      <c r="A484" t="s">
        <v>2954</v>
      </c>
      <c r="B484" s="7">
        <v>44247</v>
      </c>
      <c r="C484" t="s">
        <v>2955</v>
      </c>
      <c r="D484" t="s">
        <v>1649</v>
      </c>
      <c r="E484">
        <v>5</v>
      </c>
      <c r="F484" t="s">
        <v>2956</v>
      </c>
      <c r="G484" t="s">
        <v>2957</v>
      </c>
      <c r="H484" t="s">
        <v>2958</v>
      </c>
      <c r="I484" t="s">
        <v>2959</v>
      </c>
      <c r="J484" t="s">
        <v>1090</v>
      </c>
      <c r="K484" t="s">
        <v>27</v>
      </c>
      <c r="L484">
        <v>22309</v>
      </c>
      <c r="M484" t="s">
        <v>28</v>
      </c>
      <c r="N484" t="s">
        <v>32</v>
      </c>
      <c r="O484" t="s">
        <v>62</v>
      </c>
      <c r="P484" s="2">
        <v>2.5</v>
      </c>
      <c r="Q484" s="3">
        <v>27.945</v>
      </c>
      <c r="R484" s="3">
        <v>1.1177999999999999</v>
      </c>
      <c r="S484" s="3">
        <v>3.07395</v>
      </c>
      <c r="T484" s="3">
        <f>CoffeeOrders[[#This Row],[Unit Price]]*CoffeeOrders[[#This Row],[Quantity]]</f>
        <v>139.72499999999999</v>
      </c>
      <c r="U484" s="3" t="str">
        <f>IF(CoffeeOrders[[#This Row],[Coffee Type]]="Rob","Robusta",IF(CoffeeOrders[[#This Row],[Coffee Type]]="Exc","Excelsa",IF(CoffeeOrders[[#This Row],[Coffee Type]]="Ara","Arabica",IF(CoffeeOrders[[#This Row],[Coffee Type]]="Lib","Liberica",""))))</f>
        <v>Excelsa</v>
      </c>
      <c r="V484" s="3" t="str">
        <f>IF(CoffeeOrders[[#This Row],[Roast Type]]="M","Medium",IF(CoffeeOrders[[#This Row],[Roast Type]]="L","Light",IF(CoffeeOrders[[#This Row],[Roast Type]]="D","Dark","")))</f>
        <v>Dark</v>
      </c>
    </row>
    <row r="485" spans="1:22" x14ac:dyDescent="0.35">
      <c r="A485" t="s">
        <v>2960</v>
      </c>
      <c r="B485" s="7">
        <v>43790</v>
      </c>
      <c r="C485" t="s">
        <v>2961</v>
      </c>
      <c r="D485" t="s">
        <v>331</v>
      </c>
      <c r="E485">
        <v>2</v>
      </c>
      <c r="F485" t="s">
        <v>2962</v>
      </c>
      <c r="H485" t="s">
        <v>2963</v>
      </c>
      <c r="I485" t="s">
        <v>2964</v>
      </c>
      <c r="J485" t="s">
        <v>1393</v>
      </c>
      <c r="K485" t="s">
        <v>27</v>
      </c>
      <c r="L485">
        <v>84115</v>
      </c>
      <c r="M485" t="s">
        <v>28</v>
      </c>
      <c r="N485" t="s">
        <v>61</v>
      </c>
      <c r="O485" t="s">
        <v>62</v>
      </c>
      <c r="P485" s="2">
        <v>2.5</v>
      </c>
      <c r="Q485" s="3">
        <v>29.785</v>
      </c>
      <c r="R485" s="3">
        <v>1.1914</v>
      </c>
      <c r="S485" s="3">
        <v>3.8720500000000002</v>
      </c>
      <c r="T485" s="3">
        <f>CoffeeOrders[[#This Row],[Unit Price]]*CoffeeOrders[[#This Row],[Quantity]]</f>
        <v>59.57</v>
      </c>
      <c r="U485" s="3" t="str">
        <f>IF(CoffeeOrders[[#This Row],[Coffee Type]]="Rob","Robusta",IF(CoffeeOrders[[#This Row],[Coffee Type]]="Exc","Excelsa",IF(CoffeeOrders[[#This Row],[Coffee Type]]="Ara","Arabica",IF(CoffeeOrders[[#This Row],[Coffee Type]]="Lib","Liberica",""))))</f>
        <v>Liberica</v>
      </c>
      <c r="V485" s="3" t="str">
        <f>IF(CoffeeOrders[[#This Row],[Roast Type]]="M","Medium",IF(CoffeeOrders[[#This Row],[Roast Type]]="L","Light",IF(CoffeeOrders[[#This Row],[Roast Type]]="D","Dark","")))</f>
        <v>Dark</v>
      </c>
    </row>
    <row r="486" spans="1:22" x14ac:dyDescent="0.35">
      <c r="A486" t="s">
        <v>2965</v>
      </c>
      <c r="B486" s="7">
        <v>44479</v>
      </c>
      <c r="C486" t="s">
        <v>2966</v>
      </c>
      <c r="D486" t="s">
        <v>252</v>
      </c>
      <c r="E486">
        <v>6</v>
      </c>
      <c r="F486" t="s">
        <v>2967</v>
      </c>
      <c r="G486" t="s">
        <v>2968</v>
      </c>
      <c r="I486" t="s">
        <v>2969</v>
      </c>
      <c r="J486" t="s">
        <v>100</v>
      </c>
      <c r="K486" t="s">
        <v>27</v>
      </c>
      <c r="L486">
        <v>95108</v>
      </c>
      <c r="M486" t="s">
        <v>52</v>
      </c>
      <c r="N486" t="s">
        <v>61</v>
      </c>
      <c r="O486" t="s">
        <v>42</v>
      </c>
      <c r="P486" s="2">
        <v>0.5</v>
      </c>
      <c r="Q486" s="3">
        <v>9.51</v>
      </c>
      <c r="R486" s="3">
        <v>1.9019999999999999</v>
      </c>
      <c r="S486" s="3">
        <v>1.2363</v>
      </c>
      <c r="T486" s="3">
        <f>CoffeeOrders[[#This Row],[Unit Price]]*CoffeeOrders[[#This Row],[Quantity]]</f>
        <v>57.06</v>
      </c>
      <c r="U486" s="3" t="str">
        <f>IF(CoffeeOrders[[#This Row],[Coffee Type]]="Rob","Robusta",IF(CoffeeOrders[[#This Row],[Coffee Type]]="Exc","Excelsa",IF(CoffeeOrders[[#This Row],[Coffee Type]]="Ara","Arabica",IF(CoffeeOrders[[#This Row],[Coffee Type]]="Lib","Liberica",""))))</f>
        <v>Liberica</v>
      </c>
      <c r="V486" s="3" t="str">
        <f>IF(CoffeeOrders[[#This Row],[Roast Type]]="M","Medium",IF(CoffeeOrders[[#This Row],[Roast Type]]="L","Light",IF(CoffeeOrders[[#This Row],[Roast Type]]="D","Dark","")))</f>
        <v>Light</v>
      </c>
    </row>
    <row r="487" spans="1:22" x14ac:dyDescent="0.35">
      <c r="A487" t="s">
        <v>2970</v>
      </c>
      <c r="B487" s="7">
        <v>44413</v>
      </c>
      <c r="C487" t="s">
        <v>2971</v>
      </c>
      <c r="D487" t="s">
        <v>548</v>
      </c>
      <c r="E487">
        <v>6</v>
      </c>
      <c r="F487" t="s">
        <v>2972</v>
      </c>
      <c r="G487" t="s">
        <v>2973</v>
      </c>
      <c r="H487" t="s">
        <v>2974</v>
      </c>
      <c r="I487" t="s">
        <v>2975</v>
      </c>
      <c r="J487" t="s">
        <v>2976</v>
      </c>
      <c r="K487" t="s">
        <v>50</v>
      </c>
      <c r="L487" t="s">
        <v>2977</v>
      </c>
      <c r="M487" t="s">
        <v>28</v>
      </c>
      <c r="N487" t="s">
        <v>29</v>
      </c>
      <c r="O487" t="s">
        <v>42</v>
      </c>
      <c r="P487" s="2">
        <v>0.2</v>
      </c>
      <c r="Q487" s="3">
        <v>3.585</v>
      </c>
      <c r="R487" s="3">
        <v>1.7925</v>
      </c>
      <c r="S487" s="3">
        <v>0.21510000000000001</v>
      </c>
      <c r="T487" s="3">
        <f>CoffeeOrders[[#This Row],[Unit Price]]*CoffeeOrders[[#This Row],[Quantity]]</f>
        <v>21.509999999999998</v>
      </c>
      <c r="U487" s="3" t="str">
        <f>IF(CoffeeOrders[[#This Row],[Coffee Type]]="Rob","Robusta",IF(CoffeeOrders[[#This Row],[Coffee Type]]="Exc","Excelsa",IF(CoffeeOrders[[#This Row],[Coffee Type]]="Ara","Arabica",IF(CoffeeOrders[[#This Row],[Coffee Type]]="Lib","Liberica",""))))</f>
        <v>Robusta</v>
      </c>
      <c r="V487" s="3" t="str">
        <f>IF(CoffeeOrders[[#This Row],[Roast Type]]="M","Medium",IF(CoffeeOrders[[#This Row],[Roast Type]]="L","Light",IF(CoffeeOrders[[#This Row],[Roast Type]]="D","Dark","")))</f>
        <v>Light</v>
      </c>
    </row>
    <row r="488" spans="1:22" x14ac:dyDescent="0.35">
      <c r="A488" t="s">
        <v>2978</v>
      </c>
      <c r="B488" s="7">
        <v>44043</v>
      </c>
      <c r="C488" t="s">
        <v>2979</v>
      </c>
      <c r="D488" t="s">
        <v>243</v>
      </c>
      <c r="E488">
        <v>6</v>
      </c>
      <c r="F488" t="s">
        <v>2980</v>
      </c>
      <c r="G488" t="s">
        <v>2981</v>
      </c>
      <c r="H488" t="s">
        <v>2982</v>
      </c>
      <c r="I488" t="s">
        <v>2983</v>
      </c>
      <c r="J488" t="s">
        <v>2984</v>
      </c>
      <c r="K488" t="s">
        <v>50</v>
      </c>
      <c r="L488" t="s">
        <v>871</v>
      </c>
      <c r="M488" t="s">
        <v>28</v>
      </c>
      <c r="N488" t="s">
        <v>61</v>
      </c>
      <c r="O488" t="s">
        <v>30</v>
      </c>
      <c r="P488" s="2">
        <v>0.5</v>
      </c>
      <c r="Q488" s="3">
        <v>8.73</v>
      </c>
      <c r="R488" s="3">
        <v>1.746</v>
      </c>
      <c r="S488" s="3">
        <v>1.1349</v>
      </c>
      <c r="T488" s="3">
        <f>CoffeeOrders[[#This Row],[Unit Price]]*CoffeeOrders[[#This Row],[Quantity]]</f>
        <v>52.38</v>
      </c>
      <c r="U488" s="3" t="str">
        <f>IF(CoffeeOrders[[#This Row],[Coffee Type]]="Rob","Robusta",IF(CoffeeOrders[[#This Row],[Coffee Type]]="Exc","Excelsa",IF(CoffeeOrders[[#This Row],[Coffee Type]]="Ara","Arabica",IF(CoffeeOrders[[#This Row],[Coffee Type]]="Lib","Liberica",""))))</f>
        <v>Liberica</v>
      </c>
      <c r="V488" s="3" t="str">
        <f>IF(CoffeeOrders[[#This Row],[Roast Type]]="M","Medium",IF(CoffeeOrders[[#This Row],[Roast Type]]="L","Light",IF(CoffeeOrders[[#This Row],[Roast Type]]="D","Dark","")))</f>
        <v>Medium</v>
      </c>
    </row>
    <row r="489" spans="1:22" x14ac:dyDescent="0.35">
      <c r="A489" t="s">
        <v>2985</v>
      </c>
      <c r="B489" s="7">
        <v>44093</v>
      </c>
      <c r="C489" t="s">
        <v>2986</v>
      </c>
      <c r="D489" t="s">
        <v>740</v>
      </c>
      <c r="E489">
        <v>6</v>
      </c>
      <c r="F489" t="s">
        <v>2987</v>
      </c>
      <c r="G489" t="s">
        <v>2988</v>
      </c>
      <c r="H489" t="s">
        <v>2989</v>
      </c>
      <c r="I489" t="s">
        <v>2990</v>
      </c>
      <c r="J489" t="s">
        <v>2984</v>
      </c>
      <c r="K489" t="s">
        <v>50</v>
      </c>
      <c r="L489" t="s">
        <v>871</v>
      </c>
      <c r="M489" t="s">
        <v>52</v>
      </c>
      <c r="N489" t="s">
        <v>32</v>
      </c>
      <c r="O489" t="s">
        <v>62</v>
      </c>
      <c r="P489" s="2">
        <v>1</v>
      </c>
      <c r="Q489" s="3">
        <v>12.15</v>
      </c>
      <c r="R489" s="3">
        <v>1.2150000000000001</v>
      </c>
      <c r="S489" s="3">
        <v>1.3365</v>
      </c>
      <c r="T489" s="3">
        <f>CoffeeOrders[[#This Row],[Unit Price]]*CoffeeOrders[[#This Row],[Quantity]]</f>
        <v>72.900000000000006</v>
      </c>
      <c r="U489" s="3" t="str">
        <f>IF(CoffeeOrders[[#This Row],[Coffee Type]]="Rob","Robusta",IF(CoffeeOrders[[#This Row],[Coffee Type]]="Exc","Excelsa",IF(CoffeeOrders[[#This Row],[Coffee Type]]="Ara","Arabica",IF(CoffeeOrders[[#This Row],[Coffee Type]]="Lib","Liberica",""))))</f>
        <v>Excelsa</v>
      </c>
      <c r="V489" s="3" t="str">
        <f>IF(CoffeeOrders[[#This Row],[Roast Type]]="M","Medium",IF(CoffeeOrders[[#This Row],[Roast Type]]="L","Light",IF(CoffeeOrders[[#This Row],[Roast Type]]="D","Dark","")))</f>
        <v>Dark</v>
      </c>
    </row>
    <row r="490" spans="1:22" x14ac:dyDescent="0.35">
      <c r="A490" t="s">
        <v>2991</v>
      </c>
      <c r="B490" s="7">
        <v>43954</v>
      </c>
      <c r="C490" t="s">
        <v>2992</v>
      </c>
      <c r="D490" t="s">
        <v>488</v>
      </c>
      <c r="E490">
        <v>5</v>
      </c>
      <c r="F490" t="s">
        <v>2993</v>
      </c>
      <c r="G490" t="s">
        <v>2994</v>
      </c>
      <c r="H490" t="s">
        <v>2995</v>
      </c>
      <c r="I490" t="s">
        <v>2996</v>
      </c>
      <c r="J490" t="s">
        <v>2997</v>
      </c>
      <c r="K490" t="s">
        <v>50</v>
      </c>
      <c r="L490" t="s">
        <v>2998</v>
      </c>
      <c r="M490" t="s">
        <v>28</v>
      </c>
      <c r="N490" t="s">
        <v>29</v>
      </c>
      <c r="O490" t="s">
        <v>30</v>
      </c>
      <c r="P490" s="2">
        <v>0.2</v>
      </c>
      <c r="Q490" s="3">
        <v>2.9849999999999999</v>
      </c>
      <c r="R490" s="3">
        <v>1.4924999999999999</v>
      </c>
      <c r="S490" s="3">
        <v>0.17910000000000001</v>
      </c>
      <c r="T490" s="3">
        <f>CoffeeOrders[[#This Row],[Unit Price]]*CoffeeOrders[[#This Row],[Quantity]]</f>
        <v>14.924999999999999</v>
      </c>
      <c r="U490" s="3" t="str">
        <f>IF(CoffeeOrders[[#This Row],[Coffee Type]]="Rob","Robusta",IF(CoffeeOrders[[#This Row],[Coffee Type]]="Exc","Excelsa",IF(CoffeeOrders[[#This Row],[Coffee Type]]="Ara","Arabica",IF(CoffeeOrders[[#This Row],[Coffee Type]]="Lib","Liberica",""))))</f>
        <v>Robusta</v>
      </c>
      <c r="V490" s="3" t="str">
        <f>IF(CoffeeOrders[[#This Row],[Roast Type]]="M","Medium",IF(CoffeeOrders[[#This Row],[Roast Type]]="L","Light",IF(CoffeeOrders[[#This Row],[Roast Type]]="D","Dark","")))</f>
        <v>Medium</v>
      </c>
    </row>
    <row r="491" spans="1:22" x14ac:dyDescent="0.35">
      <c r="A491" t="s">
        <v>2999</v>
      </c>
      <c r="B491" s="7">
        <v>43654</v>
      </c>
      <c r="C491" t="s">
        <v>3000</v>
      </c>
      <c r="D491" t="s">
        <v>398</v>
      </c>
      <c r="E491">
        <v>6</v>
      </c>
      <c r="F491" t="s">
        <v>3001</v>
      </c>
      <c r="G491" t="s">
        <v>3002</v>
      </c>
      <c r="H491" t="s">
        <v>3003</v>
      </c>
      <c r="I491" t="s">
        <v>3004</v>
      </c>
      <c r="J491" t="s">
        <v>745</v>
      </c>
      <c r="K491" t="s">
        <v>27</v>
      </c>
      <c r="L491">
        <v>79945</v>
      </c>
      <c r="M491" t="s">
        <v>52</v>
      </c>
      <c r="N491" t="s">
        <v>61</v>
      </c>
      <c r="O491" t="s">
        <v>42</v>
      </c>
      <c r="P491" s="2">
        <v>1</v>
      </c>
      <c r="Q491" s="3">
        <v>15.85</v>
      </c>
      <c r="R491" s="3">
        <v>1.585</v>
      </c>
      <c r="S491" s="3">
        <v>2.0605000000000002</v>
      </c>
      <c r="T491" s="3">
        <f>CoffeeOrders[[#This Row],[Unit Price]]*CoffeeOrders[[#This Row],[Quantity]]</f>
        <v>95.1</v>
      </c>
      <c r="U491" s="3" t="str">
        <f>IF(CoffeeOrders[[#This Row],[Coffee Type]]="Rob","Robusta",IF(CoffeeOrders[[#This Row],[Coffee Type]]="Exc","Excelsa",IF(CoffeeOrders[[#This Row],[Coffee Type]]="Ara","Arabica",IF(CoffeeOrders[[#This Row],[Coffee Type]]="Lib","Liberica",""))))</f>
        <v>Liberica</v>
      </c>
      <c r="V491" s="3" t="str">
        <f>IF(CoffeeOrders[[#This Row],[Roast Type]]="M","Medium",IF(CoffeeOrders[[#This Row],[Roast Type]]="L","Light",IF(CoffeeOrders[[#This Row],[Roast Type]]="D","Dark","")))</f>
        <v>Light</v>
      </c>
    </row>
    <row r="492" spans="1:22" x14ac:dyDescent="0.35">
      <c r="A492" t="s">
        <v>3005</v>
      </c>
      <c r="B492" s="7">
        <v>43764</v>
      </c>
      <c r="C492" t="s">
        <v>3006</v>
      </c>
      <c r="D492" t="s">
        <v>368</v>
      </c>
      <c r="E492">
        <v>2</v>
      </c>
      <c r="F492" t="s">
        <v>3007</v>
      </c>
      <c r="G492" t="s">
        <v>3008</v>
      </c>
      <c r="H492" t="s">
        <v>3009</v>
      </c>
      <c r="I492" t="s">
        <v>3010</v>
      </c>
      <c r="J492" t="s">
        <v>373</v>
      </c>
      <c r="K492" t="s">
        <v>27</v>
      </c>
      <c r="L492">
        <v>33355</v>
      </c>
      <c r="M492" t="s">
        <v>52</v>
      </c>
      <c r="N492" t="s">
        <v>61</v>
      </c>
      <c r="O492" t="s">
        <v>62</v>
      </c>
      <c r="P492" s="2">
        <v>0.5</v>
      </c>
      <c r="Q492" s="3">
        <v>7.77</v>
      </c>
      <c r="R492" s="3">
        <v>1.554</v>
      </c>
      <c r="S492" s="3">
        <v>1.0101</v>
      </c>
      <c r="T492" s="3">
        <f>CoffeeOrders[[#This Row],[Unit Price]]*CoffeeOrders[[#This Row],[Quantity]]</f>
        <v>15.54</v>
      </c>
      <c r="U492" s="3" t="str">
        <f>IF(CoffeeOrders[[#This Row],[Coffee Type]]="Rob","Robusta",IF(CoffeeOrders[[#This Row],[Coffee Type]]="Exc","Excelsa",IF(CoffeeOrders[[#This Row],[Coffee Type]]="Ara","Arabica",IF(CoffeeOrders[[#This Row],[Coffee Type]]="Lib","Liberica",""))))</f>
        <v>Liberica</v>
      </c>
      <c r="V492" s="3" t="str">
        <f>IF(CoffeeOrders[[#This Row],[Roast Type]]="M","Medium",IF(CoffeeOrders[[#This Row],[Roast Type]]="L","Light",IF(CoffeeOrders[[#This Row],[Roast Type]]="D","Dark","")))</f>
        <v>Dark</v>
      </c>
    </row>
    <row r="493" spans="1:22" x14ac:dyDescent="0.35">
      <c r="A493" t="s">
        <v>3011</v>
      </c>
      <c r="B493" s="7">
        <v>44101</v>
      </c>
      <c r="C493" t="s">
        <v>3012</v>
      </c>
      <c r="D493" t="s">
        <v>124</v>
      </c>
      <c r="E493">
        <v>6</v>
      </c>
      <c r="F493" t="s">
        <v>3013</v>
      </c>
      <c r="H493" t="s">
        <v>3014</v>
      </c>
      <c r="I493" t="s">
        <v>3015</v>
      </c>
      <c r="J493" t="s">
        <v>2150</v>
      </c>
      <c r="K493" t="s">
        <v>27</v>
      </c>
      <c r="L493">
        <v>46295</v>
      </c>
      <c r="M493" t="s">
        <v>52</v>
      </c>
      <c r="N493" t="s">
        <v>61</v>
      </c>
      <c r="O493" t="s">
        <v>62</v>
      </c>
      <c r="P493" s="2">
        <v>0.2</v>
      </c>
      <c r="Q493" s="3">
        <v>3.8849999999999998</v>
      </c>
      <c r="R493" s="3">
        <v>1.9424999999999999</v>
      </c>
      <c r="S493" s="3">
        <v>0.50505</v>
      </c>
      <c r="T493" s="3">
        <f>CoffeeOrders[[#This Row],[Unit Price]]*CoffeeOrders[[#This Row],[Quantity]]</f>
        <v>23.31</v>
      </c>
      <c r="U493" s="3" t="str">
        <f>IF(CoffeeOrders[[#This Row],[Coffee Type]]="Rob","Robusta",IF(CoffeeOrders[[#This Row],[Coffee Type]]="Exc","Excelsa",IF(CoffeeOrders[[#This Row],[Coffee Type]]="Ara","Arabica",IF(CoffeeOrders[[#This Row],[Coffee Type]]="Lib","Liberica",""))))</f>
        <v>Liberica</v>
      </c>
      <c r="V493" s="3" t="str">
        <f>IF(CoffeeOrders[[#This Row],[Roast Type]]="M","Medium",IF(CoffeeOrders[[#This Row],[Roast Type]]="L","Light",IF(CoffeeOrders[[#This Row],[Roast Type]]="D","Dark","")))</f>
        <v>Dark</v>
      </c>
    </row>
    <row r="494" spans="1:22" x14ac:dyDescent="0.35">
      <c r="A494" t="s">
        <v>3016</v>
      </c>
      <c r="B494" s="7">
        <v>44620</v>
      </c>
      <c r="C494" t="s">
        <v>3017</v>
      </c>
      <c r="D494" t="s">
        <v>199</v>
      </c>
      <c r="E494">
        <v>1</v>
      </c>
      <c r="F494" t="s">
        <v>3018</v>
      </c>
      <c r="G494" t="s">
        <v>3019</v>
      </c>
      <c r="H494" t="s">
        <v>3020</v>
      </c>
      <c r="I494" t="s">
        <v>3021</v>
      </c>
      <c r="J494" t="s">
        <v>1606</v>
      </c>
      <c r="K494" t="s">
        <v>27</v>
      </c>
      <c r="L494">
        <v>53234</v>
      </c>
      <c r="M494" t="s">
        <v>28</v>
      </c>
      <c r="N494" t="s">
        <v>32</v>
      </c>
      <c r="O494" t="s">
        <v>30</v>
      </c>
      <c r="P494" s="2">
        <v>0.2</v>
      </c>
      <c r="Q494" s="3">
        <v>4.125</v>
      </c>
      <c r="R494" s="3">
        <v>2.0625</v>
      </c>
      <c r="S494" s="3">
        <v>0.45374999999999999</v>
      </c>
      <c r="T494" s="3">
        <f>CoffeeOrders[[#This Row],[Unit Price]]*CoffeeOrders[[#This Row],[Quantity]]</f>
        <v>4.125</v>
      </c>
      <c r="U494" s="3" t="str">
        <f>IF(CoffeeOrders[[#This Row],[Coffee Type]]="Rob","Robusta",IF(CoffeeOrders[[#This Row],[Coffee Type]]="Exc","Excelsa",IF(CoffeeOrders[[#This Row],[Coffee Type]]="Ara","Arabica",IF(CoffeeOrders[[#This Row],[Coffee Type]]="Lib","Liberica",""))))</f>
        <v>Excelsa</v>
      </c>
      <c r="V494" s="3" t="str">
        <f>IF(CoffeeOrders[[#This Row],[Roast Type]]="M","Medium",IF(CoffeeOrders[[#This Row],[Roast Type]]="L","Light",IF(CoffeeOrders[[#This Row],[Roast Type]]="D","Dark","")))</f>
        <v>Medium</v>
      </c>
    </row>
    <row r="495" spans="1:22" x14ac:dyDescent="0.35">
      <c r="A495" t="s">
        <v>3022</v>
      </c>
      <c r="B495" s="7">
        <v>44090</v>
      </c>
      <c r="C495" t="s">
        <v>3023</v>
      </c>
      <c r="D495" t="s">
        <v>81</v>
      </c>
      <c r="E495">
        <v>6</v>
      </c>
      <c r="F495" t="s">
        <v>3024</v>
      </c>
      <c r="G495" t="s">
        <v>3025</v>
      </c>
      <c r="H495" t="s">
        <v>3026</v>
      </c>
      <c r="I495" t="s">
        <v>3027</v>
      </c>
      <c r="J495" t="s">
        <v>1948</v>
      </c>
      <c r="K495" t="s">
        <v>258</v>
      </c>
      <c r="L495" t="s">
        <v>1949</v>
      </c>
      <c r="M495" t="s">
        <v>52</v>
      </c>
      <c r="N495" t="s">
        <v>29</v>
      </c>
      <c r="O495" t="s">
        <v>30</v>
      </c>
      <c r="P495" s="2">
        <v>0.5</v>
      </c>
      <c r="Q495" s="3">
        <v>5.97</v>
      </c>
      <c r="R495" s="3">
        <v>1.194</v>
      </c>
      <c r="S495" s="3">
        <v>0.35820000000000002</v>
      </c>
      <c r="T495" s="3">
        <f>CoffeeOrders[[#This Row],[Unit Price]]*CoffeeOrders[[#This Row],[Quantity]]</f>
        <v>35.82</v>
      </c>
      <c r="U495" s="3" t="str">
        <f>IF(CoffeeOrders[[#This Row],[Coffee Type]]="Rob","Robusta",IF(CoffeeOrders[[#This Row],[Coffee Type]]="Exc","Excelsa",IF(CoffeeOrders[[#This Row],[Coffee Type]]="Ara","Arabica",IF(CoffeeOrders[[#This Row],[Coffee Type]]="Lib","Liberica",""))))</f>
        <v>Robusta</v>
      </c>
      <c r="V495" s="3" t="str">
        <f>IF(CoffeeOrders[[#This Row],[Roast Type]]="M","Medium",IF(CoffeeOrders[[#This Row],[Roast Type]]="L","Light",IF(CoffeeOrders[[#This Row],[Roast Type]]="D","Dark","")))</f>
        <v>Medium</v>
      </c>
    </row>
    <row r="496" spans="1:22" x14ac:dyDescent="0.35">
      <c r="A496" t="s">
        <v>3028</v>
      </c>
      <c r="B496" s="7">
        <v>44132</v>
      </c>
      <c r="C496" t="s">
        <v>3029</v>
      </c>
      <c r="D496" t="s">
        <v>398</v>
      </c>
      <c r="E496">
        <v>2</v>
      </c>
      <c r="F496" t="s">
        <v>3030</v>
      </c>
      <c r="G496" t="s">
        <v>3031</v>
      </c>
      <c r="H496" t="s">
        <v>3032</v>
      </c>
      <c r="I496" t="s">
        <v>3033</v>
      </c>
      <c r="J496" t="s">
        <v>1578</v>
      </c>
      <c r="K496" t="s">
        <v>27</v>
      </c>
      <c r="L496">
        <v>70836</v>
      </c>
      <c r="M496" t="s">
        <v>52</v>
      </c>
      <c r="N496" t="s">
        <v>61</v>
      </c>
      <c r="O496" t="s">
        <v>42</v>
      </c>
      <c r="P496" s="2">
        <v>1</v>
      </c>
      <c r="Q496" s="3">
        <v>15.85</v>
      </c>
      <c r="R496" s="3">
        <v>1.585</v>
      </c>
      <c r="S496" s="3">
        <v>2.0605000000000002</v>
      </c>
      <c r="T496" s="3">
        <f>CoffeeOrders[[#This Row],[Unit Price]]*CoffeeOrders[[#This Row],[Quantity]]</f>
        <v>31.7</v>
      </c>
      <c r="U496" s="3" t="str">
        <f>IF(CoffeeOrders[[#This Row],[Coffee Type]]="Rob","Robusta",IF(CoffeeOrders[[#This Row],[Coffee Type]]="Exc","Excelsa",IF(CoffeeOrders[[#This Row],[Coffee Type]]="Ara","Arabica",IF(CoffeeOrders[[#This Row],[Coffee Type]]="Lib","Liberica",""))))</f>
        <v>Liberica</v>
      </c>
      <c r="V496" s="3" t="str">
        <f>IF(CoffeeOrders[[#This Row],[Roast Type]]="M","Medium",IF(CoffeeOrders[[#This Row],[Roast Type]]="L","Light",IF(CoffeeOrders[[#This Row],[Roast Type]]="D","Dark","")))</f>
        <v>Light</v>
      </c>
    </row>
    <row r="497" spans="1:22" x14ac:dyDescent="0.35">
      <c r="A497" t="s">
        <v>3034</v>
      </c>
      <c r="B497" s="7">
        <v>43710</v>
      </c>
      <c r="C497" t="s">
        <v>3035</v>
      </c>
      <c r="D497" t="s">
        <v>398</v>
      </c>
      <c r="E497">
        <v>5</v>
      </c>
      <c r="F497" t="s">
        <v>3036</v>
      </c>
      <c r="H497" t="s">
        <v>3037</v>
      </c>
      <c r="I497" t="s">
        <v>3038</v>
      </c>
      <c r="J497" t="s">
        <v>1880</v>
      </c>
      <c r="K497" t="s">
        <v>27</v>
      </c>
      <c r="L497">
        <v>6816</v>
      </c>
      <c r="M497" t="s">
        <v>28</v>
      </c>
      <c r="N497" t="s">
        <v>61</v>
      </c>
      <c r="O497" t="s">
        <v>42</v>
      </c>
      <c r="P497" s="2">
        <v>1</v>
      </c>
      <c r="Q497" s="3">
        <v>15.85</v>
      </c>
      <c r="R497" s="3">
        <v>1.585</v>
      </c>
      <c r="S497" s="3">
        <v>2.0605000000000002</v>
      </c>
      <c r="T497" s="3">
        <f>CoffeeOrders[[#This Row],[Unit Price]]*CoffeeOrders[[#This Row],[Quantity]]</f>
        <v>79.25</v>
      </c>
      <c r="U497" s="3" t="str">
        <f>IF(CoffeeOrders[[#This Row],[Coffee Type]]="Rob","Robusta",IF(CoffeeOrders[[#This Row],[Coffee Type]]="Exc","Excelsa",IF(CoffeeOrders[[#This Row],[Coffee Type]]="Ara","Arabica",IF(CoffeeOrders[[#This Row],[Coffee Type]]="Lib","Liberica",""))))</f>
        <v>Liberica</v>
      </c>
      <c r="V497" s="3" t="str">
        <f>IF(CoffeeOrders[[#This Row],[Roast Type]]="M","Medium",IF(CoffeeOrders[[#This Row],[Roast Type]]="L","Light",IF(CoffeeOrders[[#This Row],[Roast Type]]="D","Dark","")))</f>
        <v>Light</v>
      </c>
    </row>
    <row r="498" spans="1:22" x14ac:dyDescent="0.35">
      <c r="A498" t="s">
        <v>3039</v>
      </c>
      <c r="B498" s="7">
        <v>44438</v>
      </c>
      <c r="C498" t="s">
        <v>3040</v>
      </c>
      <c r="D498" t="s">
        <v>166</v>
      </c>
      <c r="E498">
        <v>3</v>
      </c>
      <c r="F498" t="s">
        <v>3041</v>
      </c>
      <c r="G498" t="s">
        <v>3042</v>
      </c>
      <c r="H498" t="s">
        <v>3043</v>
      </c>
      <c r="I498" t="s">
        <v>3044</v>
      </c>
      <c r="J498" t="s">
        <v>417</v>
      </c>
      <c r="K498" t="s">
        <v>27</v>
      </c>
      <c r="L498">
        <v>32590</v>
      </c>
      <c r="M498" t="s">
        <v>52</v>
      </c>
      <c r="N498" t="s">
        <v>32</v>
      </c>
      <c r="O498" t="s">
        <v>62</v>
      </c>
      <c r="P498" s="2">
        <v>0.2</v>
      </c>
      <c r="Q498" s="3">
        <v>3.645</v>
      </c>
      <c r="R498" s="3">
        <v>1.8225</v>
      </c>
      <c r="S498" s="3">
        <v>0.40094999999999997</v>
      </c>
      <c r="T498" s="3">
        <f>CoffeeOrders[[#This Row],[Unit Price]]*CoffeeOrders[[#This Row],[Quantity]]</f>
        <v>10.935</v>
      </c>
      <c r="U498" s="3" t="str">
        <f>IF(CoffeeOrders[[#This Row],[Coffee Type]]="Rob","Robusta",IF(CoffeeOrders[[#This Row],[Coffee Type]]="Exc","Excelsa",IF(CoffeeOrders[[#This Row],[Coffee Type]]="Ara","Arabica",IF(CoffeeOrders[[#This Row],[Coffee Type]]="Lib","Liberica",""))))</f>
        <v>Excelsa</v>
      </c>
      <c r="V498" s="3" t="str">
        <f>IF(CoffeeOrders[[#This Row],[Roast Type]]="M","Medium",IF(CoffeeOrders[[#This Row],[Roast Type]]="L","Light",IF(CoffeeOrders[[#This Row],[Roast Type]]="D","Dark","")))</f>
        <v>Dark</v>
      </c>
    </row>
    <row r="499" spans="1:22" x14ac:dyDescent="0.35">
      <c r="A499" t="s">
        <v>3045</v>
      </c>
      <c r="B499" s="7">
        <v>44351</v>
      </c>
      <c r="C499" t="s">
        <v>3046</v>
      </c>
      <c r="D499" t="s">
        <v>95</v>
      </c>
      <c r="E499">
        <v>4</v>
      </c>
      <c r="F499" t="s">
        <v>3047</v>
      </c>
      <c r="G499" t="s">
        <v>3048</v>
      </c>
      <c r="H499" t="s">
        <v>3049</v>
      </c>
      <c r="I499" t="s">
        <v>3050</v>
      </c>
      <c r="J499" t="s">
        <v>3051</v>
      </c>
      <c r="K499" t="s">
        <v>50</v>
      </c>
      <c r="L499" t="s">
        <v>227</v>
      </c>
      <c r="M499" t="s">
        <v>52</v>
      </c>
      <c r="N499" t="s">
        <v>41</v>
      </c>
      <c r="O499" t="s">
        <v>62</v>
      </c>
      <c r="P499" s="2">
        <v>1</v>
      </c>
      <c r="Q499" s="3">
        <v>9.9499999999999993</v>
      </c>
      <c r="R499" s="3">
        <v>0.99499999999999988</v>
      </c>
      <c r="S499" s="3">
        <v>0.89549999999999985</v>
      </c>
      <c r="T499" s="3">
        <f>CoffeeOrders[[#This Row],[Unit Price]]*CoffeeOrders[[#This Row],[Quantity]]</f>
        <v>39.799999999999997</v>
      </c>
      <c r="U499" s="3" t="str">
        <f>IF(CoffeeOrders[[#This Row],[Coffee Type]]="Rob","Robusta",IF(CoffeeOrders[[#This Row],[Coffee Type]]="Exc","Excelsa",IF(CoffeeOrders[[#This Row],[Coffee Type]]="Ara","Arabica",IF(CoffeeOrders[[#This Row],[Coffee Type]]="Lib","Liberica",""))))</f>
        <v>Arabica</v>
      </c>
      <c r="V499" s="3" t="str">
        <f>IF(CoffeeOrders[[#This Row],[Roast Type]]="M","Medium",IF(CoffeeOrders[[#This Row],[Roast Type]]="L","Light",IF(CoffeeOrders[[#This Row],[Roast Type]]="D","Dark","")))</f>
        <v>Dark</v>
      </c>
    </row>
    <row r="500" spans="1:22" x14ac:dyDescent="0.35">
      <c r="A500" t="s">
        <v>3052</v>
      </c>
      <c r="B500" s="7">
        <v>44159</v>
      </c>
      <c r="C500" t="s">
        <v>3053</v>
      </c>
      <c r="D500" t="s">
        <v>21</v>
      </c>
      <c r="E500">
        <v>5</v>
      </c>
      <c r="F500" t="s">
        <v>3054</v>
      </c>
      <c r="G500" t="s">
        <v>3055</v>
      </c>
      <c r="H500" t="s">
        <v>3056</v>
      </c>
      <c r="I500" t="s">
        <v>3057</v>
      </c>
      <c r="J500" t="s">
        <v>3058</v>
      </c>
      <c r="K500" t="s">
        <v>50</v>
      </c>
      <c r="L500" t="s">
        <v>3059</v>
      </c>
      <c r="M500" t="s">
        <v>28</v>
      </c>
      <c r="N500" t="s">
        <v>29</v>
      </c>
      <c r="O500" t="s">
        <v>30</v>
      </c>
      <c r="P500" s="2">
        <v>1</v>
      </c>
      <c r="Q500" s="3">
        <v>9.9499999999999993</v>
      </c>
      <c r="R500" s="3">
        <v>0.99499999999999988</v>
      </c>
      <c r="S500" s="3">
        <v>0.59699999999999998</v>
      </c>
      <c r="T500" s="3">
        <f>CoffeeOrders[[#This Row],[Unit Price]]*CoffeeOrders[[#This Row],[Quantity]]</f>
        <v>49.75</v>
      </c>
      <c r="U500" s="3" t="str">
        <f>IF(CoffeeOrders[[#This Row],[Coffee Type]]="Rob","Robusta",IF(CoffeeOrders[[#This Row],[Coffee Type]]="Exc","Excelsa",IF(CoffeeOrders[[#This Row],[Coffee Type]]="Ara","Arabica",IF(CoffeeOrders[[#This Row],[Coffee Type]]="Lib","Liberica",""))))</f>
        <v>Robusta</v>
      </c>
      <c r="V500" s="3" t="str">
        <f>IF(CoffeeOrders[[#This Row],[Roast Type]]="M","Medium",IF(CoffeeOrders[[#This Row],[Roast Type]]="L","Light",IF(CoffeeOrders[[#This Row],[Roast Type]]="D","Dark","")))</f>
        <v>Medium</v>
      </c>
    </row>
    <row r="501" spans="1:22" x14ac:dyDescent="0.35">
      <c r="A501" t="s">
        <v>3060</v>
      </c>
      <c r="B501" s="7">
        <v>44003</v>
      </c>
      <c r="C501" t="s">
        <v>3061</v>
      </c>
      <c r="D501" t="s">
        <v>309</v>
      </c>
      <c r="E501">
        <v>3</v>
      </c>
      <c r="F501" t="s">
        <v>3062</v>
      </c>
      <c r="H501" t="s">
        <v>3063</v>
      </c>
      <c r="I501" t="s">
        <v>3064</v>
      </c>
      <c r="J501" t="s">
        <v>1386</v>
      </c>
      <c r="K501" t="s">
        <v>50</v>
      </c>
      <c r="L501" t="s">
        <v>227</v>
      </c>
      <c r="M501" t="s">
        <v>28</v>
      </c>
      <c r="N501" t="s">
        <v>29</v>
      </c>
      <c r="O501" t="s">
        <v>62</v>
      </c>
      <c r="P501" s="2">
        <v>0.2</v>
      </c>
      <c r="Q501" s="3">
        <v>2.6850000000000001</v>
      </c>
      <c r="R501" s="3">
        <v>1.3425</v>
      </c>
      <c r="S501" s="3">
        <v>0.16109999999999999</v>
      </c>
      <c r="T501" s="3">
        <f>CoffeeOrders[[#This Row],[Unit Price]]*CoffeeOrders[[#This Row],[Quantity]]</f>
        <v>8.0549999999999997</v>
      </c>
      <c r="U501" s="3" t="str">
        <f>IF(CoffeeOrders[[#This Row],[Coffee Type]]="Rob","Robusta",IF(CoffeeOrders[[#This Row],[Coffee Type]]="Exc","Excelsa",IF(CoffeeOrders[[#This Row],[Coffee Type]]="Ara","Arabica",IF(CoffeeOrders[[#This Row],[Coffee Type]]="Lib","Liberica",""))))</f>
        <v>Robusta</v>
      </c>
      <c r="V501" s="3" t="str">
        <f>IF(CoffeeOrders[[#This Row],[Roast Type]]="M","Medium",IF(CoffeeOrders[[#This Row],[Roast Type]]="L","Light",IF(CoffeeOrders[[#This Row],[Roast Type]]="D","Dark","")))</f>
        <v>Dark</v>
      </c>
    </row>
    <row r="502" spans="1:22" x14ac:dyDescent="0.35">
      <c r="A502" t="s">
        <v>3065</v>
      </c>
      <c r="B502" s="7">
        <v>44025</v>
      </c>
      <c r="C502" t="s">
        <v>3066</v>
      </c>
      <c r="D502" t="s">
        <v>570</v>
      </c>
      <c r="E502">
        <v>4</v>
      </c>
      <c r="F502" t="s">
        <v>3067</v>
      </c>
      <c r="H502" t="s">
        <v>3068</v>
      </c>
      <c r="I502" t="s">
        <v>3069</v>
      </c>
      <c r="J502" t="s">
        <v>174</v>
      </c>
      <c r="K502" t="s">
        <v>27</v>
      </c>
      <c r="L502">
        <v>49518</v>
      </c>
      <c r="M502" t="s">
        <v>52</v>
      </c>
      <c r="N502" t="s">
        <v>29</v>
      </c>
      <c r="O502" t="s">
        <v>42</v>
      </c>
      <c r="P502" s="2">
        <v>1</v>
      </c>
      <c r="Q502" s="3">
        <v>11.95</v>
      </c>
      <c r="R502" s="3">
        <v>1.1950000000000001</v>
      </c>
      <c r="S502" s="3">
        <v>0.71699999999999997</v>
      </c>
      <c r="T502" s="3">
        <f>CoffeeOrders[[#This Row],[Unit Price]]*CoffeeOrders[[#This Row],[Quantity]]</f>
        <v>47.8</v>
      </c>
      <c r="U502" s="3" t="str">
        <f>IF(CoffeeOrders[[#This Row],[Coffee Type]]="Rob","Robusta",IF(CoffeeOrders[[#This Row],[Coffee Type]]="Exc","Excelsa",IF(CoffeeOrders[[#This Row],[Coffee Type]]="Ara","Arabica",IF(CoffeeOrders[[#This Row],[Coffee Type]]="Lib","Liberica",""))))</f>
        <v>Robusta</v>
      </c>
      <c r="V502" s="3" t="str">
        <f>IF(CoffeeOrders[[#This Row],[Roast Type]]="M","Medium",IF(CoffeeOrders[[#This Row],[Roast Type]]="L","Light",IF(CoffeeOrders[[#This Row],[Roast Type]]="D","Dark","")))</f>
        <v>Light</v>
      </c>
    </row>
    <row r="503" spans="1:22" x14ac:dyDescent="0.35">
      <c r="A503" t="s">
        <v>3070</v>
      </c>
      <c r="B503" s="7">
        <v>43467</v>
      </c>
      <c r="C503" t="s">
        <v>3071</v>
      </c>
      <c r="D503" t="s">
        <v>488</v>
      </c>
      <c r="E503">
        <v>4</v>
      </c>
      <c r="F503" t="s">
        <v>3072</v>
      </c>
      <c r="G503" t="s">
        <v>3073</v>
      </c>
      <c r="H503" t="s">
        <v>3074</v>
      </c>
      <c r="I503" t="s">
        <v>3075</v>
      </c>
      <c r="J503" t="s">
        <v>1994</v>
      </c>
      <c r="K503" t="s">
        <v>258</v>
      </c>
      <c r="L503" t="s">
        <v>1995</v>
      </c>
      <c r="M503" t="s">
        <v>52</v>
      </c>
      <c r="N503" t="s">
        <v>29</v>
      </c>
      <c r="O503" t="s">
        <v>30</v>
      </c>
      <c r="P503" s="2">
        <v>0.2</v>
      </c>
      <c r="Q503" s="3">
        <v>2.9849999999999999</v>
      </c>
      <c r="R503" s="3">
        <v>1.4924999999999999</v>
      </c>
      <c r="S503" s="3">
        <v>0.17910000000000001</v>
      </c>
      <c r="T503" s="3">
        <f>CoffeeOrders[[#This Row],[Unit Price]]*CoffeeOrders[[#This Row],[Quantity]]</f>
        <v>11.94</v>
      </c>
      <c r="U503" s="3" t="str">
        <f>IF(CoffeeOrders[[#This Row],[Coffee Type]]="Rob","Robusta",IF(CoffeeOrders[[#This Row],[Coffee Type]]="Exc","Excelsa",IF(CoffeeOrders[[#This Row],[Coffee Type]]="Ara","Arabica",IF(CoffeeOrders[[#This Row],[Coffee Type]]="Lib","Liberica",""))))</f>
        <v>Robusta</v>
      </c>
      <c r="V503" s="3" t="str">
        <f>IF(CoffeeOrders[[#This Row],[Roast Type]]="M","Medium",IF(CoffeeOrders[[#This Row],[Roast Type]]="L","Light",IF(CoffeeOrders[[#This Row],[Roast Type]]="D","Dark","")))</f>
        <v>Medium</v>
      </c>
    </row>
    <row r="504" spans="1:22" x14ac:dyDescent="0.35">
      <c r="A504" t="s">
        <v>3070</v>
      </c>
      <c r="B504" s="7">
        <v>43467</v>
      </c>
      <c r="C504" t="s">
        <v>3071</v>
      </c>
      <c r="D504" t="s">
        <v>199</v>
      </c>
      <c r="E504">
        <v>4</v>
      </c>
      <c r="F504" t="s">
        <v>3072</v>
      </c>
      <c r="G504" t="s">
        <v>3073</v>
      </c>
      <c r="H504" t="s">
        <v>3074</v>
      </c>
      <c r="I504" t="s">
        <v>3075</v>
      </c>
      <c r="J504" t="s">
        <v>1994</v>
      </c>
      <c r="K504" t="s">
        <v>258</v>
      </c>
      <c r="L504" t="s">
        <v>1995</v>
      </c>
      <c r="M504" t="s">
        <v>52</v>
      </c>
      <c r="N504" t="s">
        <v>32</v>
      </c>
      <c r="O504" t="s">
        <v>30</v>
      </c>
      <c r="P504" s="2">
        <v>0.2</v>
      </c>
      <c r="Q504" s="3">
        <v>4.125</v>
      </c>
      <c r="R504" s="3">
        <v>2.0625</v>
      </c>
      <c r="S504" s="3">
        <v>0.45374999999999999</v>
      </c>
      <c r="T504" s="3">
        <f>CoffeeOrders[[#This Row],[Unit Price]]*CoffeeOrders[[#This Row],[Quantity]]</f>
        <v>16.5</v>
      </c>
      <c r="U504" s="3" t="str">
        <f>IF(CoffeeOrders[[#This Row],[Coffee Type]]="Rob","Robusta",IF(CoffeeOrders[[#This Row],[Coffee Type]]="Exc","Excelsa",IF(CoffeeOrders[[#This Row],[Coffee Type]]="Ara","Arabica",IF(CoffeeOrders[[#This Row],[Coffee Type]]="Lib","Liberica",""))))</f>
        <v>Excelsa</v>
      </c>
      <c r="V504" s="3" t="str">
        <f>IF(CoffeeOrders[[#This Row],[Roast Type]]="M","Medium",IF(CoffeeOrders[[#This Row],[Roast Type]]="L","Light",IF(CoffeeOrders[[#This Row],[Roast Type]]="D","Dark","")))</f>
        <v>Medium</v>
      </c>
    </row>
    <row r="505" spans="1:22" x14ac:dyDescent="0.35">
      <c r="A505" t="s">
        <v>3070</v>
      </c>
      <c r="B505" s="7">
        <v>43467</v>
      </c>
      <c r="C505" t="s">
        <v>3071</v>
      </c>
      <c r="D505" t="s">
        <v>56</v>
      </c>
      <c r="E505">
        <v>4</v>
      </c>
      <c r="F505" t="s">
        <v>3072</v>
      </c>
      <c r="G505" t="s">
        <v>3073</v>
      </c>
      <c r="H505" t="s">
        <v>3074</v>
      </c>
      <c r="I505" t="s">
        <v>3075</v>
      </c>
      <c r="J505" t="s">
        <v>1994</v>
      </c>
      <c r="K505" t="s">
        <v>258</v>
      </c>
      <c r="L505" t="s">
        <v>1995</v>
      </c>
      <c r="M505" t="s">
        <v>52</v>
      </c>
      <c r="N505" t="s">
        <v>61</v>
      </c>
      <c r="O505" t="s">
        <v>62</v>
      </c>
      <c r="P505" s="2">
        <v>1</v>
      </c>
      <c r="Q505" s="3">
        <v>12.95</v>
      </c>
      <c r="R505" s="3">
        <v>1.2949999999999999</v>
      </c>
      <c r="S505" s="3">
        <v>1.6835</v>
      </c>
      <c r="T505" s="3">
        <f>CoffeeOrders[[#This Row],[Unit Price]]*CoffeeOrders[[#This Row],[Quantity]]</f>
        <v>51.8</v>
      </c>
      <c r="U505" s="3" t="str">
        <f>IF(CoffeeOrders[[#This Row],[Coffee Type]]="Rob","Robusta",IF(CoffeeOrders[[#This Row],[Coffee Type]]="Exc","Excelsa",IF(CoffeeOrders[[#This Row],[Coffee Type]]="Ara","Arabica",IF(CoffeeOrders[[#This Row],[Coffee Type]]="Lib","Liberica",""))))</f>
        <v>Liberica</v>
      </c>
      <c r="V505" s="3" t="str">
        <f>IF(CoffeeOrders[[#This Row],[Roast Type]]="M","Medium",IF(CoffeeOrders[[#This Row],[Roast Type]]="L","Light",IF(CoffeeOrders[[#This Row],[Roast Type]]="D","Dark","")))</f>
        <v>Dark</v>
      </c>
    </row>
    <row r="506" spans="1:22" x14ac:dyDescent="0.35">
      <c r="A506" t="s">
        <v>3070</v>
      </c>
      <c r="B506" s="7">
        <v>43467</v>
      </c>
      <c r="C506" t="s">
        <v>3071</v>
      </c>
      <c r="D506" t="s">
        <v>73</v>
      </c>
      <c r="E506">
        <v>3</v>
      </c>
      <c r="F506" t="s">
        <v>3072</v>
      </c>
      <c r="G506" t="s">
        <v>3073</v>
      </c>
      <c r="H506" t="s">
        <v>3074</v>
      </c>
      <c r="I506" t="s">
        <v>3075</v>
      </c>
      <c r="J506" t="s">
        <v>1994</v>
      </c>
      <c r="K506" t="s">
        <v>258</v>
      </c>
      <c r="L506" t="s">
        <v>1995</v>
      </c>
      <c r="M506" t="s">
        <v>52</v>
      </c>
      <c r="N506" t="s">
        <v>61</v>
      </c>
      <c r="O506" t="s">
        <v>42</v>
      </c>
      <c r="P506" s="2">
        <v>0.2</v>
      </c>
      <c r="Q506" s="3">
        <v>4.7549999999999999</v>
      </c>
      <c r="R506" s="3">
        <v>2.3774999999999999</v>
      </c>
      <c r="S506" s="3">
        <v>0.61814999999999998</v>
      </c>
      <c r="T506" s="3">
        <f>CoffeeOrders[[#This Row],[Unit Price]]*CoffeeOrders[[#This Row],[Quantity]]</f>
        <v>14.265000000000001</v>
      </c>
      <c r="U506" s="3" t="str">
        <f>IF(CoffeeOrders[[#This Row],[Coffee Type]]="Rob","Robusta",IF(CoffeeOrders[[#This Row],[Coffee Type]]="Exc","Excelsa",IF(CoffeeOrders[[#This Row],[Coffee Type]]="Ara","Arabica",IF(CoffeeOrders[[#This Row],[Coffee Type]]="Lib","Liberica",""))))</f>
        <v>Liberica</v>
      </c>
      <c r="V506" s="3" t="str">
        <f>IF(CoffeeOrders[[#This Row],[Roast Type]]="M","Medium",IF(CoffeeOrders[[#This Row],[Roast Type]]="L","Light",IF(CoffeeOrders[[#This Row],[Roast Type]]="D","Dark","")))</f>
        <v>Light</v>
      </c>
    </row>
    <row r="507" spans="1:22" x14ac:dyDescent="0.35">
      <c r="A507" t="s">
        <v>3076</v>
      </c>
      <c r="B507" s="7">
        <v>44609</v>
      </c>
      <c r="C507" t="s">
        <v>3077</v>
      </c>
      <c r="D507" t="s">
        <v>238</v>
      </c>
      <c r="E507">
        <v>6</v>
      </c>
      <c r="F507" t="s">
        <v>3078</v>
      </c>
      <c r="G507" t="s">
        <v>3079</v>
      </c>
      <c r="H507" t="s">
        <v>3080</v>
      </c>
      <c r="I507" t="s">
        <v>3081</v>
      </c>
      <c r="J507" t="s">
        <v>3082</v>
      </c>
      <c r="K507" t="s">
        <v>27</v>
      </c>
      <c r="L507">
        <v>27264</v>
      </c>
      <c r="M507" t="s">
        <v>52</v>
      </c>
      <c r="N507" t="s">
        <v>61</v>
      </c>
      <c r="O507" t="s">
        <v>30</v>
      </c>
      <c r="P507" s="2">
        <v>0.2</v>
      </c>
      <c r="Q507" s="3">
        <v>4.3650000000000002</v>
      </c>
      <c r="R507" s="3">
        <v>2.1825000000000001</v>
      </c>
      <c r="S507" s="3">
        <v>0.56745000000000001</v>
      </c>
      <c r="T507" s="3">
        <f>CoffeeOrders[[#This Row],[Unit Price]]*CoffeeOrders[[#This Row],[Quantity]]</f>
        <v>26.19</v>
      </c>
      <c r="U507" s="3" t="str">
        <f>IF(CoffeeOrders[[#This Row],[Coffee Type]]="Rob","Robusta",IF(CoffeeOrders[[#This Row],[Coffee Type]]="Exc","Excelsa",IF(CoffeeOrders[[#This Row],[Coffee Type]]="Ara","Arabica",IF(CoffeeOrders[[#This Row],[Coffee Type]]="Lib","Liberica",""))))</f>
        <v>Liberica</v>
      </c>
      <c r="V507" s="3" t="str">
        <f>IF(CoffeeOrders[[#This Row],[Roast Type]]="M","Medium",IF(CoffeeOrders[[#This Row],[Roast Type]]="L","Light",IF(CoffeeOrders[[#This Row],[Roast Type]]="D","Dark","")))</f>
        <v>Medium</v>
      </c>
    </row>
    <row r="508" spans="1:22" x14ac:dyDescent="0.35">
      <c r="A508" t="s">
        <v>3083</v>
      </c>
      <c r="B508" s="7">
        <v>44184</v>
      </c>
      <c r="C508" t="s">
        <v>3084</v>
      </c>
      <c r="D508" t="s">
        <v>35</v>
      </c>
      <c r="E508">
        <v>2</v>
      </c>
      <c r="F508" t="s">
        <v>3085</v>
      </c>
      <c r="G508" t="s">
        <v>3086</v>
      </c>
      <c r="H508" t="s">
        <v>3087</v>
      </c>
      <c r="I508" t="s">
        <v>3088</v>
      </c>
      <c r="J508" t="s">
        <v>745</v>
      </c>
      <c r="K508" t="s">
        <v>27</v>
      </c>
      <c r="L508">
        <v>88546</v>
      </c>
      <c r="M508" t="s">
        <v>28</v>
      </c>
      <c r="N508" t="s">
        <v>41</v>
      </c>
      <c r="O508" t="s">
        <v>42</v>
      </c>
      <c r="P508" s="2">
        <v>1</v>
      </c>
      <c r="Q508" s="3">
        <v>12.95</v>
      </c>
      <c r="R508" s="3">
        <v>1.2949999999999999</v>
      </c>
      <c r="S508" s="3">
        <v>1.1655</v>
      </c>
      <c r="T508" s="3">
        <f>CoffeeOrders[[#This Row],[Unit Price]]*CoffeeOrders[[#This Row],[Quantity]]</f>
        <v>25.9</v>
      </c>
      <c r="U508" s="3" t="str">
        <f>IF(CoffeeOrders[[#This Row],[Coffee Type]]="Rob","Robusta",IF(CoffeeOrders[[#This Row],[Coffee Type]]="Exc","Excelsa",IF(CoffeeOrders[[#This Row],[Coffee Type]]="Ara","Arabica",IF(CoffeeOrders[[#This Row],[Coffee Type]]="Lib","Liberica",""))))</f>
        <v>Arabica</v>
      </c>
      <c r="V508" s="3" t="str">
        <f>IF(CoffeeOrders[[#This Row],[Roast Type]]="M","Medium",IF(CoffeeOrders[[#This Row],[Roast Type]]="L","Light",IF(CoffeeOrders[[#This Row],[Roast Type]]="D","Dark","")))</f>
        <v>Light</v>
      </c>
    </row>
    <row r="509" spans="1:22" x14ac:dyDescent="0.35">
      <c r="A509" t="s">
        <v>3089</v>
      </c>
      <c r="B509" s="7">
        <v>43516</v>
      </c>
      <c r="C509" t="s">
        <v>3090</v>
      </c>
      <c r="D509" t="s">
        <v>615</v>
      </c>
      <c r="E509">
        <v>3</v>
      </c>
      <c r="F509" t="s">
        <v>3091</v>
      </c>
      <c r="G509" t="s">
        <v>3092</v>
      </c>
      <c r="H509" t="s">
        <v>3093</v>
      </c>
      <c r="I509" t="s">
        <v>3094</v>
      </c>
      <c r="J509" t="s">
        <v>3095</v>
      </c>
      <c r="K509" t="s">
        <v>27</v>
      </c>
      <c r="L509">
        <v>44185</v>
      </c>
      <c r="M509" t="s">
        <v>28</v>
      </c>
      <c r="N509" t="s">
        <v>41</v>
      </c>
      <c r="O509" t="s">
        <v>42</v>
      </c>
      <c r="P509" s="2">
        <v>2.5</v>
      </c>
      <c r="Q509" s="3">
        <v>29.785</v>
      </c>
      <c r="R509" s="3">
        <v>1.1914</v>
      </c>
      <c r="S509" s="3">
        <v>2.68065</v>
      </c>
      <c r="T509" s="3">
        <f>CoffeeOrders[[#This Row],[Unit Price]]*CoffeeOrders[[#This Row],[Quantity]]</f>
        <v>89.355000000000004</v>
      </c>
      <c r="U509" s="3" t="str">
        <f>IF(CoffeeOrders[[#This Row],[Coffee Type]]="Rob","Robusta",IF(CoffeeOrders[[#This Row],[Coffee Type]]="Exc","Excelsa",IF(CoffeeOrders[[#This Row],[Coffee Type]]="Ara","Arabica",IF(CoffeeOrders[[#This Row],[Coffee Type]]="Lib","Liberica",""))))</f>
        <v>Arabica</v>
      </c>
      <c r="V509" s="3" t="str">
        <f>IF(CoffeeOrders[[#This Row],[Roast Type]]="M","Medium",IF(CoffeeOrders[[#This Row],[Roast Type]]="L","Light",IF(CoffeeOrders[[#This Row],[Roast Type]]="D","Dark","")))</f>
        <v>Light</v>
      </c>
    </row>
    <row r="510" spans="1:22" x14ac:dyDescent="0.35">
      <c r="A510" t="s">
        <v>3096</v>
      </c>
      <c r="B510" s="7">
        <v>44210</v>
      </c>
      <c r="C510" t="s">
        <v>3097</v>
      </c>
      <c r="D510" t="s">
        <v>368</v>
      </c>
      <c r="E510">
        <v>6</v>
      </c>
      <c r="F510" t="s">
        <v>3098</v>
      </c>
      <c r="G510" t="s">
        <v>3099</v>
      </c>
      <c r="H510" t="s">
        <v>3100</v>
      </c>
      <c r="I510" t="s">
        <v>3101</v>
      </c>
      <c r="J510" t="s">
        <v>3102</v>
      </c>
      <c r="K510" t="s">
        <v>50</v>
      </c>
      <c r="L510" t="s">
        <v>3103</v>
      </c>
      <c r="M510" t="s">
        <v>52</v>
      </c>
      <c r="N510" t="s">
        <v>61</v>
      </c>
      <c r="O510" t="s">
        <v>62</v>
      </c>
      <c r="P510" s="2">
        <v>0.5</v>
      </c>
      <c r="Q510" s="3">
        <v>7.77</v>
      </c>
      <c r="R510" s="3">
        <v>1.554</v>
      </c>
      <c r="S510" s="3">
        <v>1.0101</v>
      </c>
      <c r="T510" s="3">
        <f>CoffeeOrders[[#This Row],[Unit Price]]*CoffeeOrders[[#This Row],[Quantity]]</f>
        <v>46.62</v>
      </c>
      <c r="U510" s="3" t="str">
        <f>IF(CoffeeOrders[[#This Row],[Coffee Type]]="Rob","Robusta",IF(CoffeeOrders[[#This Row],[Coffee Type]]="Exc","Excelsa",IF(CoffeeOrders[[#This Row],[Coffee Type]]="Ara","Arabica",IF(CoffeeOrders[[#This Row],[Coffee Type]]="Lib","Liberica",""))))</f>
        <v>Liberica</v>
      </c>
      <c r="V510" s="3" t="str">
        <f>IF(CoffeeOrders[[#This Row],[Roast Type]]="M","Medium",IF(CoffeeOrders[[#This Row],[Roast Type]]="L","Light",IF(CoffeeOrders[[#This Row],[Roast Type]]="D","Dark","")))</f>
        <v>Dark</v>
      </c>
    </row>
    <row r="511" spans="1:22" x14ac:dyDescent="0.35">
      <c r="A511" t="s">
        <v>3104</v>
      </c>
      <c r="B511" s="7">
        <v>43785</v>
      </c>
      <c r="C511" t="s">
        <v>3053</v>
      </c>
      <c r="D511" t="s">
        <v>95</v>
      </c>
      <c r="E511">
        <v>3</v>
      </c>
      <c r="F511" t="s">
        <v>3054</v>
      </c>
      <c r="G511" t="s">
        <v>3055</v>
      </c>
      <c r="H511" t="s">
        <v>3056</v>
      </c>
      <c r="I511" t="s">
        <v>3057</v>
      </c>
      <c r="J511" t="s">
        <v>3058</v>
      </c>
      <c r="K511" t="s">
        <v>50</v>
      </c>
      <c r="L511" t="s">
        <v>3059</v>
      </c>
      <c r="M511" t="s">
        <v>28</v>
      </c>
      <c r="N511" t="s">
        <v>41</v>
      </c>
      <c r="O511" t="s">
        <v>62</v>
      </c>
      <c r="P511" s="2">
        <v>1</v>
      </c>
      <c r="Q511" s="3">
        <v>9.9499999999999993</v>
      </c>
      <c r="R511" s="3">
        <v>0.99499999999999988</v>
      </c>
      <c r="S511" s="3">
        <v>0.89549999999999985</v>
      </c>
      <c r="T511" s="3">
        <f>CoffeeOrders[[#This Row],[Unit Price]]*CoffeeOrders[[#This Row],[Quantity]]</f>
        <v>29.849999999999998</v>
      </c>
      <c r="U511" s="3" t="str">
        <f>IF(CoffeeOrders[[#This Row],[Coffee Type]]="Rob","Robusta",IF(CoffeeOrders[[#This Row],[Coffee Type]]="Exc","Excelsa",IF(CoffeeOrders[[#This Row],[Coffee Type]]="Ara","Arabica",IF(CoffeeOrders[[#This Row],[Coffee Type]]="Lib","Liberica",""))))</f>
        <v>Arabica</v>
      </c>
      <c r="V511" s="3" t="str">
        <f>IF(CoffeeOrders[[#This Row],[Roast Type]]="M","Medium",IF(CoffeeOrders[[#This Row],[Roast Type]]="L","Light",IF(CoffeeOrders[[#This Row],[Roast Type]]="D","Dark","")))</f>
        <v>Dark</v>
      </c>
    </row>
    <row r="512" spans="1:22" x14ac:dyDescent="0.35">
      <c r="A512" t="s">
        <v>3105</v>
      </c>
      <c r="B512" s="7">
        <v>43803</v>
      </c>
      <c r="C512" t="s">
        <v>3106</v>
      </c>
      <c r="D512" t="s">
        <v>548</v>
      </c>
      <c r="E512">
        <v>3</v>
      </c>
      <c r="F512" t="s">
        <v>3107</v>
      </c>
      <c r="G512" t="s">
        <v>3108</v>
      </c>
      <c r="H512" t="s">
        <v>3109</v>
      </c>
      <c r="I512" t="s">
        <v>3110</v>
      </c>
      <c r="J512" t="s">
        <v>2508</v>
      </c>
      <c r="K512" t="s">
        <v>50</v>
      </c>
      <c r="L512" t="s">
        <v>2509</v>
      </c>
      <c r="M512" t="s">
        <v>28</v>
      </c>
      <c r="N512" t="s">
        <v>29</v>
      </c>
      <c r="O512" t="s">
        <v>42</v>
      </c>
      <c r="P512" s="2">
        <v>0.2</v>
      </c>
      <c r="Q512" s="3">
        <v>3.585</v>
      </c>
      <c r="R512" s="3">
        <v>1.7925</v>
      </c>
      <c r="S512" s="3">
        <v>0.21510000000000001</v>
      </c>
      <c r="T512" s="3">
        <f>CoffeeOrders[[#This Row],[Unit Price]]*CoffeeOrders[[#This Row],[Quantity]]</f>
        <v>10.754999999999999</v>
      </c>
      <c r="U512" s="3" t="str">
        <f>IF(CoffeeOrders[[#This Row],[Coffee Type]]="Rob","Robusta",IF(CoffeeOrders[[#This Row],[Coffee Type]]="Exc","Excelsa",IF(CoffeeOrders[[#This Row],[Coffee Type]]="Ara","Arabica",IF(CoffeeOrders[[#This Row],[Coffee Type]]="Lib","Liberica",""))))</f>
        <v>Robusta</v>
      </c>
      <c r="V512" s="3" t="str">
        <f>IF(CoffeeOrders[[#This Row],[Roast Type]]="M","Medium",IF(CoffeeOrders[[#This Row],[Roast Type]]="L","Light",IF(CoffeeOrders[[#This Row],[Roast Type]]="D","Dark","")))</f>
        <v>Light</v>
      </c>
    </row>
    <row r="513" spans="1:22" x14ac:dyDescent="0.35">
      <c r="A513" t="s">
        <v>3111</v>
      </c>
      <c r="B513" s="7">
        <v>44043</v>
      </c>
      <c r="C513" t="s">
        <v>3112</v>
      </c>
      <c r="D513" t="s">
        <v>139</v>
      </c>
      <c r="E513">
        <v>4</v>
      </c>
      <c r="F513" t="s">
        <v>3113</v>
      </c>
      <c r="G513" t="s">
        <v>3114</v>
      </c>
      <c r="H513" t="s">
        <v>3115</v>
      </c>
      <c r="I513" t="s">
        <v>3116</v>
      </c>
      <c r="J513" t="s">
        <v>343</v>
      </c>
      <c r="K513" t="s">
        <v>27</v>
      </c>
      <c r="L513">
        <v>35244</v>
      </c>
      <c r="M513" t="s">
        <v>28</v>
      </c>
      <c r="N513" t="s">
        <v>41</v>
      </c>
      <c r="O513" t="s">
        <v>30</v>
      </c>
      <c r="P513" s="2">
        <v>0.2</v>
      </c>
      <c r="Q513" s="3">
        <v>3.375</v>
      </c>
      <c r="R513" s="3">
        <v>1.6875</v>
      </c>
      <c r="S513" s="3">
        <v>0.30375000000000002</v>
      </c>
      <c r="T513" s="3">
        <f>CoffeeOrders[[#This Row],[Unit Price]]*CoffeeOrders[[#This Row],[Quantity]]</f>
        <v>13.5</v>
      </c>
      <c r="U513" s="3" t="str">
        <f>IF(CoffeeOrders[[#This Row],[Coffee Type]]="Rob","Robusta",IF(CoffeeOrders[[#This Row],[Coffee Type]]="Exc","Excelsa",IF(CoffeeOrders[[#This Row],[Coffee Type]]="Ara","Arabica",IF(CoffeeOrders[[#This Row],[Coffee Type]]="Lib","Liberica",""))))</f>
        <v>Arabica</v>
      </c>
      <c r="V513" s="3" t="str">
        <f>IF(CoffeeOrders[[#This Row],[Roast Type]]="M","Medium",IF(CoffeeOrders[[#This Row],[Roast Type]]="L","Light",IF(CoffeeOrders[[#This Row],[Roast Type]]="D","Dark","")))</f>
        <v>Medium</v>
      </c>
    </row>
    <row r="514" spans="1:22" x14ac:dyDescent="0.35">
      <c r="A514" t="s">
        <v>3117</v>
      </c>
      <c r="B514" s="7">
        <v>43535</v>
      </c>
      <c r="C514" t="s">
        <v>3118</v>
      </c>
      <c r="D514" t="s">
        <v>398</v>
      </c>
      <c r="E514">
        <v>3</v>
      </c>
      <c r="F514" t="s">
        <v>3119</v>
      </c>
      <c r="G514" t="s">
        <v>3120</v>
      </c>
      <c r="H514" t="s">
        <v>3121</v>
      </c>
      <c r="I514" t="s">
        <v>3122</v>
      </c>
      <c r="J514" t="s">
        <v>3123</v>
      </c>
      <c r="K514" t="s">
        <v>27</v>
      </c>
      <c r="L514">
        <v>56372</v>
      </c>
      <c r="M514" t="s">
        <v>52</v>
      </c>
      <c r="N514" t="s">
        <v>61</v>
      </c>
      <c r="O514" t="s">
        <v>42</v>
      </c>
      <c r="P514" s="2">
        <v>1</v>
      </c>
      <c r="Q514" s="3">
        <v>15.85</v>
      </c>
      <c r="R514" s="3">
        <v>1.585</v>
      </c>
      <c r="S514" s="3">
        <v>2.0605000000000002</v>
      </c>
      <c r="T514" s="3">
        <f>CoffeeOrders[[#This Row],[Unit Price]]*CoffeeOrders[[#This Row],[Quantity]]</f>
        <v>47.55</v>
      </c>
      <c r="U514" s="3" t="str">
        <f>IF(CoffeeOrders[[#This Row],[Coffee Type]]="Rob","Robusta",IF(CoffeeOrders[[#This Row],[Coffee Type]]="Exc","Excelsa",IF(CoffeeOrders[[#This Row],[Coffee Type]]="Ara","Arabica",IF(CoffeeOrders[[#This Row],[Coffee Type]]="Lib","Liberica",""))))</f>
        <v>Liberica</v>
      </c>
      <c r="V514" s="3" t="str">
        <f>IF(CoffeeOrders[[#This Row],[Roast Type]]="M","Medium",IF(CoffeeOrders[[#This Row],[Roast Type]]="L","Light",IF(CoffeeOrders[[#This Row],[Roast Type]]="D","Dark","")))</f>
        <v>Light</v>
      </c>
    </row>
    <row r="515" spans="1:22" x14ac:dyDescent="0.35">
      <c r="A515" t="s">
        <v>3124</v>
      </c>
      <c r="B515" s="7">
        <v>44691</v>
      </c>
      <c r="C515" t="s">
        <v>3125</v>
      </c>
      <c r="D515" t="s">
        <v>398</v>
      </c>
      <c r="E515">
        <v>5</v>
      </c>
      <c r="F515" t="s">
        <v>3126</v>
      </c>
      <c r="G515" t="s">
        <v>3127</v>
      </c>
      <c r="I515" t="s">
        <v>3128</v>
      </c>
      <c r="J515" t="s">
        <v>136</v>
      </c>
      <c r="K515" t="s">
        <v>27</v>
      </c>
      <c r="L515">
        <v>19191</v>
      </c>
      <c r="M515" t="s">
        <v>52</v>
      </c>
      <c r="N515" t="s">
        <v>61</v>
      </c>
      <c r="O515" t="s">
        <v>42</v>
      </c>
      <c r="P515" s="2">
        <v>1</v>
      </c>
      <c r="Q515" s="3">
        <v>15.85</v>
      </c>
      <c r="R515" s="3">
        <v>1.585</v>
      </c>
      <c r="S515" s="3">
        <v>2.0605000000000002</v>
      </c>
      <c r="T515" s="3">
        <f>CoffeeOrders[[#This Row],[Unit Price]]*CoffeeOrders[[#This Row],[Quantity]]</f>
        <v>79.25</v>
      </c>
      <c r="U515" s="3" t="str">
        <f>IF(CoffeeOrders[[#This Row],[Coffee Type]]="Rob","Robusta",IF(CoffeeOrders[[#This Row],[Coffee Type]]="Exc","Excelsa",IF(CoffeeOrders[[#This Row],[Coffee Type]]="Ara","Arabica",IF(CoffeeOrders[[#This Row],[Coffee Type]]="Lib","Liberica",""))))</f>
        <v>Liberica</v>
      </c>
      <c r="V515" s="3" t="str">
        <f>IF(CoffeeOrders[[#This Row],[Roast Type]]="M","Medium",IF(CoffeeOrders[[#This Row],[Roast Type]]="L","Light",IF(CoffeeOrders[[#This Row],[Roast Type]]="D","Dark","")))</f>
        <v>Light</v>
      </c>
    </row>
    <row r="516" spans="1:22" x14ac:dyDescent="0.35">
      <c r="A516" t="s">
        <v>3129</v>
      </c>
      <c r="B516" s="7">
        <v>44555</v>
      </c>
      <c r="C516" t="s">
        <v>3130</v>
      </c>
      <c r="D516" t="s">
        <v>238</v>
      </c>
      <c r="E516">
        <v>6</v>
      </c>
      <c r="F516" t="s">
        <v>3131</v>
      </c>
      <c r="G516" t="s">
        <v>3132</v>
      </c>
      <c r="H516" t="s">
        <v>3133</v>
      </c>
      <c r="I516" t="s">
        <v>3134</v>
      </c>
      <c r="J516" t="s">
        <v>1259</v>
      </c>
      <c r="K516" t="s">
        <v>27</v>
      </c>
      <c r="L516">
        <v>48211</v>
      </c>
      <c r="M516" t="s">
        <v>28</v>
      </c>
      <c r="N516" t="s">
        <v>61</v>
      </c>
      <c r="O516" t="s">
        <v>30</v>
      </c>
      <c r="P516" s="2">
        <v>0.2</v>
      </c>
      <c r="Q516" s="3">
        <v>4.3650000000000002</v>
      </c>
      <c r="R516" s="3">
        <v>2.1825000000000001</v>
      </c>
      <c r="S516" s="3">
        <v>0.56745000000000001</v>
      </c>
      <c r="T516" s="3">
        <f>CoffeeOrders[[#This Row],[Unit Price]]*CoffeeOrders[[#This Row],[Quantity]]</f>
        <v>26.19</v>
      </c>
      <c r="U516" s="3" t="str">
        <f>IF(CoffeeOrders[[#This Row],[Coffee Type]]="Rob","Robusta",IF(CoffeeOrders[[#This Row],[Coffee Type]]="Exc","Excelsa",IF(CoffeeOrders[[#This Row],[Coffee Type]]="Ara","Arabica",IF(CoffeeOrders[[#This Row],[Coffee Type]]="Lib","Liberica",""))))</f>
        <v>Liberica</v>
      </c>
      <c r="V516" s="3" t="str">
        <f>IF(CoffeeOrders[[#This Row],[Roast Type]]="M","Medium",IF(CoffeeOrders[[#This Row],[Roast Type]]="L","Light",IF(CoffeeOrders[[#This Row],[Roast Type]]="D","Dark","")))</f>
        <v>Medium</v>
      </c>
    </row>
    <row r="517" spans="1:22" x14ac:dyDescent="0.35">
      <c r="A517" t="s">
        <v>3135</v>
      </c>
      <c r="B517" s="7">
        <v>44673</v>
      </c>
      <c r="C517" t="s">
        <v>3136</v>
      </c>
      <c r="D517" t="s">
        <v>473</v>
      </c>
      <c r="E517">
        <v>3</v>
      </c>
      <c r="F517" t="s">
        <v>3137</v>
      </c>
      <c r="G517" t="s">
        <v>3138</v>
      </c>
      <c r="H517" t="s">
        <v>3139</v>
      </c>
      <c r="I517" t="s">
        <v>3140</v>
      </c>
      <c r="J517" t="s">
        <v>129</v>
      </c>
      <c r="K517" t="s">
        <v>27</v>
      </c>
      <c r="L517">
        <v>63180</v>
      </c>
      <c r="M517" t="s">
        <v>52</v>
      </c>
      <c r="N517" t="s">
        <v>29</v>
      </c>
      <c r="O517" t="s">
        <v>42</v>
      </c>
      <c r="P517" s="2">
        <v>0.5</v>
      </c>
      <c r="Q517" s="3">
        <v>7.169999999999999</v>
      </c>
      <c r="R517" s="3">
        <v>1.4339999999999999</v>
      </c>
      <c r="S517" s="3">
        <v>0.43019999999999992</v>
      </c>
      <c r="T517" s="3">
        <f>CoffeeOrders[[#This Row],[Unit Price]]*CoffeeOrders[[#This Row],[Quantity]]</f>
        <v>21.509999999999998</v>
      </c>
      <c r="U517" s="3" t="str">
        <f>IF(CoffeeOrders[[#This Row],[Coffee Type]]="Rob","Robusta",IF(CoffeeOrders[[#This Row],[Coffee Type]]="Exc","Excelsa",IF(CoffeeOrders[[#This Row],[Coffee Type]]="Ara","Arabica",IF(CoffeeOrders[[#This Row],[Coffee Type]]="Lib","Liberica",""))))</f>
        <v>Robusta</v>
      </c>
      <c r="V517" s="3" t="str">
        <f>IF(CoffeeOrders[[#This Row],[Roast Type]]="M","Medium",IF(CoffeeOrders[[#This Row],[Roast Type]]="L","Light",IF(CoffeeOrders[[#This Row],[Roast Type]]="D","Dark","")))</f>
        <v>Light</v>
      </c>
    </row>
    <row r="518" spans="1:22" x14ac:dyDescent="0.35">
      <c r="A518" t="s">
        <v>3141</v>
      </c>
      <c r="B518" s="7">
        <v>44723</v>
      </c>
      <c r="C518" t="s">
        <v>3142</v>
      </c>
      <c r="D518" t="s">
        <v>117</v>
      </c>
      <c r="E518">
        <v>5</v>
      </c>
      <c r="F518" t="s">
        <v>3143</v>
      </c>
      <c r="H518" t="s">
        <v>3144</v>
      </c>
      <c r="I518" t="s">
        <v>3145</v>
      </c>
      <c r="J518" t="s">
        <v>3146</v>
      </c>
      <c r="K518" t="s">
        <v>27</v>
      </c>
      <c r="L518">
        <v>12305</v>
      </c>
      <c r="M518" t="s">
        <v>28</v>
      </c>
      <c r="N518" t="s">
        <v>29</v>
      </c>
      <c r="O518" t="s">
        <v>62</v>
      </c>
      <c r="P518" s="2">
        <v>2.5</v>
      </c>
      <c r="Q518" s="3">
        <v>20.585000000000001</v>
      </c>
      <c r="R518" s="3">
        <v>0.82339999999999991</v>
      </c>
      <c r="S518" s="3">
        <v>1.2351000000000001</v>
      </c>
      <c r="T518" s="3">
        <f>CoffeeOrders[[#This Row],[Unit Price]]*CoffeeOrders[[#This Row],[Quantity]]</f>
        <v>102.92500000000001</v>
      </c>
      <c r="U518" s="3" t="str">
        <f>IF(CoffeeOrders[[#This Row],[Coffee Type]]="Rob","Robusta",IF(CoffeeOrders[[#This Row],[Coffee Type]]="Exc","Excelsa",IF(CoffeeOrders[[#This Row],[Coffee Type]]="Ara","Arabica",IF(CoffeeOrders[[#This Row],[Coffee Type]]="Lib","Liberica",""))))</f>
        <v>Robusta</v>
      </c>
      <c r="V518" s="3" t="str">
        <f>IF(CoffeeOrders[[#This Row],[Roast Type]]="M","Medium",IF(CoffeeOrders[[#This Row],[Roast Type]]="L","Light",IF(CoffeeOrders[[#This Row],[Roast Type]]="D","Dark","")))</f>
        <v>Dark</v>
      </c>
    </row>
    <row r="519" spans="1:22" x14ac:dyDescent="0.35">
      <c r="A519" t="s">
        <v>3147</v>
      </c>
      <c r="B519" s="7">
        <v>44678</v>
      </c>
      <c r="C519" t="s">
        <v>3148</v>
      </c>
      <c r="D519" t="s">
        <v>124</v>
      </c>
      <c r="E519">
        <v>2</v>
      </c>
      <c r="F519" t="s">
        <v>3149</v>
      </c>
      <c r="H519" t="s">
        <v>3150</v>
      </c>
      <c r="I519" t="s">
        <v>3151</v>
      </c>
      <c r="J519" t="s">
        <v>3152</v>
      </c>
      <c r="K519" t="s">
        <v>27</v>
      </c>
      <c r="L519">
        <v>33805</v>
      </c>
      <c r="M519" t="s">
        <v>52</v>
      </c>
      <c r="N519" t="s">
        <v>61</v>
      </c>
      <c r="O519" t="s">
        <v>62</v>
      </c>
      <c r="P519" s="2">
        <v>0.2</v>
      </c>
      <c r="Q519" s="3">
        <v>3.8849999999999998</v>
      </c>
      <c r="R519" s="3">
        <v>1.9424999999999999</v>
      </c>
      <c r="S519" s="3">
        <v>0.50505</v>
      </c>
      <c r="T519" s="3">
        <f>CoffeeOrders[[#This Row],[Unit Price]]*CoffeeOrders[[#This Row],[Quantity]]</f>
        <v>7.77</v>
      </c>
      <c r="U519" s="3" t="str">
        <f>IF(CoffeeOrders[[#This Row],[Coffee Type]]="Rob","Robusta",IF(CoffeeOrders[[#This Row],[Coffee Type]]="Exc","Excelsa",IF(CoffeeOrders[[#This Row],[Coffee Type]]="Ara","Arabica",IF(CoffeeOrders[[#This Row],[Coffee Type]]="Lib","Liberica",""))))</f>
        <v>Liberica</v>
      </c>
      <c r="V519" s="3" t="str">
        <f>IF(CoffeeOrders[[#This Row],[Roast Type]]="M","Medium",IF(CoffeeOrders[[#This Row],[Roast Type]]="L","Light",IF(CoffeeOrders[[#This Row],[Roast Type]]="D","Dark","")))</f>
        <v>Dark</v>
      </c>
    </row>
    <row r="520" spans="1:22" x14ac:dyDescent="0.35">
      <c r="A520" t="s">
        <v>3153</v>
      </c>
      <c r="B520" s="7">
        <v>44194</v>
      </c>
      <c r="C520" t="s">
        <v>3154</v>
      </c>
      <c r="D520" t="s">
        <v>1649</v>
      </c>
      <c r="E520">
        <v>5</v>
      </c>
      <c r="F520" t="s">
        <v>3155</v>
      </c>
      <c r="G520" t="s">
        <v>3156</v>
      </c>
      <c r="H520" t="s">
        <v>3157</v>
      </c>
      <c r="I520" t="s">
        <v>3158</v>
      </c>
      <c r="J520" t="s">
        <v>3159</v>
      </c>
      <c r="K520" t="s">
        <v>27</v>
      </c>
      <c r="L520">
        <v>32941</v>
      </c>
      <c r="M520" t="s">
        <v>52</v>
      </c>
      <c r="N520" t="s">
        <v>32</v>
      </c>
      <c r="O520" t="s">
        <v>62</v>
      </c>
      <c r="P520" s="2">
        <v>2.5</v>
      </c>
      <c r="Q520" s="3">
        <v>27.945</v>
      </c>
      <c r="R520" s="3">
        <v>1.1177999999999999</v>
      </c>
      <c r="S520" s="3">
        <v>3.07395</v>
      </c>
      <c r="T520" s="3">
        <f>CoffeeOrders[[#This Row],[Unit Price]]*CoffeeOrders[[#This Row],[Quantity]]</f>
        <v>139.72499999999999</v>
      </c>
      <c r="U520" s="3" t="str">
        <f>IF(CoffeeOrders[[#This Row],[Coffee Type]]="Rob","Robusta",IF(CoffeeOrders[[#This Row],[Coffee Type]]="Exc","Excelsa",IF(CoffeeOrders[[#This Row],[Coffee Type]]="Ara","Arabica",IF(CoffeeOrders[[#This Row],[Coffee Type]]="Lib","Liberica",""))))</f>
        <v>Excelsa</v>
      </c>
      <c r="V520" s="3" t="str">
        <f>IF(CoffeeOrders[[#This Row],[Roast Type]]="M","Medium",IF(CoffeeOrders[[#This Row],[Roast Type]]="L","Light",IF(CoffeeOrders[[#This Row],[Roast Type]]="D","Dark","")))</f>
        <v>Dark</v>
      </c>
    </row>
    <row r="521" spans="1:22" x14ac:dyDescent="0.35">
      <c r="A521" t="s">
        <v>3160</v>
      </c>
      <c r="B521" s="7">
        <v>44026</v>
      </c>
      <c r="C521" t="s">
        <v>3053</v>
      </c>
      <c r="D521" t="s">
        <v>221</v>
      </c>
      <c r="E521">
        <v>2</v>
      </c>
      <c r="F521" t="s">
        <v>3054</v>
      </c>
      <c r="G521" t="s">
        <v>3055</v>
      </c>
      <c r="H521" t="s">
        <v>3056</v>
      </c>
      <c r="I521" t="s">
        <v>3057</v>
      </c>
      <c r="J521" t="s">
        <v>3058</v>
      </c>
      <c r="K521" t="s">
        <v>50</v>
      </c>
      <c r="L521" t="s">
        <v>3059</v>
      </c>
      <c r="M521" t="s">
        <v>28</v>
      </c>
      <c r="N521" t="s">
        <v>41</v>
      </c>
      <c r="O521" t="s">
        <v>62</v>
      </c>
      <c r="P521" s="2">
        <v>0.5</v>
      </c>
      <c r="Q521" s="3">
        <v>5.97</v>
      </c>
      <c r="R521" s="3">
        <v>1.194</v>
      </c>
      <c r="S521" s="3">
        <v>0.5373</v>
      </c>
      <c r="T521" s="3">
        <f>CoffeeOrders[[#This Row],[Unit Price]]*CoffeeOrders[[#This Row],[Quantity]]</f>
        <v>11.94</v>
      </c>
      <c r="U521" s="3" t="str">
        <f>IF(CoffeeOrders[[#This Row],[Coffee Type]]="Rob","Robusta",IF(CoffeeOrders[[#This Row],[Coffee Type]]="Exc","Excelsa",IF(CoffeeOrders[[#This Row],[Coffee Type]]="Ara","Arabica",IF(CoffeeOrders[[#This Row],[Coffee Type]]="Lib","Liberica",""))))</f>
        <v>Arabica</v>
      </c>
      <c r="V521" s="3" t="str">
        <f>IF(CoffeeOrders[[#This Row],[Roast Type]]="M","Medium",IF(CoffeeOrders[[#This Row],[Roast Type]]="L","Light",IF(CoffeeOrders[[#This Row],[Roast Type]]="D","Dark","")))</f>
        <v>Dark</v>
      </c>
    </row>
    <row r="522" spans="1:22" x14ac:dyDescent="0.35">
      <c r="A522" t="s">
        <v>3161</v>
      </c>
      <c r="B522" s="7">
        <v>44446</v>
      </c>
      <c r="C522" t="s">
        <v>3162</v>
      </c>
      <c r="D522" t="s">
        <v>124</v>
      </c>
      <c r="E522">
        <v>1</v>
      </c>
      <c r="F522" t="s">
        <v>3163</v>
      </c>
      <c r="G522" t="s">
        <v>3164</v>
      </c>
      <c r="H522" t="s">
        <v>3165</v>
      </c>
      <c r="I522" t="s">
        <v>3166</v>
      </c>
      <c r="J522" t="s">
        <v>299</v>
      </c>
      <c r="K522" t="s">
        <v>27</v>
      </c>
      <c r="L522">
        <v>70179</v>
      </c>
      <c r="M522" t="s">
        <v>52</v>
      </c>
      <c r="N522" t="s">
        <v>61</v>
      </c>
      <c r="O522" t="s">
        <v>62</v>
      </c>
      <c r="P522" s="2">
        <v>0.2</v>
      </c>
      <c r="Q522" s="3">
        <v>3.8849999999999998</v>
      </c>
      <c r="R522" s="3">
        <v>1.9424999999999999</v>
      </c>
      <c r="S522" s="3">
        <v>0.50505</v>
      </c>
      <c r="T522" s="3">
        <f>CoffeeOrders[[#This Row],[Unit Price]]*CoffeeOrders[[#This Row],[Quantity]]</f>
        <v>3.8849999999999998</v>
      </c>
      <c r="U522" s="3" t="str">
        <f>IF(CoffeeOrders[[#This Row],[Coffee Type]]="Rob","Robusta",IF(CoffeeOrders[[#This Row],[Coffee Type]]="Exc","Excelsa",IF(CoffeeOrders[[#This Row],[Coffee Type]]="Ara","Arabica",IF(CoffeeOrders[[#This Row],[Coffee Type]]="Lib","Liberica",""))))</f>
        <v>Liberica</v>
      </c>
      <c r="V522" s="3" t="str">
        <f>IF(CoffeeOrders[[#This Row],[Roast Type]]="M","Medium",IF(CoffeeOrders[[#This Row],[Roast Type]]="L","Light",IF(CoffeeOrders[[#This Row],[Roast Type]]="D","Dark","")))</f>
        <v>Dark</v>
      </c>
    </row>
    <row r="523" spans="1:22" x14ac:dyDescent="0.35">
      <c r="A523" t="s">
        <v>3161</v>
      </c>
      <c r="B523" s="7">
        <v>44446</v>
      </c>
      <c r="C523" t="s">
        <v>3162</v>
      </c>
      <c r="D523" t="s">
        <v>21</v>
      </c>
      <c r="E523">
        <v>4</v>
      </c>
      <c r="F523" t="s">
        <v>3163</v>
      </c>
      <c r="G523" t="s">
        <v>3164</v>
      </c>
      <c r="H523" t="s">
        <v>3165</v>
      </c>
      <c r="I523" t="s">
        <v>3166</v>
      </c>
      <c r="J523" t="s">
        <v>299</v>
      </c>
      <c r="K523" t="s">
        <v>27</v>
      </c>
      <c r="L523">
        <v>70179</v>
      </c>
      <c r="M523" t="s">
        <v>52</v>
      </c>
      <c r="N523" t="s">
        <v>29</v>
      </c>
      <c r="O523" t="s">
        <v>30</v>
      </c>
      <c r="P523" s="2">
        <v>1</v>
      </c>
      <c r="Q523" s="3">
        <v>9.9499999999999993</v>
      </c>
      <c r="R523" s="3">
        <v>0.99499999999999988</v>
      </c>
      <c r="S523" s="3">
        <v>0.59699999999999998</v>
      </c>
      <c r="T523" s="3">
        <f>CoffeeOrders[[#This Row],[Unit Price]]*CoffeeOrders[[#This Row],[Quantity]]</f>
        <v>39.799999999999997</v>
      </c>
      <c r="U523" s="3" t="str">
        <f>IF(CoffeeOrders[[#This Row],[Coffee Type]]="Rob","Robusta",IF(CoffeeOrders[[#This Row],[Coffee Type]]="Exc","Excelsa",IF(CoffeeOrders[[#This Row],[Coffee Type]]="Ara","Arabica",IF(CoffeeOrders[[#This Row],[Coffee Type]]="Lib","Liberica",""))))</f>
        <v>Robusta</v>
      </c>
      <c r="V523" s="3" t="str">
        <f>IF(CoffeeOrders[[#This Row],[Roast Type]]="M","Medium",IF(CoffeeOrders[[#This Row],[Roast Type]]="L","Light",IF(CoffeeOrders[[#This Row],[Roast Type]]="D","Dark","")))</f>
        <v>Medium</v>
      </c>
    </row>
    <row r="524" spans="1:22" x14ac:dyDescent="0.35">
      <c r="A524" t="s">
        <v>3167</v>
      </c>
      <c r="B524" s="7">
        <v>43625</v>
      </c>
      <c r="C524" t="s">
        <v>3168</v>
      </c>
      <c r="D524" t="s">
        <v>81</v>
      </c>
      <c r="E524">
        <v>5</v>
      </c>
      <c r="F524" t="s">
        <v>3169</v>
      </c>
      <c r="G524" t="s">
        <v>3170</v>
      </c>
      <c r="H524" t="s">
        <v>3171</v>
      </c>
      <c r="I524" t="s">
        <v>3172</v>
      </c>
      <c r="J524" t="s">
        <v>2182</v>
      </c>
      <c r="K524" t="s">
        <v>27</v>
      </c>
      <c r="L524">
        <v>66617</v>
      </c>
      <c r="M524" t="s">
        <v>52</v>
      </c>
      <c r="N524" t="s">
        <v>29</v>
      </c>
      <c r="O524" t="s">
        <v>30</v>
      </c>
      <c r="P524" s="2">
        <v>0.5</v>
      </c>
      <c r="Q524" s="3">
        <v>5.97</v>
      </c>
      <c r="R524" s="3">
        <v>1.194</v>
      </c>
      <c r="S524" s="3">
        <v>0.35820000000000002</v>
      </c>
      <c r="T524" s="3">
        <f>CoffeeOrders[[#This Row],[Unit Price]]*CoffeeOrders[[#This Row],[Quantity]]</f>
        <v>29.849999999999998</v>
      </c>
      <c r="U524" s="3" t="str">
        <f>IF(CoffeeOrders[[#This Row],[Coffee Type]]="Rob","Robusta",IF(CoffeeOrders[[#This Row],[Coffee Type]]="Exc","Excelsa",IF(CoffeeOrders[[#This Row],[Coffee Type]]="Ara","Arabica",IF(CoffeeOrders[[#This Row],[Coffee Type]]="Lib","Liberica",""))))</f>
        <v>Robusta</v>
      </c>
      <c r="V524" s="3" t="str">
        <f>IF(CoffeeOrders[[#This Row],[Roast Type]]="M","Medium",IF(CoffeeOrders[[#This Row],[Roast Type]]="L","Light",IF(CoffeeOrders[[#This Row],[Roast Type]]="D","Dark","")))</f>
        <v>Medium</v>
      </c>
    </row>
    <row r="525" spans="1:22" x14ac:dyDescent="0.35">
      <c r="A525" t="s">
        <v>3173</v>
      </c>
      <c r="B525" s="7">
        <v>44129</v>
      </c>
      <c r="C525" t="s">
        <v>3174</v>
      </c>
      <c r="D525" t="s">
        <v>331</v>
      </c>
      <c r="E525">
        <v>1</v>
      </c>
      <c r="F525" t="s">
        <v>3175</v>
      </c>
      <c r="G525" t="s">
        <v>3176</v>
      </c>
      <c r="H525" t="s">
        <v>3177</v>
      </c>
      <c r="I525" t="s">
        <v>3178</v>
      </c>
      <c r="J525" t="s">
        <v>3179</v>
      </c>
      <c r="K525" t="s">
        <v>50</v>
      </c>
      <c r="L525" t="s">
        <v>2329</v>
      </c>
      <c r="M525" t="s">
        <v>52</v>
      </c>
      <c r="N525" t="s">
        <v>61</v>
      </c>
      <c r="O525" t="s">
        <v>62</v>
      </c>
      <c r="P525" s="2">
        <v>2.5</v>
      </c>
      <c r="Q525" s="3">
        <v>29.785</v>
      </c>
      <c r="R525" s="3">
        <v>1.1914</v>
      </c>
      <c r="S525" s="3">
        <v>3.8720500000000002</v>
      </c>
      <c r="T525" s="3">
        <f>CoffeeOrders[[#This Row],[Unit Price]]*CoffeeOrders[[#This Row],[Quantity]]</f>
        <v>29.785</v>
      </c>
      <c r="U525" s="3" t="str">
        <f>IF(CoffeeOrders[[#This Row],[Coffee Type]]="Rob","Robusta",IF(CoffeeOrders[[#This Row],[Coffee Type]]="Exc","Excelsa",IF(CoffeeOrders[[#This Row],[Coffee Type]]="Ara","Arabica",IF(CoffeeOrders[[#This Row],[Coffee Type]]="Lib","Liberica",""))))</f>
        <v>Liberica</v>
      </c>
      <c r="V525" s="3" t="str">
        <f>IF(CoffeeOrders[[#This Row],[Roast Type]]="M","Medium",IF(CoffeeOrders[[#This Row],[Roast Type]]="L","Light",IF(CoffeeOrders[[#This Row],[Roast Type]]="D","Dark","")))</f>
        <v>Dark</v>
      </c>
    </row>
    <row r="526" spans="1:22" x14ac:dyDescent="0.35">
      <c r="A526" t="s">
        <v>3180</v>
      </c>
      <c r="B526" s="7">
        <v>44255</v>
      </c>
      <c r="C526" t="s">
        <v>3181</v>
      </c>
      <c r="D526" t="s">
        <v>317</v>
      </c>
      <c r="E526">
        <v>2</v>
      </c>
      <c r="F526" t="s">
        <v>3182</v>
      </c>
      <c r="H526" t="s">
        <v>3183</v>
      </c>
      <c r="I526" t="s">
        <v>3184</v>
      </c>
      <c r="J526" t="s">
        <v>536</v>
      </c>
      <c r="K526" t="s">
        <v>27</v>
      </c>
      <c r="L526">
        <v>62723</v>
      </c>
      <c r="M526" t="s">
        <v>52</v>
      </c>
      <c r="N526" t="s">
        <v>61</v>
      </c>
      <c r="O526" t="s">
        <v>42</v>
      </c>
      <c r="P526" s="2">
        <v>2.5</v>
      </c>
      <c r="Q526" s="3">
        <v>36.454999999999998</v>
      </c>
      <c r="R526" s="3">
        <v>1.4581999999999999</v>
      </c>
      <c r="S526" s="3">
        <v>4.7391500000000004</v>
      </c>
      <c r="T526" s="3">
        <f>CoffeeOrders[[#This Row],[Unit Price]]*CoffeeOrders[[#This Row],[Quantity]]</f>
        <v>72.91</v>
      </c>
      <c r="U526" s="3" t="str">
        <f>IF(CoffeeOrders[[#This Row],[Coffee Type]]="Rob","Robusta",IF(CoffeeOrders[[#This Row],[Coffee Type]]="Exc","Excelsa",IF(CoffeeOrders[[#This Row],[Coffee Type]]="Ara","Arabica",IF(CoffeeOrders[[#This Row],[Coffee Type]]="Lib","Liberica",""))))</f>
        <v>Liberica</v>
      </c>
      <c r="V526" s="3" t="str">
        <f>IF(CoffeeOrders[[#This Row],[Roast Type]]="M","Medium",IF(CoffeeOrders[[#This Row],[Roast Type]]="L","Light",IF(CoffeeOrders[[#This Row],[Roast Type]]="D","Dark","")))</f>
        <v>Light</v>
      </c>
    </row>
    <row r="527" spans="1:22" x14ac:dyDescent="0.35">
      <c r="A527" t="s">
        <v>3185</v>
      </c>
      <c r="B527" s="7">
        <v>44038</v>
      </c>
      <c r="C527" t="s">
        <v>3186</v>
      </c>
      <c r="D527" t="s">
        <v>309</v>
      </c>
      <c r="E527">
        <v>5</v>
      </c>
      <c r="F527" t="s">
        <v>3187</v>
      </c>
      <c r="H527" t="s">
        <v>3188</v>
      </c>
      <c r="I527" t="s">
        <v>3189</v>
      </c>
      <c r="J527" t="s">
        <v>3190</v>
      </c>
      <c r="K527" t="s">
        <v>27</v>
      </c>
      <c r="L527">
        <v>8104</v>
      </c>
      <c r="M527" t="s">
        <v>28</v>
      </c>
      <c r="N527" t="s">
        <v>29</v>
      </c>
      <c r="O527" t="s">
        <v>62</v>
      </c>
      <c r="P527" s="2">
        <v>0.2</v>
      </c>
      <c r="Q527" s="3">
        <v>2.6850000000000001</v>
      </c>
      <c r="R527" s="3">
        <v>1.3425</v>
      </c>
      <c r="S527" s="3">
        <v>0.16109999999999999</v>
      </c>
      <c r="T527" s="3">
        <f>CoffeeOrders[[#This Row],[Unit Price]]*CoffeeOrders[[#This Row],[Quantity]]</f>
        <v>13.425000000000001</v>
      </c>
      <c r="U527" s="3" t="str">
        <f>IF(CoffeeOrders[[#This Row],[Coffee Type]]="Rob","Robusta",IF(CoffeeOrders[[#This Row],[Coffee Type]]="Exc","Excelsa",IF(CoffeeOrders[[#This Row],[Coffee Type]]="Ara","Arabica",IF(CoffeeOrders[[#This Row],[Coffee Type]]="Lib","Liberica",""))))</f>
        <v>Robusta</v>
      </c>
      <c r="V527" s="3" t="str">
        <f>IF(CoffeeOrders[[#This Row],[Roast Type]]="M","Medium",IF(CoffeeOrders[[#This Row],[Roast Type]]="L","Light",IF(CoffeeOrders[[#This Row],[Roast Type]]="D","Dark","")))</f>
        <v>Dark</v>
      </c>
    </row>
    <row r="528" spans="1:22" x14ac:dyDescent="0.35">
      <c r="A528" t="s">
        <v>3191</v>
      </c>
      <c r="B528" s="7">
        <v>44717</v>
      </c>
      <c r="C528" t="s">
        <v>3192</v>
      </c>
      <c r="D528" t="s">
        <v>339</v>
      </c>
      <c r="E528">
        <v>4</v>
      </c>
      <c r="F528" t="s">
        <v>3193</v>
      </c>
      <c r="G528" t="s">
        <v>3194</v>
      </c>
      <c r="H528" t="s">
        <v>3195</v>
      </c>
      <c r="I528" t="s">
        <v>3196</v>
      </c>
      <c r="J528" t="s">
        <v>2156</v>
      </c>
      <c r="K528" t="s">
        <v>27</v>
      </c>
      <c r="L528">
        <v>98185</v>
      </c>
      <c r="M528" t="s">
        <v>28</v>
      </c>
      <c r="N528" t="s">
        <v>32</v>
      </c>
      <c r="O528" t="s">
        <v>30</v>
      </c>
      <c r="P528" s="2">
        <v>2.5</v>
      </c>
      <c r="Q528" s="3">
        <v>31.625</v>
      </c>
      <c r="R528" s="3">
        <v>1.2649999999999999</v>
      </c>
      <c r="S528" s="3">
        <v>3.4787499999999998</v>
      </c>
      <c r="T528" s="3">
        <f>CoffeeOrders[[#This Row],[Unit Price]]*CoffeeOrders[[#This Row],[Quantity]]</f>
        <v>126.5</v>
      </c>
      <c r="U528" s="3" t="str">
        <f>IF(CoffeeOrders[[#This Row],[Coffee Type]]="Rob","Robusta",IF(CoffeeOrders[[#This Row],[Coffee Type]]="Exc","Excelsa",IF(CoffeeOrders[[#This Row],[Coffee Type]]="Ara","Arabica",IF(CoffeeOrders[[#This Row],[Coffee Type]]="Lib","Liberica",""))))</f>
        <v>Excelsa</v>
      </c>
      <c r="V528" s="3" t="str">
        <f>IF(CoffeeOrders[[#This Row],[Roast Type]]="M","Medium",IF(CoffeeOrders[[#This Row],[Roast Type]]="L","Light",IF(CoffeeOrders[[#This Row],[Roast Type]]="D","Dark","")))</f>
        <v>Medium</v>
      </c>
    </row>
    <row r="529" spans="1:22" x14ac:dyDescent="0.35">
      <c r="A529" t="s">
        <v>3197</v>
      </c>
      <c r="B529" s="7">
        <v>43517</v>
      </c>
      <c r="C529" t="s">
        <v>3198</v>
      </c>
      <c r="D529" t="s">
        <v>31</v>
      </c>
      <c r="E529">
        <v>5</v>
      </c>
      <c r="F529" t="s">
        <v>3199</v>
      </c>
      <c r="G529" t="s">
        <v>3200</v>
      </c>
      <c r="H529" t="s">
        <v>3201</v>
      </c>
      <c r="I529" t="s">
        <v>3202</v>
      </c>
      <c r="J529" t="s">
        <v>443</v>
      </c>
      <c r="K529" t="s">
        <v>258</v>
      </c>
      <c r="L529" t="s">
        <v>444</v>
      </c>
      <c r="M529" t="s">
        <v>52</v>
      </c>
      <c r="N529" t="s">
        <v>32</v>
      </c>
      <c r="O529" t="s">
        <v>30</v>
      </c>
      <c r="P529" s="2">
        <v>0.5</v>
      </c>
      <c r="Q529" s="3">
        <v>8.25</v>
      </c>
      <c r="R529" s="3">
        <v>1.65</v>
      </c>
      <c r="S529" s="3">
        <v>0.90749999999999997</v>
      </c>
      <c r="T529" s="3">
        <f>CoffeeOrders[[#This Row],[Unit Price]]*CoffeeOrders[[#This Row],[Quantity]]</f>
        <v>41.25</v>
      </c>
      <c r="U529" s="3" t="str">
        <f>IF(CoffeeOrders[[#This Row],[Coffee Type]]="Rob","Robusta",IF(CoffeeOrders[[#This Row],[Coffee Type]]="Exc","Excelsa",IF(CoffeeOrders[[#This Row],[Coffee Type]]="Ara","Arabica",IF(CoffeeOrders[[#This Row],[Coffee Type]]="Lib","Liberica",""))))</f>
        <v>Excelsa</v>
      </c>
      <c r="V529" s="3" t="str">
        <f>IF(CoffeeOrders[[#This Row],[Roast Type]]="M","Medium",IF(CoffeeOrders[[#This Row],[Roast Type]]="L","Light",IF(CoffeeOrders[[#This Row],[Roast Type]]="D","Dark","")))</f>
        <v>Medium</v>
      </c>
    </row>
    <row r="530" spans="1:22" x14ac:dyDescent="0.35">
      <c r="A530" t="s">
        <v>3203</v>
      </c>
      <c r="B530" s="7">
        <v>43926</v>
      </c>
      <c r="C530" t="s">
        <v>3204</v>
      </c>
      <c r="D530" t="s">
        <v>531</v>
      </c>
      <c r="E530">
        <v>6</v>
      </c>
      <c r="F530" t="s">
        <v>3205</v>
      </c>
      <c r="G530" t="s">
        <v>3206</v>
      </c>
      <c r="H530" t="s">
        <v>3207</v>
      </c>
      <c r="I530" t="s">
        <v>3208</v>
      </c>
      <c r="J530" t="s">
        <v>3209</v>
      </c>
      <c r="K530" t="s">
        <v>27</v>
      </c>
      <c r="L530">
        <v>76711</v>
      </c>
      <c r="M530" t="s">
        <v>52</v>
      </c>
      <c r="N530" t="s">
        <v>32</v>
      </c>
      <c r="O530" t="s">
        <v>42</v>
      </c>
      <c r="P530" s="2">
        <v>0.5</v>
      </c>
      <c r="Q530" s="3">
        <v>8.91</v>
      </c>
      <c r="R530" s="3">
        <v>1.782</v>
      </c>
      <c r="S530" s="3">
        <v>0.98009999999999997</v>
      </c>
      <c r="T530" s="3">
        <f>CoffeeOrders[[#This Row],[Unit Price]]*CoffeeOrders[[#This Row],[Quantity]]</f>
        <v>53.46</v>
      </c>
      <c r="U530" s="3" t="str">
        <f>IF(CoffeeOrders[[#This Row],[Coffee Type]]="Rob","Robusta",IF(CoffeeOrders[[#This Row],[Coffee Type]]="Exc","Excelsa",IF(CoffeeOrders[[#This Row],[Coffee Type]]="Ara","Arabica",IF(CoffeeOrders[[#This Row],[Coffee Type]]="Lib","Liberica",""))))</f>
        <v>Excelsa</v>
      </c>
      <c r="V530" s="3" t="str">
        <f>IF(CoffeeOrders[[#This Row],[Roast Type]]="M","Medium",IF(CoffeeOrders[[#This Row],[Roast Type]]="L","Light",IF(CoffeeOrders[[#This Row],[Roast Type]]="D","Dark","")))</f>
        <v>Light</v>
      </c>
    </row>
    <row r="531" spans="1:22" x14ac:dyDescent="0.35">
      <c r="A531" t="s">
        <v>3210</v>
      </c>
      <c r="B531" s="7">
        <v>43475</v>
      </c>
      <c r="C531" t="s">
        <v>3211</v>
      </c>
      <c r="D531" t="s">
        <v>21</v>
      </c>
      <c r="E531">
        <v>6</v>
      </c>
      <c r="F531" t="s">
        <v>3212</v>
      </c>
      <c r="G531" t="s">
        <v>3213</v>
      </c>
      <c r="H531" t="s">
        <v>3214</v>
      </c>
      <c r="I531" t="s">
        <v>3215</v>
      </c>
      <c r="J531" t="s">
        <v>114</v>
      </c>
      <c r="K531" t="s">
        <v>27</v>
      </c>
      <c r="L531">
        <v>23242</v>
      </c>
      <c r="M531" t="s">
        <v>52</v>
      </c>
      <c r="N531" t="s">
        <v>29</v>
      </c>
      <c r="O531" t="s">
        <v>30</v>
      </c>
      <c r="P531" s="2">
        <v>1</v>
      </c>
      <c r="Q531" s="3">
        <v>9.9499999999999993</v>
      </c>
      <c r="R531" s="3">
        <v>0.99499999999999988</v>
      </c>
      <c r="S531" s="3">
        <v>0.59699999999999998</v>
      </c>
      <c r="T531" s="3">
        <f>CoffeeOrders[[#This Row],[Unit Price]]*CoffeeOrders[[#This Row],[Quantity]]</f>
        <v>59.699999999999996</v>
      </c>
      <c r="U531" s="3" t="str">
        <f>IF(CoffeeOrders[[#This Row],[Coffee Type]]="Rob","Robusta",IF(CoffeeOrders[[#This Row],[Coffee Type]]="Exc","Excelsa",IF(CoffeeOrders[[#This Row],[Coffee Type]]="Ara","Arabica",IF(CoffeeOrders[[#This Row],[Coffee Type]]="Lib","Liberica",""))))</f>
        <v>Robusta</v>
      </c>
      <c r="V531" s="3" t="str">
        <f>IF(CoffeeOrders[[#This Row],[Roast Type]]="M","Medium",IF(CoffeeOrders[[#This Row],[Roast Type]]="L","Light",IF(CoffeeOrders[[#This Row],[Roast Type]]="D","Dark","")))</f>
        <v>Medium</v>
      </c>
    </row>
    <row r="532" spans="1:22" x14ac:dyDescent="0.35">
      <c r="A532" t="s">
        <v>3216</v>
      </c>
      <c r="B532" s="7">
        <v>44663</v>
      </c>
      <c r="C532" t="s">
        <v>3217</v>
      </c>
      <c r="D532" t="s">
        <v>21</v>
      </c>
      <c r="E532">
        <v>6</v>
      </c>
      <c r="F532" t="s">
        <v>3218</v>
      </c>
      <c r="G532" t="s">
        <v>3219</v>
      </c>
      <c r="H532" t="s">
        <v>3220</v>
      </c>
      <c r="I532" t="s">
        <v>3221</v>
      </c>
      <c r="J532" t="s">
        <v>395</v>
      </c>
      <c r="K532" t="s">
        <v>27</v>
      </c>
      <c r="L532">
        <v>43610</v>
      </c>
      <c r="M532" t="s">
        <v>52</v>
      </c>
      <c r="N532" t="s">
        <v>29</v>
      </c>
      <c r="O532" t="s">
        <v>30</v>
      </c>
      <c r="P532" s="2">
        <v>1</v>
      </c>
      <c r="Q532" s="3">
        <v>9.9499999999999993</v>
      </c>
      <c r="R532" s="3">
        <v>0.99499999999999988</v>
      </c>
      <c r="S532" s="3">
        <v>0.59699999999999998</v>
      </c>
      <c r="T532" s="3">
        <f>CoffeeOrders[[#This Row],[Unit Price]]*CoffeeOrders[[#This Row],[Quantity]]</f>
        <v>59.699999999999996</v>
      </c>
      <c r="U532" s="3" t="str">
        <f>IF(CoffeeOrders[[#This Row],[Coffee Type]]="Rob","Robusta",IF(CoffeeOrders[[#This Row],[Coffee Type]]="Exc","Excelsa",IF(CoffeeOrders[[#This Row],[Coffee Type]]="Ara","Arabica",IF(CoffeeOrders[[#This Row],[Coffee Type]]="Lib","Liberica",""))))</f>
        <v>Robusta</v>
      </c>
      <c r="V532" s="3" t="str">
        <f>IF(CoffeeOrders[[#This Row],[Roast Type]]="M","Medium",IF(CoffeeOrders[[#This Row],[Roast Type]]="L","Light",IF(CoffeeOrders[[#This Row],[Roast Type]]="D","Dark","")))</f>
        <v>Medium</v>
      </c>
    </row>
    <row r="533" spans="1:22" x14ac:dyDescent="0.35">
      <c r="A533" t="s">
        <v>3222</v>
      </c>
      <c r="B533" s="7">
        <v>44591</v>
      </c>
      <c r="C533" t="s">
        <v>3223</v>
      </c>
      <c r="D533" t="s">
        <v>539</v>
      </c>
      <c r="E533">
        <v>5</v>
      </c>
      <c r="F533" t="s">
        <v>3224</v>
      </c>
      <c r="G533" t="s">
        <v>3225</v>
      </c>
      <c r="H533" t="s">
        <v>3226</v>
      </c>
      <c r="I533" t="s">
        <v>3227</v>
      </c>
      <c r="J533" t="s">
        <v>795</v>
      </c>
      <c r="K533" t="s">
        <v>27</v>
      </c>
      <c r="L533">
        <v>25705</v>
      </c>
      <c r="M533" t="s">
        <v>52</v>
      </c>
      <c r="N533" t="s">
        <v>29</v>
      </c>
      <c r="O533" t="s">
        <v>62</v>
      </c>
      <c r="P533" s="2">
        <v>1</v>
      </c>
      <c r="Q533" s="3">
        <v>8.9499999999999993</v>
      </c>
      <c r="R533" s="3">
        <v>0.89499999999999991</v>
      </c>
      <c r="S533" s="3">
        <v>0.53699999999999992</v>
      </c>
      <c r="T533" s="3">
        <f>CoffeeOrders[[#This Row],[Unit Price]]*CoffeeOrders[[#This Row],[Quantity]]</f>
        <v>44.75</v>
      </c>
      <c r="U533" s="3" t="str">
        <f>IF(CoffeeOrders[[#This Row],[Coffee Type]]="Rob","Robusta",IF(CoffeeOrders[[#This Row],[Coffee Type]]="Exc","Excelsa",IF(CoffeeOrders[[#This Row],[Coffee Type]]="Ara","Arabica",IF(CoffeeOrders[[#This Row],[Coffee Type]]="Lib","Liberica",""))))</f>
        <v>Robusta</v>
      </c>
      <c r="V533" s="3" t="str">
        <f>IF(CoffeeOrders[[#This Row],[Roast Type]]="M","Medium",IF(CoffeeOrders[[#This Row],[Roast Type]]="L","Light",IF(CoffeeOrders[[#This Row],[Roast Type]]="D","Dark","")))</f>
        <v>Dark</v>
      </c>
    </row>
    <row r="534" spans="1:22" x14ac:dyDescent="0.35">
      <c r="A534" t="s">
        <v>3228</v>
      </c>
      <c r="B534" s="7">
        <v>44330</v>
      </c>
      <c r="C534" t="s">
        <v>3229</v>
      </c>
      <c r="D534" t="s">
        <v>31</v>
      </c>
      <c r="E534">
        <v>2</v>
      </c>
      <c r="F534" t="s">
        <v>3230</v>
      </c>
      <c r="G534" t="s">
        <v>3231</v>
      </c>
      <c r="H534" t="s">
        <v>3232</v>
      </c>
      <c r="I534" t="s">
        <v>3233</v>
      </c>
      <c r="J534" t="s">
        <v>3234</v>
      </c>
      <c r="K534" t="s">
        <v>27</v>
      </c>
      <c r="L534">
        <v>33884</v>
      </c>
      <c r="M534" t="s">
        <v>28</v>
      </c>
      <c r="N534" t="s">
        <v>32</v>
      </c>
      <c r="O534" t="s">
        <v>30</v>
      </c>
      <c r="P534" s="2">
        <v>0.5</v>
      </c>
      <c r="Q534" s="3">
        <v>8.25</v>
      </c>
      <c r="R534" s="3">
        <v>1.65</v>
      </c>
      <c r="S534" s="3">
        <v>0.90749999999999997</v>
      </c>
      <c r="T534" s="3">
        <f>CoffeeOrders[[#This Row],[Unit Price]]*CoffeeOrders[[#This Row],[Quantity]]</f>
        <v>16.5</v>
      </c>
      <c r="U534" s="3" t="str">
        <f>IF(CoffeeOrders[[#This Row],[Coffee Type]]="Rob","Robusta",IF(CoffeeOrders[[#This Row],[Coffee Type]]="Exc","Excelsa",IF(CoffeeOrders[[#This Row],[Coffee Type]]="Ara","Arabica",IF(CoffeeOrders[[#This Row],[Coffee Type]]="Lib","Liberica",""))))</f>
        <v>Excelsa</v>
      </c>
      <c r="V534" s="3" t="str">
        <f>IF(CoffeeOrders[[#This Row],[Roast Type]]="M","Medium",IF(CoffeeOrders[[#This Row],[Roast Type]]="L","Light",IF(CoffeeOrders[[#This Row],[Roast Type]]="D","Dark","")))</f>
        <v>Medium</v>
      </c>
    </row>
    <row r="535" spans="1:22" x14ac:dyDescent="0.35">
      <c r="A535" t="s">
        <v>3235</v>
      </c>
      <c r="B535" s="7">
        <v>44724</v>
      </c>
      <c r="C535" t="s">
        <v>3236</v>
      </c>
      <c r="D535" t="s">
        <v>439</v>
      </c>
      <c r="E535">
        <v>4</v>
      </c>
      <c r="F535" t="s">
        <v>3237</v>
      </c>
      <c r="H535" t="s">
        <v>3238</v>
      </c>
      <c r="I535" t="s">
        <v>3239</v>
      </c>
      <c r="J535" t="s">
        <v>567</v>
      </c>
      <c r="K535" t="s">
        <v>27</v>
      </c>
      <c r="L535">
        <v>75323</v>
      </c>
      <c r="M535" t="s">
        <v>52</v>
      </c>
      <c r="N535" t="s">
        <v>29</v>
      </c>
      <c r="O535" t="s">
        <v>62</v>
      </c>
      <c r="P535" s="2">
        <v>0.5</v>
      </c>
      <c r="Q535" s="3">
        <v>5.3699999999999992</v>
      </c>
      <c r="R535" s="3">
        <v>1.0740000000000001</v>
      </c>
      <c r="S535" s="3">
        <v>0.32219999999999988</v>
      </c>
      <c r="T535" s="3">
        <f>CoffeeOrders[[#This Row],[Unit Price]]*CoffeeOrders[[#This Row],[Quantity]]</f>
        <v>21.479999999999997</v>
      </c>
      <c r="U535" s="3" t="str">
        <f>IF(CoffeeOrders[[#This Row],[Coffee Type]]="Rob","Robusta",IF(CoffeeOrders[[#This Row],[Coffee Type]]="Exc","Excelsa",IF(CoffeeOrders[[#This Row],[Coffee Type]]="Ara","Arabica",IF(CoffeeOrders[[#This Row],[Coffee Type]]="Lib","Liberica",""))))</f>
        <v>Robusta</v>
      </c>
      <c r="V535" s="3" t="str">
        <f>IF(CoffeeOrders[[#This Row],[Roast Type]]="M","Medium",IF(CoffeeOrders[[#This Row],[Roast Type]]="L","Light",IF(CoffeeOrders[[#This Row],[Roast Type]]="D","Dark","")))</f>
        <v>Dark</v>
      </c>
    </row>
    <row r="536" spans="1:22" x14ac:dyDescent="0.35">
      <c r="A536" t="s">
        <v>3240</v>
      </c>
      <c r="B536" s="7">
        <v>44563</v>
      </c>
      <c r="C536" t="s">
        <v>3241</v>
      </c>
      <c r="D536" t="s">
        <v>132</v>
      </c>
      <c r="E536">
        <v>2</v>
      </c>
      <c r="F536" t="s">
        <v>3242</v>
      </c>
      <c r="G536" t="s">
        <v>3243</v>
      </c>
      <c r="H536" t="s">
        <v>3244</v>
      </c>
      <c r="I536" t="s">
        <v>3245</v>
      </c>
      <c r="J536" t="s">
        <v>598</v>
      </c>
      <c r="K536" t="s">
        <v>50</v>
      </c>
      <c r="L536" t="s">
        <v>599</v>
      </c>
      <c r="M536" t="s">
        <v>28</v>
      </c>
      <c r="N536" t="s">
        <v>29</v>
      </c>
      <c r="O536" t="s">
        <v>30</v>
      </c>
      <c r="P536" s="2">
        <v>2.5</v>
      </c>
      <c r="Q536" s="3">
        <v>22.885000000000002</v>
      </c>
      <c r="R536" s="3">
        <v>0.91539999999999988</v>
      </c>
      <c r="S536" s="3">
        <v>1.3731</v>
      </c>
      <c r="T536" s="3">
        <f>CoffeeOrders[[#This Row],[Unit Price]]*CoffeeOrders[[#This Row],[Quantity]]</f>
        <v>45.77</v>
      </c>
      <c r="U536" s="3" t="str">
        <f>IF(CoffeeOrders[[#This Row],[Coffee Type]]="Rob","Robusta",IF(CoffeeOrders[[#This Row],[Coffee Type]]="Exc","Excelsa",IF(CoffeeOrders[[#This Row],[Coffee Type]]="Ara","Arabica",IF(CoffeeOrders[[#This Row],[Coffee Type]]="Lib","Liberica",""))))</f>
        <v>Robusta</v>
      </c>
      <c r="V536" s="3" t="str">
        <f>IF(CoffeeOrders[[#This Row],[Roast Type]]="M","Medium",IF(CoffeeOrders[[#This Row],[Roast Type]]="L","Light",IF(CoffeeOrders[[#This Row],[Roast Type]]="D","Dark","")))</f>
        <v>Medium</v>
      </c>
    </row>
    <row r="537" spans="1:22" x14ac:dyDescent="0.35">
      <c r="A537" t="s">
        <v>3246</v>
      </c>
      <c r="B537" s="7">
        <v>44585</v>
      </c>
      <c r="C537" t="s">
        <v>3247</v>
      </c>
      <c r="D537" t="s">
        <v>73</v>
      </c>
      <c r="E537">
        <v>2</v>
      </c>
      <c r="F537" t="s">
        <v>3248</v>
      </c>
      <c r="H537" t="s">
        <v>3249</v>
      </c>
      <c r="I537" t="s">
        <v>3250</v>
      </c>
      <c r="J537" t="s">
        <v>951</v>
      </c>
      <c r="K537" t="s">
        <v>50</v>
      </c>
      <c r="L537" t="s">
        <v>871</v>
      </c>
      <c r="M537" t="s">
        <v>52</v>
      </c>
      <c r="N537" t="s">
        <v>61</v>
      </c>
      <c r="O537" t="s">
        <v>42</v>
      </c>
      <c r="P537" s="2">
        <v>0.2</v>
      </c>
      <c r="Q537" s="3">
        <v>4.7549999999999999</v>
      </c>
      <c r="R537" s="3">
        <v>2.3774999999999999</v>
      </c>
      <c r="S537" s="3">
        <v>0.61814999999999998</v>
      </c>
      <c r="T537" s="3">
        <f>CoffeeOrders[[#This Row],[Unit Price]]*CoffeeOrders[[#This Row],[Quantity]]</f>
        <v>9.51</v>
      </c>
      <c r="U537" s="3" t="str">
        <f>IF(CoffeeOrders[[#This Row],[Coffee Type]]="Rob","Robusta",IF(CoffeeOrders[[#This Row],[Coffee Type]]="Exc","Excelsa",IF(CoffeeOrders[[#This Row],[Coffee Type]]="Ara","Arabica",IF(CoffeeOrders[[#This Row],[Coffee Type]]="Lib","Liberica",""))))</f>
        <v>Liberica</v>
      </c>
      <c r="V537" s="3" t="str">
        <f>IF(CoffeeOrders[[#This Row],[Roast Type]]="M","Medium",IF(CoffeeOrders[[#This Row],[Roast Type]]="L","Light",IF(CoffeeOrders[[#This Row],[Roast Type]]="D","Dark","")))</f>
        <v>Light</v>
      </c>
    </row>
    <row r="538" spans="1:22" x14ac:dyDescent="0.35">
      <c r="A538" t="s">
        <v>3251</v>
      </c>
      <c r="B538" s="7">
        <v>43544</v>
      </c>
      <c r="C538" t="s">
        <v>3053</v>
      </c>
      <c r="D538" t="s">
        <v>309</v>
      </c>
      <c r="E538">
        <v>3</v>
      </c>
      <c r="F538" t="s">
        <v>3054</v>
      </c>
      <c r="G538" t="s">
        <v>3055</v>
      </c>
      <c r="H538" t="s">
        <v>3056</v>
      </c>
      <c r="I538" t="s">
        <v>3057</v>
      </c>
      <c r="J538" t="s">
        <v>3058</v>
      </c>
      <c r="K538" t="s">
        <v>50</v>
      </c>
      <c r="L538" t="s">
        <v>3059</v>
      </c>
      <c r="M538" t="s">
        <v>28</v>
      </c>
      <c r="N538" t="s">
        <v>29</v>
      </c>
      <c r="O538" t="s">
        <v>62</v>
      </c>
      <c r="P538" s="2">
        <v>0.2</v>
      </c>
      <c r="Q538" s="3">
        <v>2.6850000000000001</v>
      </c>
      <c r="R538" s="3">
        <v>1.3425</v>
      </c>
      <c r="S538" s="3">
        <v>0.16109999999999999</v>
      </c>
      <c r="T538" s="3">
        <f>CoffeeOrders[[#This Row],[Unit Price]]*CoffeeOrders[[#This Row],[Quantity]]</f>
        <v>8.0549999999999997</v>
      </c>
      <c r="U538" s="3" t="str">
        <f>IF(CoffeeOrders[[#This Row],[Coffee Type]]="Rob","Robusta",IF(CoffeeOrders[[#This Row],[Coffee Type]]="Exc","Excelsa",IF(CoffeeOrders[[#This Row],[Coffee Type]]="Ara","Arabica",IF(CoffeeOrders[[#This Row],[Coffee Type]]="Lib","Liberica",""))))</f>
        <v>Robusta</v>
      </c>
      <c r="V538" s="3" t="str">
        <f>IF(CoffeeOrders[[#This Row],[Roast Type]]="M","Medium",IF(CoffeeOrders[[#This Row],[Roast Type]]="L","Light",IF(CoffeeOrders[[#This Row],[Roast Type]]="D","Dark","")))</f>
        <v>Dark</v>
      </c>
    </row>
    <row r="539" spans="1:22" x14ac:dyDescent="0.35">
      <c r="A539" t="s">
        <v>3252</v>
      </c>
      <c r="B539" s="7">
        <v>44156</v>
      </c>
      <c r="C539" t="s">
        <v>3253</v>
      </c>
      <c r="D539" t="s">
        <v>1649</v>
      </c>
      <c r="E539">
        <v>4</v>
      </c>
      <c r="F539" t="s">
        <v>3254</v>
      </c>
      <c r="G539" t="s">
        <v>3255</v>
      </c>
      <c r="I539" t="s">
        <v>3256</v>
      </c>
      <c r="J539" t="s">
        <v>885</v>
      </c>
      <c r="K539" t="s">
        <v>27</v>
      </c>
      <c r="L539">
        <v>47747</v>
      </c>
      <c r="M539" t="s">
        <v>28</v>
      </c>
      <c r="N539" t="s">
        <v>32</v>
      </c>
      <c r="O539" t="s">
        <v>62</v>
      </c>
      <c r="P539" s="2">
        <v>2.5</v>
      </c>
      <c r="Q539" s="3">
        <v>27.945</v>
      </c>
      <c r="R539" s="3">
        <v>1.1177999999999999</v>
      </c>
      <c r="S539" s="3">
        <v>3.07395</v>
      </c>
      <c r="T539" s="3">
        <f>CoffeeOrders[[#This Row],[Unit Price]]*CoffeeOrders[[#This Row],[Quantity]]</f>
        <v>111.78</v>
      </c>
      <c r="U539" s="3" t="str">
        <f>IF(CoffeeOrders[[#This Row],[Coffee Type]]="Rob","Robusta",IF(CoffeeOrders[[#This Row],[Coffee Type]]="Exc","Excelsa",IF(CoffeeOrders[[#This Row],[Coffee Type]]="Ara","Arabica",IF(CoffeeOrders[[#This Row],[Coffee Type]]="Lib","Liberica",""))))</f>
        <v>Excelsa</v>
      </c>
      <c r="V539" s="3" t="str">
        <f>IF(CoffeeOrders[[#This Row],[Roast Type]]="M","Medium",IF(CoffeeOrders[[#This Row],[Roast Type]]="L","Light",IF(CoffeeOrders[[#This Row],[Roast Type]]="D","Dark","")))</f>
        <v>Dark</v>
      </c>
    </row>
    <row r="540" spans="1:22" x14ac:dyDescent="0.35">
      <c r="A540" t="s">
        <v>3257</v>
      </c>
      <c r="B540" s="7">
        <v>44482</v>
      </c>
      <c r="C540" t="s">
        <v>3258</v>
      </c>
      <c r="D540" t="s">
        <v>309</v>
      </c>
      <c r="E540">
        <v>4</v>
      </c>
      <c r="F540" t="s">
        <v>3259</v>
      </c>
      <c r="G540" t="s">
        <v>3260</v>
      </c>
      <c r="I540" t="s">
        <v>3261</v>
      </c>
      <c r="J540" t="s">
        <v>3262</v>
      </c>
      <c r="K540" t="s">
        <v>27</v>
      </c>
      <c r="L540">
        <v>60567</v>
      </c>
      <c r="M540" t="s">
        <v>28</v>
      </c>
      <c r="N540" t="s">
        <v>29</v>
      </c>
      <c r="O540" t="s">
        <v>62</v>
      </c>
      <c r="P540" s="2">
        <v>0.2</v>
      </c>
      <c r="Q540" s="3">
        <v>2.6850000000000001</v>
      </c>
      <c r="R540" s="3">
        <v>1.3425</v>
      </c>
      <c r="S540" s="3">
        <v>0.16109999999999999</v>
      </c>
      <c r="T540" s="3">
        <f>CoffeeOrders[[#This Row],[Unit Price]]*CoffeeOrders[[#This Row],[Quantity]]</f>
        <v>10.74</v>
      </c>
      <c r="U540" s="3" t="str">
        <f>IF(CoffeeOrders[[#This Row],[Coffee Type]]="Rob","Robusta",IF(CoffeeOrders[[#This Row],[Coffee Type]]="Exc","Excelsa",IF(CoffeeOrders[[#This Row],[Coffee Type]]="Ara","Arabica",IF(CoffeeOrders[[#This Row],[Coffee Type]]="Lib","Liberica",""))))</f>
        <v>Robusta</v>
      </c>
      <c r="V540" s="3" t="str">
        <f>IF(CoffeeOrders[[#This Row],[Roast Type]]="M","Medium",IF(CoffeeOrders[[#This Row],[Roast Type]]="L","Light",IF(CoffeeOrders[[#This Row],[Roast Type]]="D","Dark","")))</f>
        <v>Dark</v>
      </c>
    </row>
    <row r="541" spans="1:22" x14ac:dyDescent="0.35">
      <c r="A541" t="s">
        <v>3263</v>
      </c>
      <c r="B541" s="7">
        <v>44488</v>
      </c>
      <c r="C541" t="s">
        <v>3264</v>
      </c>
      <c r="D541" t="s">
        <v>439</v>
      </c>
      <c r="E541">
        <v>5</v>
      </c>
      <c r="F541" t="s">
        <v>3265</v>
      </c>
      <c r="G541" t="s">
        <v>3266</v>
      </c>
      <c r="I541" t="s">
        <v>3267</v>
      </c>
      <c r="J541" t="s">
        <v>266</v>
      </c>
      <c r="K541" t="s">
        <v>27</v>
      </c>
      <c r="L541">
        <v>29424</v>
      </c>
      <c r="M541" t="s">
        <v>52</v>
      </c>
      <c r="N541" t="s">
        <v>29</v>
      </c>
      <c r="O541" t="s">
        <v>62</v>
      </c>
      <c r="P541" s="2">
        <v>0.5</v>
      </c>
      <c r="Q541" s="3">
        <v>5.3699999999999992</v>
      </c>
      <c r="R541" s="3">
        <v>1.0740000000000001</v>
      </c>
      <c r="S541" s="3">
        <v>0.32219999999999988</v>
      </c>
      <c r="T541" s="3">
        <f>CoffeeOrders[[#This Row],[Unit Price]]*CoffeeOrders[[#This Row],[Quantity]]</f>
        <v>26.849999999999994</v>
      </c>
      <c r="U541" s="3" t="str">
        <f>IF(CoffeeOrders[[#This Row],[Coffee Type]]="Rob","Robusta",IF(CoffeeOrders[[#This Row],[Coffee Type]]="Exc","Excelsa",IF(CoffeeOrders[[#This Row],[Coffee Type]]="Ara","Arabica",IF(CoffeeOrders[[#This Row],[Coffee Type]]="Lib","Liberica",""))))</f>
        <v>Robusta</v>
      </c>
      <c r="V541" s="3" t="str">
        <f>IF(CoffeeOrders[[#This Row],[Roast Type]]="M","Medium",IF(CoffeeOrders[[#This Row],[Roast Type]]="L","Light",IF(CoffeeOrders[[#This Row],[Roast Type]]="D","Dark","")))</f>
        <v>Dark</v>
      </c>
    </row>
    <row r="542" spans="1:22" x14ac:dyDescent="0.35">
      <c r="A542" t="s">
        <v>3268</v>
      </c>
      <c r="B542" s="7">
        <v>43584</v>
      </c>
      <c r="C542" t="s">
        <v>3269</v>
      </c>
      <c r="D542" t="s">
        <v>398</v>
      </c>
      <c r="E542">
        <v>4</v>
      </c>
      <c r="F542" t="s">
        <v>3270</v>
      </c>
      <c r="G542" t="s">
        <v>3271</v>
      </c>
      <c r="H542" t="s">
        <v>3272</v>
      </c>
      <c r="I542" t="s">
        <v>3273</v>
      </c>
      <c r="J542" t="s">
        <v>1228</v>
      </c>
      <c r="K542" t="s">
        <v>27</v>
      </c>
      <c r="L542">
        <v>48930</v>
      </c>
      <c r="M542" t="s">
        <v>28</v>
      </c>
      <c r="N542" t="s">
        <v>61</v>
      </c>
      <c r="O542" t="s">
        <v>42</v>
      </c>
      <c r="P542" s="2">
        <v>1</v>
      </c>
      <c r="Q542" s="3">
        <v>15.85</v>
      </c>
      <c r="R542" s="3">
        <v>1.585</v>
      </c>
      <c r="S542" s="3">
        <v>2.0605000000000002</v>
      </c>
      <c r="T542" s="3">
        <f>CoffeeOrders[[#This Row],[Unit Price]]*CoffeeOrders[[#This Row],[Quantity]]</f>
        <v>63.4</v>
      </c>
      <c r="U542" s="3" t="str">
        <f>IF(CoffeeOrders[[#This Row],[Coffee Type]]="Rob","Robusta",IF(CoffeeOrders[[#This Row],[Coffee Type]]="Exc","Excelsa",IF(CoffeeOrders[[#This Row],[Coffee Type]]="Ara","Arabica",IF(CoffeeOrders[[#This Row],[Coffee Type]]="Lib","Liberica",""))))</f>
        <v>Liberica</v>
      </c>
      <c r="V542" s="3" t="str">
        <f>IF(CoffeeOrders[[#This Row],[Roast Type]]="M","Medium",IF(CoffeeOrders[[#This Row],[Roast Type]]="L","Light",IF(CoffeeOrders[[#This Row],[Roast Type]]="D","Dark","")))</f>
        <v>Light</v>
      </c>
    </row>
    <row r="543" spans="1:22" x14ac:dyDescent="0.35">
      <c r="A543" t="s">
        <v>3274</v>
      </c>
      <c r="B543" s="7">
        <v>43750</v>
      </c>
      <c r="C543" t="s">
        <v>3275</v>
      </c>
      <c r="D543" t="s">
        <v>354</v>
      </c>
      <c r="E543">
        <v>1</v>
      </c>
      <c r="F543" t="s">
        <v>3276</v>
      </c>
      <c r="H543" t="s">
        <v>3277</v>
      </c>
      <c r="I543" t="s">
        <v>3278</v>
      </c>
      <c r="J543" t="s">
        <v>3279</v>
      </c>
      <c r="K543" t="s">
        <v>50</v>
      </c>
      <c r="L543" t="s">
        <v>3103</v>
      </c>
      <c r="M543" t="s">
        <v>28</v>
      </c>
      <c r="N543" t="s">
        <v>41</v>
      </c>
      <c r="O543" t="s">
        <v>62</v>
      </c>
      <c r="P543" s="2">
        <v>2.5</v>
      </c>
      <c r="Q543" s="3">
        <v>22.885000000000002</v>
      </c>
      <c r="R543" s="3">
        <v>0.91539999999999988</v>
      </c>
      <c r="S543" s="3">
        <v>2.05965</v>
      </c>
      <c r="T543" s="3">
        <f>CoffeeOrders[[#This Row],[Unit Price]]*CoffeeOrders[[#This Row],[Quantity]]</f>
        <v>22.885000000000002</v>
      </c>
      <c r="U543" s="3" t="str">
        <f>IF(CoffeeOrders[[#This Row],[Coffee Type]]="Rob","Robusta",IF(CoffeeOrders[[#This Row],[Coffee Type]]="Exc","Excelsa",IF(CoffeeOrders[[#This Row],[Coffee Type]]="Ara","Arabica",IF(CoffeeOrders[[#This Row],[Coffee Type]]="Lib","Liberica",""))))</f>
        <v>Arabica</v>
      </c>
      <c r="V543" s="3" t="str">
        <f>IF(CoffeeOrders[[#This Row],[Roast Type]]="M","Medium",IF(CoffeeOrders[[#This Row],[Roast Type]]="L","Light",IF(CoffeeOrders[[#This Row],[Roast Type]]="D","Dark","")))</f>
        <v>Dark</v>
      </c>
    </row>
    <row r="544" spans="1:22" x14ac:dyDescent="0.35">
      <c r="A544" t="s">
        <v>3280</v>
      </c>
      <c r="B544" s="7">
        <v>44335</v>
      </c>
      <c r="C544" t="s">
        <v>3281</v>
      </c>
      <c r="D544" t="s">
        <v>519</v>
      </c>
      <c r="E544">
        <v>4</v>
      </c>
      <c r="F544" t="s">
        <v>3282</v>
      </c>
      <c r="G544" t="s">
        <v>3283</v>
      </c>
      <c r="H544" t="s">
        <v>3284</v>
      </c>
      <c r="I544" t="s">
        <v>3285</v>
      </c>
      <c r="J544" t="s">
        <v>2202</v>
      </c>
      <c r="K544" t="s">
        <v>27</v>
      </c>
      <c r="L544">
        <v>71115</v>
      </c>
      <c r="M544" t="s">
        <v>52</v>
      </c>
      <c r="N544" t="s">
        <v>41</v>
      </c>
      <c r="O544" t="s">
        <v>30</v>
      </c>
      <c r="P544" s="2">
        <v>2.5</v>
      </c>
      <c r="Q544" s="3">
        <v>25.875</v>
      </c>
      <c r="R544" s="3">
        <v>1.0349999999999999</v>
      </c>
      <c r="S544" s="3">
        <v>2.328749999999999</v>
      </c>
      <c r="T544" s="3">
        <f>CoffeeOrders[[#This Row],[Unit Price]]*CoffeeOrders[[#This Row],[Quantity]]</f>
        <v>103.5</v>
      </c>
      <c r="U544" s="3" t="str">
        <f>IF(CoffeeOrders[[#This Row],[Coffee Type]]="Rob","Robusta",IF(CoffeeOrders[[#This Row],[Coffee Type]]="Exc","Excelsa",IF(CoffeeOrders[[#This Row],[Coffee Type]]="Ara","Arabica",IF(CoffeeOrders[[#This Row],[Coffee Type]]="Lib","Liberica",""))))</f>
        <v>Arabica</v>
      </c>
      <c r="V544" s="3" t="str">
        <f>IF(CoffeeOrders[[#This Row],[Roast Type]]="M","Medium",IF(CoffeeOrders[[#This Row],[Roast Type]]="L","Light",IF(CoffeeOrders[[#This Row],[Roast Type]]="D","Dark","")))</f>
        <v>Medium</v>
      </c>
    </row>
    <row r="545" spans="1:22" x14ac:dyDescent="0.35">
      <c r="A545" t="s">
        <v>3286</v>
      </c>
      <c r="B545" s="7">
        <v>44380</v>
      </c>
      <c r="C545" t="s">
        <v>3287</v>
      </c>
      <c r="D545" t="s">
        <v>53</v>
      </c>
      <c r="E545">
        <v>2</v>
      </c>
      <c r="F545" t="s">
        <v>3288</v>
      </c>
      <c r="G545" t="s">
        <v>3289</v>
      </c>
      <c r="H545" t="s">
        <v>3290</v>
      </c>
      <c r="I545" t="s">
        <v>3291</v>
      </c>
      <c r="J545" t="s">
        <v>100</v>
      </c>
      <c r="K545" t="s">
        <v>27</v>
      </c>
      <c r="L545">
        <v>95194</v>
      </c>
      <c r="M545" t="s">
        <v>52</v>
      </c>
      <c r="N545" t="s">
        <v>29</v>
      </c>
      <c r="O545" t="s">
        <v>42</v>
      </c>
      <c r="P545" s="2">
        <v>2.5</v>
      </c>
      <c r="Q545" s="3">
        <v>27.484999999999999</v>
      </c>
      <c r="R545" s="3">
        <v>1.0993999999999999</v>
      </c>
      <c r="S545" s="3">
        <v>1.6491</v>
      </c>
      <c r="T545" s="3">
        <f>CoffeeOrders[[#This Row],[Unit Price]]*CoffeeOrders[[#This Row],[Quantity]]</f>
        <v>54.97</v>
      </c>
      <c r="U545" s="3" t="str">
        <f>IF(CoffeeOrders[[#This Row],[Coffee Type]]="Rob","Robusta",IF(CoffeeOrders[[#This Row],[Coffee Type]]="Exc","Excelsa",IF(CoffeeOrders[[#This Row],[Coffee Type]]="Ara","Arabica",IF(CoffeeOrders[[#This Row],[Coffee Type]]="Lib","Liberica",""))))</f>
        <v>Robusta</v>
      </c>
      <c r="V545" s="3" t="str">
        <f>IF(CoffeeOrders[[#This Row],[Roast Type]]="M","Medium",IF(CoffeeOrders[[#This Row],[Roast Type]]="L","Light",IF(CoffeeOrders[[#This Row],[Roast Type]]="D","Dark","")))</f>
        <v>Light</v>
      </c>
    </row>
    <row r="546" spans="1:22" x14ac:dyDescent="0.35">
      <c r="A546" t="s">
        <v>3292</v>
      </c>
      <c r="B546" s="7">
        <v>43869</v>
      </c>
      <c r="C546" t="s">
        <v>3293</v>
      </c>
      <c r="D546" t="s">
        <v>578</v>
      </c>
      <c r="E546">
        <v>2</v>
      </c>
      <c r="F546" t="s">
        <v>3294</v>
      </c>
      <c r="G546" t="s">
        <v>3295</v>
      </c>
      <c r="H546" t="s">
        <v>3296</v>
      </c>
      <c r="I546" t="s">
        <v>3297</v>
      </c>
      <c r="J546" t="s">
        <v>136</v>
      </c>
      <c r="K546" t="s">
        <v>27</v>
      </c>
      <c r="L546">
        <v>19104</v>
      </c>
      <c r="M546" t="s">
        <v>52</v>
      </c>
      <c r="N546" t="s">
        <v>41</v>
      </c>
      <c r="O546" t="s">
        <v>42</v>
      </c>
      <c r="P546" s="2">
        <v>0.5</v>
      </c>
      <c r="Q546" s="3">
        <v>7.77</v>
      </c>
      <c r="R546" s="3">
        <v>1.554</v>
      </c>
      <c r="S546" s="3">
        <v>0.69929999999999992</v>
      </c>
      <c r="T546" s="3">
        <f>CoffeeOrders[[#This Row],[Unit Price]]*CoffeeOrders[[#This Row],[Quantity]]</f>
        <v>15.54</v>
      </c>
      <c r="U546" s="3" t="str">
        <f>IF(CoffeeOrders[[#This Row],[Coffee Type]]="Rob","Robusta",IF(CoffeeOrders[[#This Row],[Coffee Type]]="Exc","Excelsa",IF(CoffeeOrders[[#This Row],[Coffee Type]]="Ara","Arabica",IF(CoffeeOrders[[#This Row],[Coffee Type]]="Lib","Liberica",""))))</f>
        <v>Arabica</v>
      </c>
      <c r="V546" s="3" t="str">
        <f>IF(CoffeeOrders[[#This Row],[Roast Type]]="M","Medium",IF(CoffeeOrders[[#This Row],[Roast Type]]="L","Light",IF(CoffeeOrders[[#This Row],[Roast Type]]="D","Dark","")))</f>
        <v>Light</v>
      </c>
    </row>
    <row r="547" spans="1:22" x14ac:dyDescent="0.35">
      <c r="A547" t="s">
        <v>3298</v>
      </c>
      <c r="B547" s="7">
        <v>44120</v>
      </c>
      <c r="C547" t="s">
        <v>3299</v>
      </c>
      <c r="D547" t="s">
        <v>124</v>
      </c>
      <c r="E547">
        <v>4</v>
      </c>
      <c r="F547" t="s">
        <v>3300</v>
      </c>
      <c r="G547" t="s">
        <v>3301</v>
      </c>
      <c r="H547" t="s">
        <v>3302</v>
      </c>
      <c r="I547" t="s">
        <v>3303</v>
      </c>
      <c r="J547" t="s">
        <v>1667</v>
      </c>
      <c r="K547" t="s">
        <v>258</v>
      </c>
      <c r="L547" t="s">
        <v>1668</v>
      </c>
      <c r="M547" t="s">
        <v>52</v>
      </c>
      <c r="N547" t="s">
        <v>61</v>
      </c>
      <c r="O547" t="s">
        <v>62</v>
      </c>
      <c r="P547" s="2">
        <v>0.2</v>
      </c>
      <c r="Q547" s="3">
        <v>3.8849999999999998</v>
      </c>
      <c r="R547" s="3">
        <v>1.9424999999999999</v>
      </c>
      <c r="S547" s="3">
        <v>0.50505</v>
      </c>
      <c r="T547" s="3">
        <f>CoffeeOrders[[#This Row],[Unit Price]]*CoffeeOrders[[#This Row],[Quantity]]</f>
        <v>15.54</v>
      </c>
      <c r="U547" s="3" t="str">
        <f>IF(CoffeeOrders[[#This Row],[Coffee Type]]="Rob","Robusta",IF(CoffeeOrders[[#This Row],[Coffee Type]]="Exc","Excelsa",IF(CoffeeOrders[[#This Row],[Coffee Type]]="Ara","Arabica",IF(CoffeeOrders[[#This Row],[Coffee Type]]="Lib","Liberica",""))))</f>
        <v>Liberica</v>
      </c>
      <c r="V547" s="3" t="str">
        <f>IF(CoffeeOrders[[#This Row],[Roast Type]]="M","Medium",IF(CoffeeOrders[[#This Row],[Roast Type]]="L","Light",IF(CoffeeOrders[[#This Row],[Roast Type]]="D","Dark","")))</f>
        <v>Dark</v>
      </c>
    </row>
    <row r="548" spans="1:22" x14ac:dyDescent="0.35">
      <c r="A548" t="s">
        <v>3304</v>
      </c>
      <c r="B548" s="7">
        <v>44127</v>
      </c>
      <c r="C548" t="s">
        <v>3305</v>
      </c>
      <c r="D548" t="s">
        <v>1649</v>
      </c>
      <c r="E548">
        <v>3</v>
      </c>
      <c r="F548" t="s">
        <v>3306</v>
      </c>
      <c r="H548" t="s">
        <v>3307</v>
      </c>
      <c r="I548" t="s">
        <v>3308</v>
      </c>
      <c r="J548" t="s">
        <v>3309</v>
      </c>
      <c r="K548" t="s">
        <v>50</v>
      </c>
      <c r="L548" t="s">
        <v>3310</v>
      </c>
      <c r="M548" t="s">
        <v>52</v>
      </c>
      <c r="N548" t="s">
        <v>32</v>
      </c>
      <c r="O548" t="s">
        <v>62</v>
      </c>
      <c r="P548" s="2">
        <v>2.5</v>
      </c>
      <c r="Q548" s="3">
        <v>27.945</v>
      </c>
      <c r="R548" s="3">
        <v>1.1177999999999999</v>
      </c>
      <c r="S548" s="3">
        <v>3.07395</v>
      </c>
      <c r="T548" s="3">
        <f>CoffeeOrders[[#This Row],[Unit Price]]*CoffeeOrders[[#This Row],[Quantity]]</f>
        <v>83.835000000000008</v>
      </c>
      <c r="U548" s="3" t="str">
        <f>IF(CoffeeOrders[[#This Row],[Coffee Type]]="Rob","Robusta",IF(CoffeeOrders[[#This Row],[Coffee Type]]="Exc","Excelsa",IF(CoffeeOrders[[#This Row],[Coffee Type]]="Ara","Arabica",IF(CoffeeOrders[[#This Row],[Coffee Type]]="Lib","Liberica",""))))</f>
        <v>Excelsa</v>
      </c>
      <c r="V548" s="3" t="str">
        <f>IF(CoffeeOrders[[#This Row],[Roast Type]]="M","Medium",IF(CoffeeOrders[[#This Row],[Roast Type]]="L","Light",IF(CoffeeOrders[[#This Row],[Roast Type]]="D","Dark","")))</f>
        <v>Dark</v>
      </c>
    </row>
    <row r="549" spans="1:22" x14ac:dyDescent="0.35">
      <c r="A549" t="s">
        <v>3311</v>
      </c>
      <c r="B549" s="7">
        <v>44265</v>
      </c>
      <c r="C549" t="s">
        <v>3312</v>
      </c>
      <c r="D549" t="s">
        <v>548</v>
      </c>
      <c r="E549">
        <v>3</v>
      </c>
      <c r="F549" t="s">
        <v>3313</v>
      </c>
      <c r="G549" t="s">
        <v>3314</v>
      </c>
      <c r="H549" t="s">
        <v>3315</v>
      </c>
      <c r="I549" t="s">
        <v>3316</v>
      </c>
      <c r="J549" t="s">
        <v>165</v>
      </c>
      <c r="K549" t="s">
        <v>27</v>
      </c>
      <c r="L549">
        <v>10060</v>
      </c>
      <c r="M549" t="s">
        <v>28</v>
      </c>
      <c r="N549" t="s">
        <v>29</v>
      </c>
      <c r="O549" t="s">
        <v>42</v>
      </c>
      <c r="P549" s="2">
        <v>0.2</v>
      </c>
      <c r="Q549" s="3">
        <v>3.585</v>
      </c>
      <c r="R549" s="3">
        <v>1.7925</v>
      </c>
      <c r="S549" s="3">
        <v>0.21510000000000001</v>
      </c>
      <c r="T549" s="3">
        <f>CoffeeOrders[[#This Row],[Unit Price]]*CoffeeOrders[[#This Row],[Quantity]]</f>
        <v>10.754999999999999</v>
      </c>
      <c r="U549" s="3" t="str">
        <f>IF(CoffeeOrders[[#This Row],[Coffee Type]]="Rob","Robusta",IF(CoffeeOrders[[#This Row],[Coffee Type]]="Exc","Excelsa",IF(CoffeeOrders[[#This Row],[Coffee Type]]="Ara","Arabica",IF(CoffeeOrders[[#This Row],[Coffee Type]]="Lib","Liberica",""))))</f>
        <v>Robusta</v>
      </c>
      <c r="V549" s="3" t="str">
        <f>IF(CoffeeOrders[[#This Row],[Roast Type]]="M","Medium",IF(CoffeeOrders[[#This Row],[Roast Type]]="L","Light",IF(CoffeeOrders[[#This Row],[Roast Type]]="D","Dark","")))</f>
        <v>Light</v>
      </c>
    </row>
    <row r="550" spans="1:22" x14ac:dyDescent="0.35">
      <c r="A550" t="s">
        <v>3317</v>
      </c>
      <c r="B550" s="7">
        <v>44384</v>
      </c>
      <c r="C550" t="s">
        <v>3318</v>
      </c>
      <c r="D550" t="s">
        <v>766</v>
      </c>
      <c r="E550">
        <v>3</v>
      </c>
      <c r="F550" t="s">
        <v>3319</v>
      </c>
      <c r="G550" t="s">
        <v>3320</v>
      </c>
      <c r="H550" t="s">
        <v>3321</v>
      </c>
      <c r="I550" t="s">
        <v>3322</v>
      </c>
      <c r="J550" t="s">
        <v>920</v>
      </c>
      <c r="K550" t="s">
        <v>27</v>
      </c>
      <c r="L550">
        <v>73119</v>
      </c>
      <c r="M550" t="s">
        <v>28</v>
      </c>
      <c r="N550" t="s">
        <v>32</v>
      </c>
      <c r="O550" t="s">
        <v>42</v>
      </c>
      <c r="P550" s="2">
        <v>0.2</v>
      </c>
      <c r="Q550" s="3">
        <v>4.4550000000000001</v>
      </c>
      <c r="R550" s="3">
        <v>2.2275</v>
      </c>
      <c r="S550" s="3">
        <v>0.49004999999999999</v>
      </c>
      <c r="T550" s="3">
        <f>CoffeeOrders[[#This Row],[Unit Price]]*CoffeeOrders[[#This Row],[Quantity]]</f>
        <v>13.365</v>
      </c>
      <c r="U550" s="3" t="str">
        <f>IF(CoffeeOrders[[#This Row],[Coffee Type]]="Rob","Robusta",IF(CoffeeOrders[[#This Row],[Coffee Type]]="Exc","Excelsa",IF(CoffeeOrders[[#This Row],[Coffee Type]]="Ara","Arabica",IF(CoffeeOrders[[#This Row],[Coffee Type]]="Lib","Liberica",""))))</f>
        <v>Excelsa</v>
      </c>
      <c r="V550" s="3" t="str">
        <f>IF(CoffeeOrders[[#This Row],[Roast Type]]="M","Medium",IF(CoffeeOrders[[#This Row],[Roast Type]]="L","Light",IF(CoffeeOrders[[#This Row],[Roast Type]]="D","Dark","")))</f>
        <v>Light</v>
      </c>
    </row>
    <row r="551" spans="1:22" x14ac:dyDescent="0.35">
      <c r="A551" t="s">
        <v>3323</v>
      </c>
      <c r="B551" s="7">
        <v>44232</v>
      </c>
      <c r="C551" t="s">
        <v>3312</v>
      </c>
      <c r="D551" t="s">
        <v>766</v>
      </c>
      <c r="E551">
        <v>4</v>
      </c>
      <c r="F551" t="s">
        <v>3313</v>
      </c>
      <c r="G551" t="s">
        <v>3314</v>
      </c>
      <c r="H551" t="s">
        <v>3315</v>
      </c>
      <c r="I551" t="s">
        <v>3316</v>
      </c>
      <c r="J551" t="s">
        <v>165</v>
      </c>
      <c r="K551" t="s">
        <v>27</v>
      </c>
      <c r="L551">
        <v>10060</v>
      </c>
      <c r="M551" t="s">
        <v>28</v>
      </c>
      <c r="N551" t="s">
        <v>32</v>
      </c>
      <c r="O551" t="s">
        <v>42</v>
      </c>
      <c r="P551" s="2">
        <v>0.2</v>
      </c>
      <c r="Q551" s="3">
        <v>4.4550000000000001</v>
      </c>
      <c r="R551" s="3">
        <v>2.2275</v>
      </c>
      <c r="S551" s="3">
        <v>0.49004999999999999</v>
      </c>
      <c r="T551" s="3">
        <f>CoffeeOrders[[#This Row],[Unit Price]]*CoffeeOrders[[#This Row],[Quantity]]</f>
        <v>17.82</v>
      </c>
      <c r="U551" s="3" t="str">
        <f>IF(CoffeeOrders[[#This Row],[Coffee Type]]="Rob","Robusta",IF(CoffeeOrders[[#This Row],[Coffee Type]]="Exc","Excelsa",IF(CoffeeOrders[[#This Row],[Coffee Type]]="Ara","Arabica",IF(CoffeeOrders[[#This Row],[Coffee Type]]="Lib","Liberica",""))))</f>
        <v>Excelsa</v>
      </c>
      <c r="V551" s="3" t="str">
        <f>IF(CoffeeOrders[[#This Row],[Roast Type]]="M","Medium",IF(CoffeeOrders[[#This Row],[Roast Type]]="L","Light",IF(CoffeeOrders[[#This Row],[Roast Type]]="D","Dark","")))</f>
        <v>Light</v>
      </c>
    </row>
    <row r="552" spans="1:22" x14ac:dyDescent="0.35">
      <c r="A552" t="s">
        <v>3324</v>
      </c>
      <c r="B552" s="7">
        <v>44176</v>
      </c>
      <c r="C552" t="s">
        <v>3325</v>
      </c>
      <c r="D552" t="s">
        <v>124</v>
      </c>
      <c r="E552">
        <v>6</v>
      </c>
      <c r="F552" t="s">
        <v>3326</v>
      </c>
      <c r="G552" t="s">
        <v>3327</v>
      </c>
      <c r="H552" t="s">
        <v>3328</v>
      </c>
      <c r="I552" t="s">
        <v>3329</v>
      </c>
      <c r="J552" t="s">
        <v>463</v>
      </c>
      <c r="K552" t="s">
        <v>27</v>
      </c>
      <c r="L552">
        <v>7112</v>
      </c>
      <c r="M552" t="s">
        <v>28</v>
      </c>
      <c r="N552" t="s">
        <v>61</v>
      </c>
      <c r="O552" t="s">
        <v>62</v>
      </c>
      <c r="P552" s="2">
        <v>0.2</v>
      </c>
      <c r="Q552" s="3">
        <v>3.8849999999999998</v>
      </c>
      <c r="R552" s="3">
        <v>1.9424999999999999</v>
      </c>
      <c r="S552" s="3">
        <v>0.50505</v>
      </c>
      <c r="T552" s="3">
        <f>CoffeeOrders[[#This Row],[Unit Price]]*CoffeeOrders[[#This Row],[Quantity]]</f>
        <v>23.31</v>
      </c>
      <c r="U552" s="3" t="str">
        <f>IF(CoffeeOrders[[#This Row],[Coffee Type]]="Rob","Robusta",IF(CoffeeOrders[[#This Row],[Coffee Type]]="Exc","Excelsa",IF(CoffeeOrders[[#This Row],[Coffee Type]]="Ara","Arabica",IF(CoffeeOrders[[#This Row],[Coffee Type]]="Lib","Liberica",""))))</f>
        <v>Liberica</v>
      </c>
      <c r="V552" s="3" t="str">
        <f>IF(CoffeeOrders[[#This Row],[Roast Type]]="M","Medium",IF(CoffeeOrders[[#This Row],[Roast Type]]="L","Light",IF(CoffeeOrders[[#This Row],[Roast Type]]="D","Dark","")))</f>
        <v>Dark</v>
      </c>
    </row>
    <row r="553" spans="1:22" x14ac:dyDescent="0.35">
      <c r="A553" t="s">
        <v>3330</v>
      </c>
      <c r="B553" s="7">
        <v>44694</v>
      </c>
      <c r="C553" t="s">
        <v>3331</v>
      </c>
      <c r="D553" t="s">
        <v>166</v>
      </c>
      <c r="E553">
        <v>2</v>
      </c>
      <c r="F553" t="s">
        <v>3332</v>
      </c>
      <c r="G553" t="s">
        <v>3333</v>
      </c>
      <c r="H553" t="s">
        <v>3334</v>
      </c>
      <c r="I553" t="s">
        <v>3335</v>
      </c>
      <c r="J553" t="s">
        <v>2410</v>
      </c>
      <c r="K553" t="s">
        <v>27</v>
      </c>
      <c r="L553">
        <v>6510</v>
      </c>
      <c r="M553" t="s">
        <v>52</v>
      </c>
      <c r="N553" t="s">
        <v>32</v>
      </c>
      <c r="O553" t="s">
        <v>62</v>
      </c>
      <c r="P553" s="2">
        <v>0.2</v>
      </c>
      <c r="Q553" s="3">
        <v>3.645</v>
      </c>
      <c r="R553" s="3">
        <v>1.8225</v>
      </c>
      <c r="S553" s="3">
        <v>0.40094999999999997</v>
      </c>
      <c r="T553" s="3">
        <f>CoffeeOrders[[#This Row],[Unit Price]]*CoffeeOrders[[#This Row],[Quantity]]</f>
        <v>7.29</v>
      </c>
      <c r="U553" s="3" t="str">
        <f>IF(CoffeeOrders[[#This Row],[Coffee Type]]="Rob","Robusta",IF(CoffeeOrders[[#This Row],[Coffee Type]]="Exc","Excelsa",IF(CoffeeOrders[[#This Row],[Coffee Type]]="Ara","Arabica",IF(CoffeeOrders[[#This Row],[Coffee Type]]="Lib","Liberica",""))))</f>
        <v>Excelsa</v>
      </c>
      <c r="V553" s="3" t="str">
        <f>IF(CoffeeOrders[[#This Row],[Roast Type]]="M","Medium",IF(CoffeeOrders[[#This Row],[Roast Type]]="L","Light",IF(CoffeeOrders[[#This Row],[Roast Type]]="D","Dark","")))</f>
        <v>Dark</v>
      </c>
    </row>
    <row r="554" spans="1:22" x14ac:dyDescent="0.35">
      <c r="A554" t="s">
        <v>3336</v>
      </c>
      <c r="B554" s="7">
        <v>43761</v>
      </c>
      <c r="C554" t="s">
        <v>3337</v>
      </c>
      <c r="D554" t="s">
        <v>766</v>
      </c>
      <c r="E554">
        <v>4</v>
      </c>
      <c r="F554" t="s">
        <v>3338</v>
      </c>
      <c r="G554" t="s">
        <v>3339</v>
      </c>
      <c r="H554" t="s">
        <v>3340</v>
      </c>
      <c r="I554" t="s">
        <v>3341</v>
      </c>
      <c r="J554" t="s">
        <v>1994</v>
      </c>
      <c r="K554" t="s">
        <v>258</v>
      </c>
      <c r="L554" t="s">
        <v>1995</v>
      </c>
      <c r="M554" t="s">
        <v>28</v>
      </c>
      <c r="N554" t="s">
        <v>32</v>
      </c>
      <c r="O554" t="s">
        <v>42</v>
      </c>
      <c r="P554" s="2">
        <v>0.2</v>
      </c>
      <c r="Q554" s="3">
        <v>4.4550000000000001</v>
      </c>
      <c r="R554" s="3">
        <v>2.2275</v>
      </c>
      <c r="S554" s="3">
        <v>0.49004999999999999</v>
      </c>
      <c r="T554" s="3">
        <f>CoffeeOrders[[#This Row],[Unit Price]]*CoffeeOrders[[#This Row],[Quantity]]</f>
        <v>17.82</v>
      </c>
      <c r="U554" s="3" t="str">
        <f>IF(CoffeeOrders[[#This Row],[Coffee Type]]="Rob","Robusta",IF(CoffeeOrders[[#This Row],[Coffee Type]]="Exc","Excelsa",IF(CoffeeOrders[[#This Row],[Coffee Type]]="Ara","Arabica",IF(CoffeeOrders[[#This Row],[Coffee Type]]="Lib","Liberica",""))))</f>
        <v>Excelsa</v>
      </c>
      <c r="V554" s="3" t="str">
        <f>IF(CoffeeOrders[[#This Row],[Roast Type]]="M","Medium",IF(CoffeeOrders[[#This Row],[Roast Type]]="L","Light",IF(CoffeeOrders[[#This Row],[Roast Type]]="D","Dark","")))</f>
        <v>Light</v>
      </c>
    </row>
    <row r="555" spans="1:22" x14ac:dyDescent="0.35">
      <c r="A555" t="s">
        <v>3342</v>
      </c>
      <c r="B555" s="7">
        <v>44085</v>
      </c>
      <c r="C555" t="s">
        <v>3343</v>
      </c>
      <c r="D555" t="s">
        <v>45</v>
      </c>
      <c r="E555">
        <v>5</v>
      </c>
      <c r="F555" t="s">
        <v>3344</v>
      </c>
      <c r="G555" t="s">
        <v>3345</v>
      </c>
      <c r="I555" t="s">
        <v>3346</v>
      </c>
      <c r="J555" t="s">
        <v>395</v>
      </c>
      <c r="K555" t="s">
        <v>27</v>
      </c>
      <c r="L555">
        <v>43610</v>
      </c>
      <c r="M555" t="s">
        <v>52</v>
      </c>
      <c r="N555" t="s">
        <v>32</v>
      </c>
      <c r="O555" t="s">
        <v>30</v>
      </c>
      <c r="P555" s="2">
        <v>1</v>
      </c>
      <c r="Q555" s="3">
        <v>13.75</v>
      </c>
      <c r="R555" s="3">
        <v>1.375</v>
      </c>
      <c r="S555" s="3">
        <v>1.5125</v>
      </c>
      <c r="T555" s="3">
        <f>CoffeeOrders[[#This Row],[Unit Price]]*CoffeeOrders[[#This Row],[Quantity]]</f>
        <v>68.75</v>
      </c>
      <c r="U555" s="3" t="str">
        <f>IF(CoffeeOrders[[#This Row],[Coffee Type]]="Rob","Robusta",IF(CoffeeOrders[[#This Row],[Coffee Type]]="Exc","Excelsa",IF(CoffeeOrders[[#This Row],[Coffee Type]]="Ara","Arabica",IF(CoffeeOrders[[#This Row],[Coffee Type]]="Lib","Liberica",""))))</f>
        <v>Excelsa</v>
      </c>
      <c r="V555" s="3" t="str">
        <f>IF(CoffeeOrders[[#This Row],[Roast Type]]="M","Medium",IF(CoffeeOrders[[#This Row],[Roast Type]]="L","Light",IF(CoffeeOrders[[#This Row],[Roast Type]]="D","Dark","")))</f>
        <v>Medium</v>
      </c>
    </row>
    <row r="556" spans="1:22" x14ac:dyDescent="0.35">
      <c r="A556" t="s">
        <v>3347</v>
      </c>
      <c r="B556" s="7">
        <v>43737</v>
      </c>
      <c r="C556" t="s">
        <v>3348</v>
      </c>
      <c r="D556" t="s">
        <v>53</v>
      </c>
      <c r="E556">
        <v>2</v>
      </c>
      <c r="F556" t="s">
        <v>3349</v>
      </c>
      <c r="H556" t="s">
        <v>3350</v>
      </c>
      <c r="I556" t="s">
        <v>3351</v>
      </c>
      <c r="J556" t="s">
        <v>1711</v>
      </c>
      <c r="K556" t="s">
        <v>258</v>
      </c>
      <c r="L556" t="s">
        <v>3352</v>
      </c>
      <c r="M556" t="s">
        <v>28</v>
      </c>
      <c r="N556" t="s">
        <v>29</v>
      </c>
      <c r="O556" t="s">
        <v>42</v>
      </c>
      <c r="P556" s="2">
        <v>2.5</v>
      </c>
      <c r="Q556" s="3">
        <v>27.484999999999999</v>
      </c>
      <c r="R556" s="3">
        <v>1.0993999999999999</v>
      </c>
      <c r="S556" s="3">
        <v>1.6491</v>
      </c>
      <c r="T556" s="3">
        <f>CoffeeOrders[[#This Row],[Unit Price]]*CoffeeOrders[[#This Row],[Quantity]]</f>
        <v>54.97</v>
      </c>
      <c r="U556" s="3" t="str">
        <f>IF(CoffeeOrders[[#This Row],[Coffee Type]]="Rob","Robusta",IF(CoffeeOrders[[#This Row],[Coffee Type]]="Exc","Excelsa",IF(CoffeeOrders[[#This Row],[Coffee Type]]="Ara","Arabica",IF(CoffeeOrders[[#This Row],[Coffee Type]]="Lib","Liberica",""))))</f>
        <v>Robusta</v>
      </c>
      <c r="V556" s="3" t="str">
        <f>IF(CoffeeOrders[[#This Row],[Roast Type]]="M","Medium",IF(CoffeeOrders[[#This Row],[Roast Type]]="L","Light",IF(CoffeeOrders[[#This Row],[Roast Type]]="D","Dark","")))</f>
        <v>Light</v>
      </c>
    </row>
    <row r="557" spans="1:22" x14ac:dyDescent="0.35">
      <c r="A557" t="s">
        <v>3353</v>
      </c>
      <c r="B557" s="7">
        <v>44258</v>
      </c>
      <c r="C557" t="s">
        <v>3354</v>
      </c>
      <c r="D557" t="s">
        <v>45</v>
      </c>
      <c r="E557">
        <v>6</v>
      </c>
      <c r="F557" t="s">
        <v>3355</v>
      </c>
      <c r="G557" t="s">
        <v>3356</v>
      </c>
      <c r="H557" t="s">
        <v>3357</v>
      </c>
      <c r="I557" t="s">
        <v>3358</v>
      </c>
      <c r="J557" t="s">
        <v>3359</v>
      </c>
      <c r="K557" t="s">
        <v>50</v>
      </c>
      <c r="L557" t="s">
        <v>3360</v>
      </c>
      <c r="M557" t="s">
        <v>52</v>
      </c>
      <c r="N557" t="s">
        <v>32</v>
      </c>
      <c r="O557" t="s">
        <v>30</v>
      </c>
      <c r="P557" s="2">
        <v>1</v>
      </c>
      <c r="Q557" s="3">
        <v>13.75</v>
      </c>
      <c r="R557" s="3">
        <v>1.375</v>
      </c>
      <c r="S557" s="3">
        <v>1.5125</v>
      </c>
      <c r="T557" s="3">
        <f>CoffeeOrders[[#This Row],[Unit Price]]*CoffeeOrders[[#This Row],[Quantity]]</f>
        <v>82.5</v>
      </c>
      <c r="U557" s="3" t="str">
        <f>IF(CoffeeOrders[[#This Row],[Coffee Type]]="Rob","Robusta",IF(CoffeeOrders[[#This Row],[Coffee Type]]="Exc","Excelsa",IF(CoffeeOrders[[#This Row],[Coffee Type]]="Ara","Arabica",IF(CoffeeOrders[[#This Row],[Coffee Type]]="Lib","Liberica",""))))</f>
        <v>Excelsa</v>
      </c>
      <c r="V557" s="3" t="str">
        <f>IF(CoffeeOrders[[#This Row],[Roast Type]]="M","Medium",IF(CoffeeOrders[[#This Row],[Roast Type]]="L","Light",IF(CoffeeOrders[[#This Row],[Roast Type]]="D","Dark","")))</f>
        <v>Medium</v>
      </c>
    </row>
    <row r="558" spans="1:22" x14ac:dyDescent="0.35">
      <c r="A558" t="s">
        <v>3361</v>
      </c>
      <c r="B558" s="7">
        <v>44523</v>
      </c>
      <c r="C558" t="s">
        <v>3362</v>
      </c>
      <c r="D558" t="s">
        <v>238</v>
      </c>
      <c r="E558">
        <v>2</v>
      </c>
      <c r="F558" t="s">
        <v>3363</v>
      </c>
      <c r="G558" t="s">
        <v>3364</v>
      </c>
      <c r="I558" t="s">
        <v>3365</v>
      </c>
      <c r="J558" t="s">
        <v>2202</v>
      </c>
      <c r="K558" t="s">
        <v>27</v>
      </c>
      <c r="L558">
        <v>71161</v>
      </c>
      <c r="M558" t="s">
        <v>28</v>
      </c>
      <c r="N558" t="s">
        <v>61</v>
      </c>
      <c r="O558" t="s">
        <v>30</v>
      </c>
      <c r="P558" s="2">
        <v>0.2</v>
      </c>
      <c r="Q558" s="3">
        <v>4.3650000000000002</v>
      </c>
      <c r="R558" s="3">
        <v>2.1825000000000001</v>
      </c>
      <c r="S558" s="3">
        <v>0.56745000000000001</v>
      </c>
      <c r="T558" s="3">
        <f>CoffeeOrders[[#This Row],[Unit Price]]*CoffeeOrders[[#This Row],[Quantity]]</f>
        <v>8.73</v>
      </c>
      <c r="U558" s="3" t="str">
        <f>IF(CoffeeOrders[[#This Row],[Coffee Type]]="Rob","Robusta",IF(CoffeeOrders[[#This Row],[Coffee Type]]="Exc","Excelsa",IF(CoffeeOrders[[#This Row],[Coffee Type]]="Ara","Arabica",IF(CoffeeOrders[[#This Row],[Coffee Type]]="Lib","Liberica",""))))</f>
        <v>Liberica</v>
      </c>
      <c r="V558" s="3" t="str">
        <f>IF(CoffeeOrders[[#This Row],[Roast Type]]="M","Medium",IF(CoffeeOrders[[#This Row],[Roast Type]]="L","Light",IF(CoffeeOrders[[#This Row],[Roast Type]]="D","Dark","")))</f>
        <v>Medium</v>
      </c>
    </row>
    <row r="559" spans="1:22" x14ac:dyDescent="0.35">
      <c r="A559" t="s">
        <v>3366</v>
      </c>
      <c r="B559" s="7">
        <v>44506</v>
      </c>
      <c r="C559" t="s">
        <v>3053</v>
      </c>
      <c r="D559" t="s">
        <v>412</v>
      </c>
      <c r="E559">
        <v>4</v>
      </c>
      <c r="F559" t="s">
        <v>3054</v>
      </c>
      <c r="G559" t="s">
        <v>3055</v>
      </c>
      <c r="H559" t="s">
        <v>3056</v>
      </c>
      <c r="I559" t="s">
        <v>3057</v>
      </c>
      <c r="J559" t="s">
        <v>3058</v>
      </c>
      <c r="K559" t="s">
        <v>50</v>
      </c>
      <c r="L559" t="s">
        <v>3059</v>
      </c>
      <c r="M559" t="s">
        <v>28</v>
      </c>
      <c r="N559" t="s">
        <v>32</v>
      </c>
      <c r="O559" t="s">
        <v>42</v>
      </c>
      <c r="P559" s="2">
        <v>1</v>
      </c>
      <c r="Q559" s="3">
        <v>14.85</v>
      </c>
      <c r="R559" s="3">
        <v>1.4850000000000001</v>
      </c>
      <c r="S559" s="3">
        <v>1.6335</v>
      </c>
      <c r="T559" s="3">
        <f>CoffeeOrders[[#This Row],[Unit Price]]*CoffeeOrders[[#This Row],[Quantity]]</f>
        <v>59.4</v>
      </c>
      <c r="U559" s="3" t="str">
        <f>IF(CoffeeOrders[[#This Row],[Coffee Type]]="Rob","Robusta",IF(CoffeeOrders[[#This Row],[Coffee Type]]="Exc","Excelsa",IF(CoffeeOrders[[#This Row],[Coffee Type]]="Ara","Arabica",IF(CoffeeOrders[[#This Row],[Coffee Type]]="Lib","Liberica",""))))</f>
        <v>Excelsa</v>
      </c>
      <c r="V559" s="3" t="str">
        <f>IF(CoffeeOrders[[#This Row],[Roast Type]]="M","Medium",IF(CoffeeOrders[[#This Row],[Roast Type]]="L","Light",IF(CoffeeOrders[[#This Row],[Roast Type]]="D","Dark","")))</f>
        <v>Light</v>
      </c>
    </row>
    <row r="560" spans="1:22" x14ac:dyDescent="0.35">
      <c r="A560" t="s">
        <v>3367</v>
      </c>
      <c r="B560" s="7">
        <v>44225</v>
      </c>
      <c r="C560" t="s">
        <v>3368</v>
      </c>
      <c r="D560" t="s">
        <v>124</v>
      </c>
      <c r="E560">
        <v>4</v>
      </c>
      <c r="F560" t="s">
        <v>3369</v>
      </c>
      <c r="H560" t="s">
        <v>3370</v>
      </c>
      <c r="I560" t="s">
        <v>3371</v>
      </c>
      <c r="J560" t="s">
        <v>1935</v>
      </c>
      <c r="K560" t="s">
        <v>27</v>
      </c>
      <c r="L560">
        <v>40515</v>
      </c>
      <c r="M560" t="s">
        <v>28</v>
      </c>
      <c r="N560" t="s">
        <v>61</v>
      </c>
      <c r="O560" t="s">
        <v>62</v>
      </c>
      <c r="P560" s="2">
        <v>0.2</v>
      </c>
      <c r="Q560" s="3">
        <v>3.8849999999999998</v>
      </c>
      <c r="R560" s="3">
        <v>1.9424999999999999</v>
      </c>
      <c r="S560" s="3">
        <v>0.50505</v>
      </c>
      <c r="T560" s="3">
        <f>CoffeeOrders[[#This Row],[Unit Price]]*CoffeeOrders[[#This Row],[Quantity]]</f>
        <v>15.54</v>
      </c>
      <c r="U560" s="3" t="str">
        <f>IF(CoffeeOrders[[#This Row],[Coffee Type]]="Rob","Robusta",IF(CoffeeOrders[[#This Row],[Coffee Type]]="Exc","Excelsa",IF(CoffeeOrders[[#This Row],[Coffee Type]]="Ara","Arabica",IF(CoffeeOrders[[#This Row],[Coffee Type]]="Lib","Liberica",""))))</f>
        <v>Liberica</v>
      </c>
      <c r="V560" s="3" t="str">
        <f>IF(CoffeeOrders[[#This Row],[Roast Type]]="M","Medium",IF(CoffeeOrders[[#This Row],[Roast Type]]="L","Light",IF(CoffeeOrders[[#This Row],[Roast Type]]="D","Dark","")))</f>
        <v>Dark</v>
      </c>
    </row>
    <row r="561" spans="1:22" x14ac:dyDescent="0.35">
      <c r="A561" t="s">
        <v>3372</v>
      </c>
      <c r="B561" s="7">
        <v>44667</v>
      </c>
      <c r="C561" t="s">
        <v>3373</v>
      </c>
      <c r="D561" t="s">
        <v>35</v>
      </c>
      <c r="E561">
        <v>3</v>
      </c>
      <c r="F561" t="s">
        <v>3374</v>
      </c>
      <c r="G561" t="s">
        <v>3375</v>
      </c>
      <c r="H561" t="s">
        <v>3376</v>
      </c>
      <c r="I561" t="s">
        <v>3377</v>
      </c>
      <c r="J561" t="s">
        <v>1606</v>
      </c>
      <c r="K561" t="s">
        <v>27</v>
      </c>
      <c r="L561">
        <v>53263</v>
      </c>
      <c r="M561" t="s">
        <v>28</v>
      </c>
      <c r="N561" t="s">
        <v>41</v>
      </c>
      <c r="O561" t="s">
        <v>42</v>
      </c>
      <c r="P561" s="2">
        <v>1</v>
      </c>
      <c r="Q561" s="3">
        <v>12.95</v>
      </c>
      <c r="R561" s="3">
        <v>1.2949999999999999</v>
      </c>
      <c r="S561" s="3">
        <v>1.1655</v>
      </c>
      <c r="T561" s="3">
        <f>CoffeeOrders[[#This Row],[Unit Price]]*CoffeeOrders[[#This Row],[Quantity]]</f>
        <v>38.849999999999994</v>
      </c>
      <c r="U561" s="3" t="str">
        <f>IF(CoffeeOrders[[#This Row],[Coffee Type]]="Rob","Robusta",IF(CoffeeOrders[[#This Row],[Coffee Type]]="Exc","Excelsa",IF(CoffeeOrders[[#This Row],[Coffee Type]]="Ara","Arabica",IF(CoffeeOrders[[#This Row],[Coffee Type]]="Lib","Liberica",""))))</f>
        <v>Arabica</v>
      </c>
      <c r="V561" s="3" t="str">
        <f>IF(CoffeeOrders[[#This Row],[Roast Type]]="M","Medium",IF(CoffeeOrders[[#This Row],[Roast Type]]="L","Light",IF(CoffeeOrders[[#This Row],[Roast Type]]="D","Dark","")))</f>
        <v>Light</v>
      </c>
    </row>
    <row r="562" spans="1:22" x14ac:dyDescent="0.35">
      <c r="A562" t="s">
        <v>3378</v>
      </c>
      <c r="B562" s="7">
        <v>44401</v>
      </c>
      <c r="C562" t="s">
        <v>3379</v>
      </c>
      <c r="D562" t="s">
        <v>339</v>
      </c>
      <c r="E562">
        <v>6</v>
      </c>
      <c r="F562" t="s">
        <v>3380</v>
      </c>
      <c r="H562" t="s">
        <v>3381</v>
      </c>
      <c r="I562" t="s">
        <v>3382</v>
      </c>
      <c r="J562" t="s">
        <v>3383</v>
      </c>
      <c r="K562" t="s">
        <v>27</v>
      </c>
      <c r="L562">
        <v>79176</v>
      </c>
      <c r="M562" t="s">
        <v>28</v>
      </c>
      <c r="N562" t="s">
        <v>32</v>
      </c>
      <c r="O562" t="s">
        <v>30</v>
      </c>
      <c r="P562" s="2">
        <v>2.5</v>
      </c>
      <c r="Q562" s="3">
        <v>31.625</v>
      </c>
      <c r="R562" s="3">
        <v>1.2649999999999999</v>
      </c>
      <c r="S562" s="3">
        <v>3.4787499999999998</v>
      </c>
      <c r="T562" s="3">
        <f>CoffeeOrders[[#This Row],[Unit Price]]*CoffeeOrders[[#This Row],[Quantity]]</f>
        <v>189.75</v>
      </c>
      <c r="U562" s="3" t="str">
        <f>IF(CoffeeOrders[[#This Row],[Coffee Type]]="Rob","Robusta",IF(CoffeeOrders[[#This Row],[Coffee Type]]="Exc","Excelsa",IF(CoffeeOrders[[#This Row],[Coffee Type]]="Ara","Arabica",IF(CoffeeOrders[[#This Row],[Coffee Type]]="Lib","Liberica",""))))</f>
        <v>Excelsa</v>
      </c>
      <c r="V562" s="3" t="str">
        <f>IF(CoffeeOrders[[#This Row],[Roast Type]]="M","Medium",IF(CoffeeOrders[[#This Row],[Roast Type]]="L","Light",IF(CoffeeOrders[[#This Row],[Roast Type]]="D","Dark","")))</f>
        <v>Medium</v>
      </c>
    </row>
    <row r="563" spans="1:22" x14ac:dyDescent="0.35">
      <c r="A563" t="s">
        <v>3384</v>
      </c>
      <c r="B563" s="7">
        <v>43688</v>
      </c>
      <c r="C563" t="s">
        <v>3385</v>
      </c>
      <c r="D563" t="s">
        <v>169</v>
      </c>
      <c r="E563">
        <v>6</v>
      </c>
      <c r="F563" t="s">
        <v>3386</v>
      </c>
      <c r="H563" t="s">
        <v>3387</v>
      </c>
      <c r="I563" t="s">
        <v>3388</v>
      </c>
      <c r="J563" t="s">
        <v>3389</v>
      </c>
      <c r="K563" t="s">
        <v>50</v>
      </c>
      <c r="L563" t="s">
        <v>3390</v>
      </c>
      <c r="M563" t="s">
        <v>28</v>
      </c>
      <c r="N563" t="s">
        <v>41</v>
      </c>
      <c r="O563" t="s">
        <v>62</v>
      </c>
      <c r="P563" s="2">
        <v>0.2</v>
      </c>
      <c r="Q563" s="3">
        <v>2.9849999999999999</v>
      </c>
      <c r="R563" s="3">
        <v>1.4924999999999999</v>
      </c>
      <c r="S563" s="3">
        <v>0.26865</v>
      </c>
      <c r="T563" s="3">
        <f>CoffeeOrders[[#This Row],[Unit Price]]*CoffeeOrders[[#This Row],[Quantity]]</f>
        <v>17.91</v>
      </c>
      <c r="U563" s="3" t="str">
        <f>IF(CoffeeOrders[[#This Row],[Coffee Type]]="Rob","Robusta",IF(CoffeeOrders[[#This Row],[Coffee Type]]="Exc","Excelsa",IF(CoffeeOrders[[#This Row],[Coffee Type]]="Ara","Arabica",IF(CoffeeOrders[[#This Row],[Coffee Type]]="Lib","Liberica",""))))</f>
        <v>Arabica</v>
      </c>
      <c r="V563" s="3" t="str">
        <f>IF(CoffeeOrders[[#This Row],[Roast Type]]="M","Medium",IF(CoffeeOrders[[#This Row],[Roast Type]]="L","Light",IF(CoffeeOrders[[#This Row],[Roast Type]]="D","Dark","")))</f>
        <v>Dark</v>
      </c>
    </row>
    <row r="564" spans="1:22" x14ac:dyDescent="0.35">
      <c r="A564" t="s">
        <v>3391</v>
      </c>
      <c r="B564" s="7">
        <v>43669</v>
      </c>
      <c r="C564" t="s">
        <v>3392</v>
      </c>
      <c r="D564" t="s">
        <v>73</v>
      </c>
      <c r="E564">
        <v>6</v>
      </c>
      <c r="F564" t="s">
        <v>3393</v>
      </c>
      <c r="G564" t="s">
        <v>3394</v>
      </c>
      <c r="H564" t="s">
        <v>3395</v>
      </c>
      <c r="I564" t="s">
        <v>3396</v>
      </c>
      <c r="J564" t="s">
        <v>3397</v>
      </c>
      <c r="K564" t="s">
        <v>258</v>
      </c>
      <c r="L564" t="s">
        <v>3398</v>
      </c>
      <c r="M564" t="s">
        <v>52</v>
      </c>
      <c r="N564" t="s">
        <v>61</v>
      </c>
      <c r="O564" t="s">
        <v>42</v>
      </c>
      <c r="P564" s="2">
        <v>0.2</v>
      </c>
      <c r="Q564" s="3">
        <v>4.7549999999999999</v>
      </c>
      <c r="R564" s="3">
        <v>2.3774999999999999</v>
      </c>
      <c r="S564" s="3">
        <v>0.61814999999999998</v>
      </c>
      <c r="T564" s="3">
        <f>CoffeeOrders[[#This Row],[Unit Price]]*CoffeeOrders[[#This Row],[Quantity]]</f>
        <v>28.53</v>
      </c>
      <c r="U564" s="3" t="str">
        <f>IF(CoffeeOrders[[#This Row],[Coffee Type]]="Rob","Robusta",IF(CoffeeOrders[[#This Row],[Coffee Type]]="Exc","Excelsa",IF(CoffeeOrders[[#This Row],[Coffee Type]]="Ara","Arabica",IF(CoffeeOrders[[#This Row],[Coffee Type]]="Lib","Liberica",""))))</f>
        <v>Liberica</v>
      </c>
      <c r="V564" s="3" t="str">
        <f>IF(CoffeeOrders[[#This Row],[Roast Type]]="M","Medium",IF(CoffeeOrders[[#This Row],[Roast Type]]="L","Light",IF(CoffeeOrders[[#This Row],[Roast Type]]="D","Dark","")))</f>
        <v>Light</v>
      </c>
    </row>
    <row r="565" spans="1:22" x14ac:dyDescent="0.35">
      <c r="A565" t="s">
        <v>3399</v>
      </c>
      <c r="B565" s="7">
        <v>43991</v>
      </c>
      <c r="C565" t="s">
        <v>3400</v>
      </c>
      <c r="D565" t="s">
        <v>45</v>
      </c>
      <c r="E565">
        <v>6</v>
      </c>
      <c r="F565" t="s">
        <v>3401</v>
      </c>
      <c r="G565" t="s">
        <v>3402</v>
      </c>
      <c r="I565" t="s">
        <v>3403</v>
      </c>
      <c r="J565" t="s">
        <v>3404</v>
      </c>
      <c r="K565" t="s">
        <v>258</v>
      </c>
      <c r="L565" t="s">
        <v>3405</v>
      </c>
      <c r="M565" t="s">
        <v>52</v>
      </c>
      <c r="N565" t="s">
        <v>32</v>
      </c>
      <c r="O565" t="s">
        <v>30</v>
      </c>
      <c r="P565" s="2">
        <v>1</v>
      </c>
      <c r="Q565" s="3">
        <v>13.75</v>
      </c>
      <c r="R565" s="3">
        <v>1.375</v>
      </c>
      <c r="S565" s="3">
        <v>1.5125</v>
      </c>
      <c r="T565" s="3">
        <f>CoffeeOrders[[#This Row],[Unit Price]]*CoffeeOrders[[#This Row],[Quantity]]</f>
        <v>82.5</v>
      </c>
      <c r="U565" s="3" t="str">
        <f>IF(CoffeeOrders[[#This Row],[Coffee Type]]="Rob","Robusta",IF(CoffeeOrders[[#This Row],[Coffee Type]]="Exc","Excelsa",IF(CoffeeOrders[[#This Row],[Coffee Type]]="Ara","Arabica",IF(CoffeeOrders[[#This Row],[Coffee Type]]="Lib","Liberica",""))))</f>
        <v>Excelsa</v>
      </c>
      <c r="V565" s="3" t="str">
        <f>IF(CoffeeOrders[[#This Row],[Roast Type]]="M","Medium",IF(CoffeeOrders[[#This Row],[Roast Type]]="L","Light",IF(CoffeeOrders[[#This Row],[Roast Type]]="D","Dark","")))</f>
        <v>Medium</v>
      </c>
    </row>
    <row r="566" spans="1:22" x14ac:dyDescent="0.35">
      <c r="A566" t="s">
        <v>3406</v>
      </c>
      <c r="B566" s="7">
        <v>43883</v>
      </c>
      <c r="C566" t="s">
        <v>3407</v>
      </c>
      <c r="D566" t="s">
        <v>473</v>
      </c>
      <c r="E566">
        <v>2</v>
      </c>
      <c r="F566" t="s">
        <v>3408</v>
      </c>
      <c r="G566" t="s">
        <v>3409</v>
      </c>
      <c r="H566" t="s">
        <v>3410</v>
      </c>
      <c r="I566" t="s">
        <v>3411</v>
      </c>
      <c r="J566" t="s">
        <v>2053</v>
      </c>
      <c r="K566" t="s">
        <v>27</v>
      </c>
      <c r="L566">
        <v>37924</v>
      </c>
      <c r="M566" t="s">
        <v>52</v>
      </c>
      <c r="N566" t="s">
        <v>29</v>
      </c>
      <c r="O566" t="s">
        <v>42</v>
      </c>
      <c r="P566" s="2">
        <v>0.5</v>
      </c>
      <c r="Q566" s="3">
        <v>7.169999999999999</v>
      </c>
      <c r="R566" s="3">
        <v>1.4339999999999999</v>
      </c>
      <c r="S566" s="3">
        <v>0.43019999999999992</v>
      </c>
      <c r="T566" s="3">
        <f>CoffeeOrders[[#This Row],[Unit Price]]*CoffeeOrders[[#This Row],[Quantity]]</f>
        <v>14.339999999999998</v>
      </c>
      <c r="U566" s="3" t="str">
        <f>IF(CoffeeOrders[[#This Row],[Coffee Type]]="Rob","Robusta",IF(CoffeeOrders[[#This Row],[Coffee Type]]="Exc","Excelsa",IF(CoffeeOrders[[#This Row],[Coffee Type]]="Ara","Arabica",IF(CoffeeOrders[[#This Row],[Coffee Type]]="Lib","Liberica",""))))</f>
        <v>Robusta</v>
      </c>
      <c r="V566" s="3" t="str">
        <f>IF(CoffeeOrders[[#This Row],[Roast Type]]="M","Medium",IF(CoffeeOrders[[#This Row],[Roast Type]]="L","Light",IF(CoffeeOrders[[#This Row],[Roast Type]]="D","Dark","")))</f>
        <v>Light</v>
      </c>
    </row>
    <row r="567" spans="1:22" x14ac:dyDescent="0.35">
      <c r="A567" t="s">
        <v>3412</v>
      </c>
      <c r="B567" s="7">
        <v>44031</v>
      </c>
      <c r="C567" t="s">
        <v>3413</v>
      </c>
      <c r="D567" t="s">
        <v>117</v>
      </c>
      <c r="E567">
        <v>4</v>
      </c>
      <c r="F567" t="s">
        <v>3414</v>
      </c>
      <c r="G567" t="s">
        <v>3415</v>
      </c>
      <c r="H567" t="s">
        <v>3416</v>
      </c>
      <c r="I567" t="s">
        <v>3417</v>
      </c>
      <c r="J567" t="s">
        <v>1458</v>
      </c>
      <c r="K567" t="s">
        <v>27</v>
      </c>
      <c r="L567">
        <v>66225</v>
      </c>
      <c r="M567" t="s">
        <v>52</v>
      </c>
      <c r="N567" t="s">
        <v>29</v>
      </c>
      <c r="O567" t="s">
        <v>62</v>
      </c>
      <c r="P567" s="2">
        <v>2.5</v>
      </c>
      <c r="Q567" s="3">
        <v>20.585000000000001</v>
      </c>
      <c r="R567" s="3">
        <v>0.82339999999999991</v>
      </c>
      <c r="S567" s="3">
        <v>1.2351000000000001</v>
      </c>
      <c r="T567" s="3">
        <f>CoffeeOrders[[#This Row],[Unit Price]]*CoffeeOrders[[#This Row],[Quantity]]</f>
        <v>82.34</v>
      </c>
      <c r="U567" s="3" t="str">
        <f>IF(CoffeeOrders[[#This Row],[Coffee Type]]="Rob","Robusta",IF(CoffeeOrders[[#This Row],[Coffee Type]]="Exc","Excelsa",IF(CoffeeOrders[[#This Row],[Coffee Type]]="Ara","Arabica",IF(CoffeeOrders[[#This Row],[Coffee Type]]="Lib","Liberica",""))))</f>
        <v>Robusta</v>
      </c>
      <c r="V567" s="3" t="str">
        <f>IF(CoffeeOrders[[#This Row],[Roast Type]]="M","Medium",IF(CoffeeOrders[[#This Row],[Roast Type]]="L","Light",IF(CoffeeOrders[[#This Row],[Roast Type]]="D","Dark","")))</f>
        <v>Dark</v>
      </c>
    </row>
    <row r="568" spans="1:22" x14ac:dyDescent="0.35">
      <c r="A568" t="s">
        <v>3418</v>
      </c>
      <c r="B568" s="7">
        <v>44459</v>
      </c>
      <c r="C568" t="s">
        <v>3419</v>
      </c>
      <c r="D568" t="s">
        <v>139</v>
      </c>
      <c r="E568">
        <v>6</v>
      </c>
      <c r="F568" t="s">
        <v>3420</v>
      </c>
      <c r="G568" t="s">
        <v>3421</v>
      </c>
      <c r="H568" t="s">
        <v>3422</v>
      </c>
      <c r="I568" t="s">
        <v>3423</v>
      </c>
      <c r="J568" t="s">
        <v>373</v>
      </c>
      <c r="K568" t="s">
        <v>27</v>
      </c>
      <c r="L568">
        <v>33330</v>
      </c>
      <c r="M568" t="s">
        <v>28</v>
      </c>
      <c r="N568" t="s">
        <v>41</v>
      </c>
      <c r="O568" t="s">
        <v>30</v>
      </c>
      <c r="P568" s="2">
        <v>0.2</v>
      </c>
      <c r="Q568" s="3">
        <v>3.375</v>
      </c>
      <c r="R568" s="3">
        <v>1.6875</v>
      </c>
      <c r="S568" s="3">
        <v>0.30375000000000002</v>
      </c>
      <c r="T568" s="3">
        <f>CoffeeOrders[[#This Row],[Unit Price]]*CoffeeOrders[[#This Row],[Quantity]]</f>
        <v>20.25</v>
      </c>
      <c r="U568" s="3" t="str">
        <f>IF(CoffeeOrders[[#This Row],[Coffee Type]]="Rob","Robusta",IF(CoffeeOrders[[#This Row],[Coffee Type]]="Exc","Excelsa",IF(CoffeeOrders[[#This Row],[Coffee Type]]="Ara","Arabica",IF(CoffeeOrders[[#This Row],[Coffee Type]]="Lib","Liberica",""))))</f>
        <v>Arabica</v>
      </c>
      <c r="V568" s="3" t="str">
        <f>IF(CoffeeOrders[[#This Row],[Roast Type]]="M","Medium",IF(CoffeeOrders[[#This Row],[Roast Type]]="L","Light",IF(CoffeeOrders[[#This Row],[Roast Type]]="D","Dark","")))</f>
        <v>Medium</v>
      </c>
    </row>
    <row r="569" spans="1:22" x14ac:dyDescent="0.35">
      <c r="A569" t="s">
        <v>3424</v>
      </c>
      <c r="B569" s="7">
        <v>44318</v>
      </c>
      <c r="C569" t="s">
        <v>3425</v>
      </c>
      <c r="D569" t="s">
        <v>53</v>
      </c>
      <c r="E569">
        <v>6</v>
      </c>
      <c r="F569" t="s">
        <v>3426</v>
      </c>
      <c r="H569" t="s">
        <v>3427</v>
      </c>
      <c r="I569" t="s">
        <v>3428</v>
      </c>
      <c r="J569" t="s">
        <v>217</v>
      </c>
      <c r="K569" t="s">
        <v>50</v>
      </c>
      <c r="L569" t="s">
        <v>218</v>
      </c>
      <c r="M569" t="s">
        <v>52</v>
      </c>
      <c r="N569" t="s">
        <v>29</v>
      </c>
      <c r="O569" t="s">
        <v>42</v>
      </c>
      <c r="P569" s="2">
        <v>2.5</v>
      </c>
      <c r="Q569" s="3">
        <v>27.484999999999999</v>
      </c>
      <c r="R569" s="3">
        <v>1.0993999999999999</v>
      </c>
      <c r="S569" s="3">
        <v>1.6491</v>
      </c>
      <c r="T569" s="3">
        <f>CoffeeOrders[[#This Row],[Unit Price]]*CoffeeOrders[[#This Row],[Quantity]]</f>
        <v>164.91</v>
      </c>
      <c r="U569" s="3" t="str">
        <f>IF(CoffeeOrders[[#This Row],[Coffee Type]]="Rob","Robusta",IF(CoffeeOrders[[#This Row],[Coffee Type]]="Exc","Excelsa",IF(CoffeeOrders[[#This Row],[Coffee Type]]="Ara","Arabica",IF(CoffeeOrders[[#This Row],[Coffee Type]]="Lib","Liberica",""))))</f>
        <v>Robusta</v>
      </c>
      <c r="V569" s="3" t="str">
        <f>IF(CoffeeOrders[[#This Row],[Roast Type]]="M","Medium",IF(CoffeeOrders[[#This Row],[Roast Type]]="L","Light",IF(CoffeeOrders[[#This Row],[Roast Type]]="D","Dark","")))</f>
        <v>Light</v>
      </c>
    </row>
    <row r="570" spans="1:22" x14ac:dyDescent="0.35">
      <c r="A570" t="s">
        <v>3429</v>
      </c>
      <c r="B570" s="7">
        <v>44526</v>
      </c>
      <c r="C570" t="s">
        <v>3430</v>
      </c>
      <c r="D570" t="s">
        <v>73</v>
      </c>
      <c r="E570">
        <v>4</v>
      </c>
      <c r="F570" t="s">
        <v>3431</v>
      </c>
      <c r="G570" t="s">
        <v>3432</v>
      </c>
      <c r="H570" t="s">
        <v>3433</v>
      </c>
      <c r="I570" t="s">
        <v>3434</v>
      </c>
      <c r="J570" t="s">
        <v>655</v>
      </c>
      <c r="K570" t="s">
        <v>27</v>
      </c>
      <c r="L570">
        <v>78715</v>
      </c>
      <c r="M570" t="s">
        <v>28</v>
      </c>
      <c r="N570" t="s">
        <v>61</v>
      </c>
      <c r="O570" t="s">
        <v>42</v>
      </c>
      <c r="P570" s="2">
        <v>0.2</v>
      </c>
      <c r="Q570" s="3">
        <v>4.7549999999999999</v>
      </c>
      <c r="R570" s="3">
        <v>2.3774999999999999</v>
      </c>
      <c r="S570" s="3">
        <v>0.61814999999999998</v>
      </c>
      <c r="T570" s="3">
        <f>CoffeeOrders[[#This Row],[Unit Price]]*CoffeeOrders[[#This Row],[Quantity]]</f>
        <v>19.02</v>
      </c>
      <c r="U570" s="3" t="str">
        <f>IF(CoffeeOrders[[#This Row],[Coffee Type]]="Rob","Robusta",IF(CoffeeOrders[[#This Row],[Coffee Type]]="Exc","Excelsa",IF(CoffeeOrders[[#This Row],[Coffee Type]]="Ara","Arabica",IF(CoffeeOrders[[#This Row],[Coffee Type]]="Lib","Liberica",""))))</f>
        <v>Liberica</v>
      </c>
      <c r="V570" s="3" t="str">
        <f>IF(CoffeeOrders[[#This Row],[Roast Type]]="M","Medium",IF(CoffeeOrders[[#This Row],[Roast Type]]="L","Light",IF(CoffeeOrders[[#This Row],[Roast Type]]="D","Dark","")))</f>
        <v>Light</v>
      </c>
    </row>
    <row r="571" spans="1:22" x14ac:dyDescent="0.35">
      <c r="A571" t="s">
        <v>3435</v>
      </c>
      <c r="B571" s="7">
        <v>43879</v>
      </c>
      <c r="C571" t="s">
        <v>3400</v>
      </c>
      <c r="D571" t="s">
        <v>354</v>
      </c>
      <c r="E571">
        <v>6</v>
      </c>
      <c r="F571" t="s">
        <v>3401</v>
      </c>
      <c r="G571" t="s">
        <v>3402</v>
      </c>
      <c r="I571" t="s">
        <v>3403</v>
      </c>
      <c r="J571" t="s">
        <v>3404</v>
      </c>
      <c r="K571" t="s">
        <v>258</v>
      </c>
      <c r="L571" t="s">
        <v>3405</v>
      </c>
      <c r="M571" t="s">
        <v>52</v>
      </c>
      <c r="N571" t="s">
        <v>41</v>
      </c>
      <c r="O571" t="s">
        <v>62</v>
      </c>
      <c r="P571" s="2">
        <v>2.5</v>
      </c>
      <c r="Q571" s="3">
        <v>22.885000000000002</v>
      </c>
      <c r="R571" s="3">
        <v>0.91539999999999988</v>
      </c>
      <c r="S571" s="3">
        <v>2.05965</v>
      </c>
      <c r="T571" s="3">
        <f>CoffeeOrders[[#This Row],[Unit Price]]*CoffeeOrders[[#This Row],[Quantity]]</f>
        <v>137.31</v>
      </c>
      <c r="U571" s="3" t="str">
        <f>IF(CoffeeOrders[[#This Row],[Coffee Type]]="Rob","Robusta",IF(CoffeeOrders[[#This Row],[Coffee Type]]="Exc","Excelsa",IF(CoffeeOrders[[#This Row],[Coffee Type]]="Ara","Arabica",IF(CoffeeOrders[[#This Row],[Coffee Type]]="Lib","Liberica",""))))</f>
        <v>Arabica</v>
      </c>
      <c r="V571" s="3" t="str">
        <f>IF(CoffeeOrders[[#This Row],[Roast Type]]="M","Medium",IF(CoffeeOrders[[#This Row],[Roast Type]]="L","Light",IF(CoffeeOrders[[#This Row],[Roast Type]]="D","Dark","")))</f>
        <v>Dark</v>
      </c>
    </row>
    <row r="572" spans="1:22" x14ac:dyDescent="0.35">
      <c r="A572" t="s">
        <v>3436</v>
      </c>
      <c r="B572" s="7">
        <v>43928</v>
      </c>
      <c r="C572" t="s">
        <v>3437</v>
      </c>
      <c r="D572" t="s">
        <v>205</v>
      </c>
      <c r="E572">
        <v>4</v>
      </c>
      <c r="F572" t="s">
        <v>3438</v>
      </c>
      <c r="G572" t="s">
        <v>3439</v>
      </c>
      <c r="H572" t="s">
        <v>3440</v>
      </c>
      <c r="I572" t="s">
        <v>3441</v>
      </c>
      <c r="J572" t="s">
        <v>3442</v>
      </c>
      <c r="K572" t="s">
        <v>27</v>
      </c>
      <c r="L572">
        <v>20784</v>
      </c>
      <c r="M572" t="s">
        <v>52</v>
      </c>
      <c r="N572" t="s">
        <v>41</v>
      </c>
      <c r="O572" t="s">
        <v>30</v>
      </c>
      <c r="P572" s="2">
        <v>0.5</v>
      </c>
      <c r="Q572" s="3">
        <v>6.75</v>
      </c>
      <c r="R572" s="3">
        <v>1.35</v>
      </c>
      <c r="S572" s="3">
        <v>0.60749999999999993</v>
      </c>
      <c r="T572" s="3">
        <f>CoffeeOrders[[#This Row],[Unit Price]]*CoffeeOrders[[#This Row],[Quantity]]</f>
        <v>27</v>
      </c>
      <c r="U572" s="3" t="str">
        <f>IF(CoffeeOrders[[#This Row],[Coffee Type]]="Rob","Robusta",IF(CoffeeOrders[[#This Row],[Coffee Type]]="Exc","Excelsa",IF(CoffeeOrders[[#This Row],[Coffee Type]]="Ara","Arabica",IF(CoffeeOrders[[#This Row],[Coffee Type]]="Lib","Liberica",""))))</f>
        <v>Arabica</v>
      </c>
      <c r="V572" s="3" t="str">
        <f>IF(CoffeeOrders[[#This Row],[Roast Type]]="M","Medium",IF(CoffeeOrders[[#This Row],[Roast Type]]="L","Light",IF(CoffeeOrders[[#This Row],[Roast Type]]="D","Dark","")))</f>
        <v>Medium</v>
      </c>
    </row>
    <row r="573" spans="1:22" x14ac:dyDescent="0.35">
      <c r="A573" t="s">
        <v>3443</v>
      </c>
      <c r="B573" s="7">
        <v>44592</v>
      </c>
      <c r="C573" t="s">
        <v>3444</v>
      </c>
      <c r="D573" t="s">
        <v>531</v>
      </c>
      <c r="E573">
        <v>4</v>
      </c>
      <c r="F573" t="s">
        <v>3445</v>
      </c>
      <c r="G573" t="s">
        <v>3446</v>
      </c>
      <c r="H573" t="s">
        <v>3447</v>
      </c>
      <c r="I573" t="s">
        <v>3448</v>
      </c>
      <c r="J573" t="s">
        <v>3449</v>
      </c>
      <c r="K573" t="s">
        <v>258</v>
      </c>
      <c r="L573" t="s">
        <v>3450</v>
      </c>
      <c r="M573" t="s">
        <v>52</v>
      </c>
      <c r="N573" t="s">
        <v>32</v>
      </c>
      <c r="O573" t="s">
        <v>42</v>
      </c>
      <c r="P573" s="2">
        <v>0.5</v>
      </c>
      <c r="Q573" s="3">
        <v>8.91</v>
      </c>
      <c r="R573" s="3">
        <v>1.782</v>
      </c>
      <c r="S573" s="3">
        <v>0.98009999999999997</v>
      </c>
      <c r="T573" s="3">
        <f>CoffeeOrders[[#This Row],[Unit Price]]*CoffeeOrders[[#This Row],[Quantity]]</f>
        <v>35.64</v>
      </c>
      <c r="U573" s="3" t="str">
        <f>IF(CoffeeOrders[[#This Row],[Coffee Type]]="Rob","Robusta",IF(CoffeeOrders[[#This Row],[Coffee Type]]="Exc","Excelsa",IF(CoffeeOrders[[#This Row],[Coffee Type]]="Ara","Arabica",IF(CoffeeOrders[[#This Row],[Coffee Type]]="Lib","Liberica",""))))</f>
        <v>Excelsa</v>
      </c>
      <c r="V573" s="3" t="str">
        <f>IF(CoffeeOrders[[#This Row],[Roast Type]]="M","Medium",IF(CoffeeOrders[[#This Row],[Roast Type]]="L","Light",IF(CoffeeOrders[[#This Row],[Roast Type]]="D","Dark","")))</f>
        <v>Light</v>
      </c>
    </row>
    <row r="574" spans="1:22" x14ac:dyDescent="0.35">
      <c r="A574" t="s">
        <v>3451</v>
      </c>
      <c r="B574" s="7">
        <v>43515</v>
      </c>
      <c r="C574" t="s">
        <v>3452</v>
      </c>
      <c r="D574" t="s">
        <v>169</v>
      </c>
      <c r="E574">
        <v>2</v>
      </c>
      <c r="F574" t="s">
        <v>3453</v>
      </c>
      <c r="I574" t="s">
        <v>3454</v>
      </c>
      <c r="J574" t="s">
        <v>1406</v>
      </c>
      <c r="K574" t="s">
        <v>27</v>
      </c>
      <c r="L574">
        <v>91103</v>
      </c>
      <c r="M574" t="s">
        <v>28</v>
      </c>
      <c r="N574" t="s">
        <v>41</v>
      </c>
      <c r="O574" t="s">
        <v>62</v>
      </c>
      <c r="P574" s="2">
        <v>0.2</v>
      </c>
      <c r="Q574" s="3">
        <v>2.9849999999999999</v>
      </c>
      <c r="R574" s="3">
        <v>1.4924999999999999</v>
      </c>
      <c r="S574" s="3">
        <v>0.26865</v>
      </c>
      <c r="T574" s="3">
        <f>CoffeeOrders[[#This Row],[Unit Price]]*CoffeeOrders[[#This Row],[Quantity]]</f>
        <v>5.97</v>
      </c>
      <c r="U574" s="3" t="str">
        <f>IF(CoffeeOrders[[#This Row],[Coffee Type]]="Rob","Robusta",IF(CoffeeOrders[[#This Row],[Coffee Type]]="Exc","Excelsa",IF(CoffeeOrders[[#This Row],[Coffee Type]]="Ara","Arabica",IF(CoffeeOrders[[#This Row],[Coffee Type]]="Lib","Liberica",""))))</f>
        <v>Arabica</v>
      </c>
      <c r="V574" s="3" t="str">
        <f>IF(CoffeeOrders[[#This Row],[Roast Type]]="M","Medium",IF(CoffeeOrders[[#This Row],[Roast Type]]="L","Light",IF(CoffeeOrders[[#This Row],[Roast Type]]="D","Dark","")))</f>
        <v>Dark</v>
      </c>
    </row>
    <row r="575" spans="1:22" x14ac:dyDescent="0.35">
      <c r="A575" t="s">
        <v>3455</v>
      </c>
      <c r="B575" s="7">
        <v>43781</v>
      </c>
      <c r="C575" t="s">
        <v>3456</v>
      </c>
      <c r="D575" t="s">
        <v>191</v>
      </c>
      <c r="E575">
        <v>6</v>
      </c>
      <c r="F575" t="s">
        <v>3457</v>
      </c>
      <c r="G575" t="s">
        <v>3458</v>
      </c>
      <c r="H575" t="s">
        <v>3459</v>
      </c>
      <c r="I575" t="s">
        <v>3460</v>
      </c>
      <c r="J575" t="s">
        <v>2202</v>
      </c>
      <c r="K575" t="s">
        <v>27</v>
      </c>
      <c r="L575">
        <v>71161</v>
      </c>
      <c r="M575" t="s">
        <v>52</v>
      </c>
      <c r="N575" t="s">
        <v>41</v>
      </c>
      <c r="O575" t="s">
        <v>30</v>
      </c>
      <c r="P575" s="2">
        <v>1</v>
      </c>
      <c r="Q575" s="3">
        <v>11.25</v>
      </c>
      <c r="R575" s="3">
        <v>1.125</v>
      </c>
      <c r="S575" s="3">
        <v>1.0125</v>
      </c>
      <c r="T575" s="3">
        <f>CoffeeOrders[[#This Row],[Unit Price]]*CoffeeOrders[[#This Row],[Quantity]]</f>
        <v>67.5</v>
      </c>
      <c r="U575" s="3" t="str">
        <f>IF(CoffeeOrders[[#This Row],[Coffee Type]]="Rob","Robusta",IF(CoffeeOrders[[#This Row],[Coffee Type]]="Exc","Excelsa",IF(CoffeeOrders[[#This Row],[Coffee Type]]="Ara","Arabica",IF(CoffeeOrders[[#This Row],[Coffee Type]]="Lib","Liberica",""))))</f>
        <v>Arabica</v>
      </c>
      <c r="V575" s="3" t="str">
        <f>IF(CoffeeOrders[[#This Row],[Roast Type]]="M","Medium",IF(CoffeeOrders[[#This Row],[Roast Type]]="L","Light",IF(CoffeeOrders[[#This Row],[Roast Type]]="D","Dark","")))</f>
        <v>Medium</v>
      </c>
    </row>
    <row r="576" spans="1:22" x14ac:dyDescent="0.35">
      <c r="A576" t="s">
        <v>3461</v>
      </c>
      <c r="B576" s="7">
        <v>44697</v>
      </c>
      <c r="C576" t="s">
        <v>3462</v>
      </c>
      <c r="D576" t="s">
        <v>548</v>
      </c>
      <c r="E576">
        <v>6</v>
      </c>
      <c r="F576" t="s">
        <v>3463</v>
      </c>
      <c r="G576" t="s">
        <v>3464</v>
      </c>
      <c r="I576" t="s">
        <v>3465</v>
      </c>
      <c r="J576" t="s">
        <v>417</v>
      </c>
      <c r="K576" t="s">
        <v>27</v>
      </c>
      <c r="L576">
        <v>32590</v>
      </c>
      <c r="M576" t="s">
        <v>28</v>
      </c>
      <c r="N576" t="s">
        <v>29</v>
      </c>
      <c r="O576" t="s">
        <v>42</v>
      </c>
      <c r="P576" s="2">
        <v>0.2</v>
      </c>
      <c r="Q576" s="3">
        <v>3.585</v>
      </c>
      <c r="R576" s="3">
        <v>1.7925</v>
      </c>
      <c r="S576" s="3">
        <v>0.21510000000000001</v>
      </c>
      <c r="T576" s="3">
        <f>CoffeeOrders[[#This Row],[Unit Price]]*CoffeeOrders[[#This Row],[Quantity]]</f>
        <v>21.509999999999998</v>
      </c>
      <c r="U576" s="3" t="str">
        <f>IF(CoffeeOrders[[#This Row],[Coffee Type]]="Rob","Robusta",IF(CoffeeOrders[[#This Row],[Coffee Type]]="Exc","Excelsa",IF(CoffeeOrders[[#This Row],[Coffee Type]]="Ara","Arabica",IF(CoffeeOrders[[#This Row],[Coffee Type]]="Lib","Liberica",""))))</f>
        <v>Robusta</v>
      </c>
      <c r="V576" s="3" t="str">
        <f>IF(CoffeeOrders[[#This Row],[Roast Type]]="M","Medium",IF(CoffeeOrders[[#This Row],[Roast Type]]="L","Light",IF(CoffeeOrders[[#This Row],[Roast Type]]="D","Dark","")))</f>
        <v>Light</v>
      </c>
    </row>
    <row r="577" spans="1:22" x14ac:dyDescent="0.35">
      <c r="A577" t="s">
        <v>3466</v>
      </c>
      <c r="B577" s="7">
        <v>44239</v>
      </c>
      <c r="C577" t="s">
        <v>3467</v>
      </c>
      <c r="D577" t="s">
        <v>593</v>
      </c>
      <c r="E577">
        <v>2</v>
      </c>
      <c r="F577" t="s">
        <v>3468</v>
      </c>
      <c r="G577" t="s">
        <v>3469</v>
      </c>
      <c r="H577" t="s">
        <v>3470</v>
      </c>
      <c r="I577" t="s">
        <v>3471</v>
      </c>
      <c r="J577" t="s">
        <v>86</v>
      </c>
      <c r="K577" t="s">
        <v>27</v>
      </c>
      <c r="L577">
        <v>90035</v>
      </c>
      <c r="M577" t="s">
        <v>52</v>
      </c>
      <c r="N577" t="s">
        <v>61</v>
      </c>
      <c r="O577" t="s">
        <v>30</v>
      </c>
      <c r="P577" s="2">
        <v>2.5</v>
      </c>
      <c r="Q577" s="3">
        <v>33.465000000000003</v>
      </c>
      <c r="R577" s="3">
        <v>1.3386</v>
      </c>
      <c r="S577" s="3">
        <v>4.3504499999999986</v>
      </c>
      <c r="T577" s="3">
        <f>CoffeeOrders[[#This Row],[Unit Price]]*CoffeeOrders[[#This Row],[Quantity]]</f>
        <v>66.930000000000007</v>
      </c>
      <c r="U577" s="3" t="str">
        <f>IF(CoffeeOrders[[#This Row],[Coffee Type]]="Rob","Robusta",IF(CoffeeOrders[[#This Row],[Coffee Type]]="Exc","Excelsa",IF(CoffeeOrders[[#This Row],[Coffee Type]]="Ara","Arabica",IF(CoffeeOrders[[#This Row],[Coffee Type]]="Lib","Liberica",""))))</f>
        <v>Liberica</v>
      </c>
      <c r="V577" s="3" t="str">
        <f>IF(CoffeeOrders[[#This Row],[Roast Type]]="M","Medium",IF(CoffeeOrders[[#This Row],[Roast Type]]="L","Light",IF(CoffeeOrders[[#This Row],[Roast Type]]="D","Dark","")))</f>
        <v>Medium</v>
      </c>
    </row>
    <row r="578" spans="1:22" x14ac:dyDescent="0.35">
      <c r="A578" t="s">
        <v>3472</v>
      </c>
      <c r="B578" s="7">
        <v>44290</v>
      </c>
      <c r="C578" t="s">
        <v>3473</v>
      </c>
      <c r="D578" t="s">
        <v>169</v>
      </c>
      <c r="E578">
        <v>6</v>
      </c>
      <c r="F578" t="s">
        <v>3474</v>
      </c>
      <c r="G578" t="s">
        <v>3475</v>
      </c>
      <c r="H578" t="s">
        <v>3476</v>
      </c>
      <c r="I578" t="s">
        <v>3477</v>
      </c>
      <c r="J578" t="s">
        <v>3478</v>
      </c>
      <c r="K578" t="s">
        <v>27</v>
      </c>
      <c r="L578">
        <v>27705</v>
      </c>
      <c r="M578" t="s">
        <v>52</v>
      </c>
      <c r="N578" t="s">
        <v>41</v>
      </c>
      <c r="O578" t="s">
        <v>62</v>
      </c>
      <c r="P578" s="2">
        <v>0.2</v>
      </c>
      <c r="Q578" s="3">
        <v>2.9849999999999999</v>
      </c>
      <c r="R578" s="3">
        <v>1.4924999999999999</v>
      </c>
      <c r="S578" s="3">
        <v>0.26865</v>
      </c>
      <c r="T578" s="3">
        <f>CoffeeOrders[[#This Row],[Unit Price]]*CoffeeOrders[[#This Row],[Quantity]]</f>
        <v>17.91</v>
      </c>
      <c r="U578" s="3" t="str">
        <f>IF(CoffeeOrders[[#This Row],[Coffee Type]]="Rob","Robusta",IF(CoffeeOrders[[#This Row],[Coffee Type]]="Exc","Excelsa",IF(CoffeeOrders[[#This Row],[Coffee Type]]="Ara","Arabica",IF(CoffeeOrders[[#This Row],[Coffee Type]]="Lib","Liberica",""))))</f>
        <v>Arabica</v>
      </c>
      <c r="V578" s="3" t="str">
        <f>IF(CoffeeOrders[[#This Row],[Roast Type]]="M","Medium",IF(CoffeeOrders[[#This Row],[Roast Type]]="L","Light",IF(CoffeeOrders[[#This Row],[Roast Type]]="D","Dark","")))</f>
        <v>Dark</v>
      </c>
    </row>
    <row r="579" spans="1:22" x14ac:dyDescent="0.35">
      <c r="A579" t="s">
        <v>3479</v>
      </c>
      <c r="B579" s="7">
        <v>44410</v>
      </c>
      <c r="C579" t="s">
        <v>3400</v>
      </c>
      <c r="D579" t="s">
        <v>295</v>
      </c>
      <c r="E579">
        <v>4</v>
      </c>
      <c r="F579" t="s">
        <v>3401</v>
      </c>
      <c r="G579" t="s">
        <v>3402</v>
      </c>
      <c r="I579" t="s">
        <v>3403</v>
      </c>
      <c r="J579" t="s">
        <v>3404</v>
      </c>
      <c r="K579" t="s">
        <v>258</v>
      </c>
      <c r="L579" t="s">
        <v>3405</v>
      </c>
      <c r="M579" t="s">
        <v>52</v>
      </c>
      <c r="N579" t="s">
        <v>61</v>
      </c>
      <c r="O579" t="s">
        <v>30</v>
      </c>
      <c r="P579" s="2">
        <v>1</v>
      </c>
      <c r="Q579" s="3">
        <v>14.55</v>
      </c>
      <c r="R579" s="3">
        <v>1.4550000000000001</v>
      </c>
      <c r="S579" s="3">
        <v>1.8915</v>
      </c>
      <c r="T579" s="3">
        <f>CoffeeOrders[[#This Row],[Unit Price]]*CoffeeOrders[[#This Row],[Quantity]]</f>
        <v>58.2</v>
      </c>
      <c r="U579" s="3" t="str">
        <f>IF(CoffeeOrders[[#This Row],[Coffee Type]]="Rob","Robusta",IF(CoffeeOrders[[#This Row],[Coffee Type]]="Exc","Excelsa",IF(CoffeeOrders[[#This Row],[Coffee Type]]="Ara","Arabica",IF(CoffeeOrders[[#This Row],[Coffee Type]]="Lib","Liberica",""))))</f>
        <v>Liberica</v>
      </c>
      <c r="V579" s="3" t="str">
        <f>IF(CoffeeOrders[[#This Row],[Roast Type]]="M","Medium",IF(CoffeeOrders[[#This Row],[Roast Type]]="L","Light",IF(CoffeeOrders[[#This Row],[Roast Type]]="D","Dark","")))</f>
        <v>Medium</v>
      </c>
    </row>
    <row r="580" spans="1:22" x14ac:dyDescent="0.35">
      <c r="A580" t="s">
        <v>3480</v>
      </c>
      <c r="B580" s="7">
        <v>44720</v>
      </c>
      <c r="C580" t="s">
        <v>3481</v>
      </c>
      <c r="D580" t="s">
        <v>766</v>
      </c>
      <c r="E580">
        <v>3</v>
      </c>
      <c r="F580" t="s">
        <v>3482</v>
      </c>
      <c r="G580" t="s">
        <v>3483</v>
      </c>
      <c r="H580" t="s">
        <v>3484</v>
      </c>
      <c r="I580" t="s">
        <v>3485</v>
      </c>
      <c r="J580" t="s">
        <v>3486</v>
      </c>
      <c r="K580" t="s">
        <v>50</v>
      </c>
      <c r="L580" t="s">
        <v>3487</v>
      </c>
      <c r="M580" t="s">
        <v>52</v>
      </c>
      <c r="N580" t="s">
        <v>32</v>
      </c>
      <c r="O580" t="s">
        <v>42</v>
      </c>
      <c r="P580" s="2">
        <v>0.2</v>
      </c>
      <c r="Q580" s="3">
        <v>4.4550000000000001</v>
      </c>
      <c r="R580" s="3">
        <v>2.2275</v>
      </c>
      <c r="S580" s="3">
        <v>0.49004999999999999</v>
      </c>
      <c r="T580" s="3">
        <f>CoffeeOrders[[#This Row],[Unit Price]]*CoffeeOrders[[#This Row],[Quantity]]</f>
        <v>13.365</v>
      </c>
      <c r="U580" s="3" t="str">
        <f>IF(CoffeeOrders[[#This Row],[Coffee Type]]="Rob","Robusta",IF(CoffeeOrders[[#This Row],[Coffee Type]]="Exc","Excelsa",IF(CoffeeOrders[[#This Row],[Coffee Type]]="Ara","Arabica",IF(CoffeeOrders[[#This Row],[Coffee Type]]="Lib","Liberica",""))))</f>
        <v>Excelsa</v>
      </c>
      <c r="V580" s="3" t="str">
        <f>IF(CoffeeOrders[[#This Row],[Roast Type]]="M","Medium",IF(CoffeeOrders[[#This Row],[Roast Type]]="L","Light",IF(CoffeeOrders[[#This Row],[Roast Type]]="D","Dark","")))</f>
        <v>Light</v>
      </c>
    </row>
    <row r="581" spans="1:22" x14ac:dyDescent="0.35">
      <c r="A581" t="s">
        <v>3480</v>
      </c>
      <c r="B581" s="7">
        <v>44720</v>
      </c>
      <c r="C581" t="s">
        <v>3481</v>
      </c>
      <c r="D581" t="s">
        <v>205</v>
      </c>
      <c r="E581">
        <v>5</v>
      </c>
      <c r="F581" t="s">
        <v>3482</v>
      </c>
      <c r="G581" t="s">
        <v>3483</v>
      </c>
      <c r="H581" t="s">
        <v>3484</v>
      </c>
      <c r="I581" t="s">
        <v>3485</v>
      </c>
      <c r="J581" t="s">
        <v>3486</v>
      </c>
      <c r="K581" t="s">
        <v>50</v>
      </c>
      <c r="L581" t="s">
        <v>3487</v>
      </c>
      <c r="M581" t="s">
        <v>52</v>
      </c>
      <c r="N581" t="s">
        <v>41</v>
      </c>
      <c r="O581" t="s">
        <v>30</v>
      </c>
      <c r="P581" s="2">
        <v>0.5</v>
      </c>
      <c r="Q581" s="3">
        <v>6.75</v>
      </c>
      <c r="R581" s="3">
        <v>1.35</v>
      </c>
      <c r="S581" s="3">
        <v>0.60749999999999993</v>
      </c>
      <c r="T581" s="3">
        <f>CoffeeOrders[[#This Row],[Unit Price]]*CoffeeOrders[[#This Row],[Quantity]]</f>
        <v>33.75</v>
      </c>
      <c r="U581" s="3" t="str">
        <f>IF(CoffeeOrders[[#This Row],[Coffee Type]]="Rob","Robusta",IF(CoffeeOrders[[#This Row],[Coffee Type]]="Exc","Excelsa",IF(CoffeeOrders[[#This Row],[Coffee Type]]="Ara","Arabica",IF(CoffeeOrders[[#This Row],[Coffee Type]]="Lib","Liberica",""))))</f>
        <v>Arabica</v>
      </c>
      <c r="V581" s="3" t="str">
        <f>IF(CoffeeOrders[[#This Row],[Roast Type]]="M","Medium",IF(CoffeeOrders[[#This Row],[Roast Type]]="L","Light",IF(CoffeeOrders[[#This Row],[Roast Type]]="D","Dark","")))</f>
        <v>Medium</v>
      </c>
    </row>
    <row r="582" spans="1:22" x14ac:dyDescent="0.35">
      <c r="A582" t="s">
        <v>3488</v>
      </c>
      <c r="B582" s="7">
        <v>43965</v>
      </c>
      <c r="C582" t="s">
        <v>3489</v>
      </c>
      <c r="D582" t="s">
        <v>412</v>
      </c>
      <c r="E582">
        <v>3</v>
      </c>
      <c r="F582" t="s">
        <v>3490</v>
      </c>
      <c r="G582" t="s">
        <v>3491</v>
      </c>
      <c r="H582" t="s">
        <v>3492</v>
      </c>
      <c r="I582" t="s">
        <v>3493</v>
      </c>
      <c r="J582" t="s">
        <v>1175</v>
      </c>
      <c r="K582" t="s">
        <v>27</v>
      </c>
      <c r="L582">
        <v>90605</v>
      </c>
      <c r="M582" t="s">
        <v>28</v>
      </c>
      <c r="N582" t="s">
        <v>32</v>
      </c>
      <c r="O582" t="s">
        <v>42</v>
      </c>
      <c r="P582" s="2">
        <v>1</v>
      </c>
      <c r="Q582" s="3">
        <v>14.85</v>
      </c>
      <c r="R582" s="3">
        <v>1.4850000000000001</v>
      </c>
      <c r="S582" s="3">
        <v>1.6335</v>
      </c>
      <c r="T582" s="3">
        <f>CoffeeOrders[[#This Row],[Unit Price]]*CoffeeOrders[[#This Row],[Quantity]]</f>
        <v>44.55</v>
      </c>
      <c r="U582" s="3" t="str">
        <f>IF(CoffeeOrders[[#This Row],[Coffee Type]]="Rob","Robusta",IF(CoffeeOrders[[#This Row],[Coffee Type]]="Exc","Excelsa",IF(CoffeeOrders[[#This Row],[Coffee Type]]="Ara","Arabica",IF(CoffeeOrders[[#This Row],[Coffee Type]]="Lib","Liberica",""))))</f>
        <v>Excelsa</v>
      </c>
      <c r="V582" s="3" t="str">
        <f>IF(CoffeeOrders[[#This Row],[Roast Type]]="M","Medium",IF(CoffeeOrders[[#This Row],[Roast Type]]="L","Light",IF(CoffeeOrders[[#This Row],[Roast Type]]="D","Dark","")))</f>
        <v>Light</v>
      </c>
    </row>
    <row r="583" spans="1:22" x14ac:dyDescent="0.35">
      <c r="A583" t="s">
        <v>3494</v>
      </c>
      <c r="B583" s="7">
        <v>44190</v>
      </c>
      <c r="C583" t="s">
        <v>3495</v>
      </c>
      <c r="D583" t="s">
        <v>531</v>
      </c>
      <c r="E583">
        <v>5</v>
      </c>
      <c r="F583" t="s">
        <v>3496</v>
      </c>
      <c r="G583" t="s">
        <v>3497</v>
      </c>
      <c r="I583" t="s">
        <v>3498</v>
      </c>
      <c r="J583" t="s">
        <v>343</v>
      </c>
      <c r="K583" t="s">
        <v>258</v>
      </c>
      <c r="L583" t="s">
        <v>802</v>
      </c>
      <c r="M583" t="s">
        <v>28</v>
      </c>
      <c r="N583" t="s">
        <v>32</v>
      </c>
      <c r="O583" t="s">
        <v>42</v>
      </c>
      <c r="P583" s="2">
        <v>0.5</v>
      </c>
      <c r="Q583" s="3">
        <v>8.91</v>
      </c>
      <c r="R583" s="3">
        <v>1.782</v>
      </c>
      <c r="S583" s="3">
        <v>0.98009999999999997</v>
      </c>
      <c r="T583" s="3">
        <f>CoffeeOrders[[#This Row],[Unit Price]]*CoffeeOrders[[#This Row],[Quantity]]</f>
        <v>44.55</v>
      </c>
      <c r="U583" s="3" t="str">
        <f>IF(CoffeeOrders[[#This Row],[Coffee Type]]="Rob","Robusta",IF(CoffeeOrders[[#This Row],[Coffee Type]]="Exc","Excelsa",IF(CoffeeOrders[[#This Row],[Coffee Type]]="Ara","Arabica",IF(CoffeeOrders[[#This Row],[Coffee Type]]="Lib","Liberica",""))))</f>
        <v>Excelsa</v>
      </c>
      <c r="V583" s="3" t="str">
        <f>IF(CoffeeOrders[[#This Row],[Roast Type]]="M","Medium",IF(CoffeeOrders[[#This Row],[Roast Type]]="L","Light",IF(CoffeeOrders[[#This Row],[Roast Type]]="D","Dark","")))</f>
        <v>Light</v>
      </c>
    </row>
    <row r="584" spans="1:22" x14ac:dyDescent="0.35">
      <c r="A584" t="s">
        <v>3499</v>
      </c>
      <c r="B584" s="7">
        <v>44382</v>
      </c>
      <c r="C584" t="s">
        <v>3500</v>
      </c>
      <c r="D584" t="s">
        <v>740</v>
      </c>
      <c r="E584">
        <v>5</v>
      </c>
      <c r="F584" t="s">
        <v>3501</v>
      </c>
      <c r="G584" t="s">
        <v>3502</v>
      </c>
      <c r="H584" t="s">
        <v>3503</v>
      </c>
      <c r="I584" t="s">
        <v>3504</v>
      </c>
      <c r="J584" t="s">
        <v>114</v>
      </c>
      <c r="K584" t="s">
        <v>27</v>
      </c>
      <c r="L584">
        <v>23237</v>
      </c>
      <c r="M584" t="s">
        <v>52</v>
      </c>
      <c r="N584" t="s">
        <v>32</v>
      </c>
      <c r="O584" t="s">
        <v>62</v>
      </c>
      <c r="P584" s="2">
        <v>1</v>
      </c>
      <c r="Q584" s="3">
        <v>12.15</v>
      </c>
      <c r="R584" s="3">
        <v>1.2150000000000001</v>
      </c>
      <c r="S584" s="3">
        <v>1.3365</v>
      </c>
      <c r="T584" s="3">
        <f>CoffeeOrders[[#This Row],[Unit Price]]*CoffeeOrders[[#This Row],[Quantity]]</f>
        <v>60.75</v>
      </c>
      <c r="U584" s="3" t="str">
        <f>IF(CoffeeOrders[[#This Row],[Coffee Type]]="Rob","Robusta",IF(CoffeeOrders[[#This Row],[Coffee Type]]="Exc","Excelsa",IF(CoffeeOrders[[#This Row],[Coffee Type]]="Ara","Arabica",IF(CoffeeOrders[[#This Row],[Coffee Type]]="Lib","Liberica",""))))</f>
        <v>Excelsa</v>
      </c>
      <c r="V584" s="3" t="str">
        <f>IF(CoffeeOrders[[#This Row],[Roast Type]]="M","Medium",IF(CoffeeOrders[[#This Row],[Roast Type]]="L","Light",IF(CoffeeOrders[[#This Row],[Roast Type]]="D","Dark","")))</f>
        <v>Dark</v>
      </c>
    </row>
    <row r="585" spans="1:22" x14ac:dyDescent="0.35">
      <c r="A585" t="s">
        <v>3505</v>
      </c>
      <c r="B585" s="7">
        <v>43538</v>
      </c>
      <c r="C585" t="s">
        <v>3506</v>
      </c>
      <c r="D585" t="s">
        <v>548</v>
      </c>
      <c r="E585">
        <v>1</v>
      </c>
      <c r="F585" t="s">
        <v>3507</v>
      </c>
      <c r="G585" t="s">
        <v>3508</v>
      </c>
      <c r="H585" t="s">
        <v>3509</v>
      </c>
      <c r="I585" t="s">
        <v>3510</v>
      </c>
      <c r="J585" t="s">
        <v>3511</v>
      </c>
      <c r="K585" t="s">
        <v>27</v>
      </c>
      <c r="L585">
        <v>20167</v>
      </c>
      <c r="M585" t="s">
        <v>28</v>
      </c>
      <c r="N585" t="s">
        <v>29</v>
      </c>
      <c r="O585" t="s">
        <v>42</v>
      </c>
      <c r="P585" s="2">
        <v>0.2</v>
      </c>
      <c r="Q585" s="3">
        <v>3.585</v>
      </c>
      <c r="R585" s="3">
        <v>1.7925</v>
      </c>
      <c r="S585" s="3">
        <v>0.21510000000000001</v>
      </c>
      <c r="T585" s="3">
        <f>CoffeeOrders[[#This Row],[Unit Price]]*CoffeeOrders[[#This Row],[Quantity]]</f>
        <v>3.585</v>
      </c>
      <c r="U585" s="3" t="str">
        <f>IF(CoffeeOrders[[#This Row],[Coffee Type]]="Rob","Robusta",IF(CoffeeOrders[[#This Row],[Coffee Type]]="Exc","Excelsa",IF(CoffeeOrders[[#This Row],[Coffee Type]]="Ara","Arabica",IF(CoffeeOrders[[#This Row],[Coffee Type]]="Lib","Liberica",""))))</f>
        <v>Robusta</v>
      </c>
      <c r="V585" s="3" t="str">
        <f>IF(CoffeeOrders[[#This Row],[Roast Type]]="M","Medium",IF(CoffeeOrders[[#This Row],[Roast Type]]="L","Light",IF(CoffeeOrders[[#This Row],[Roast Type]]="D","Dark","")))</f>
        <v>Light</v>
      </c>
    </row>
    <row r="586" spans="1:22" x14ac:dyDescent="0.35">
      <c r="A586" t="s">
        <v>3512</v>
      </c>
      <c r="B586" s="7">
        <v>44262</v>
      </c>
      <c r="C586" t="s">
        <v>3513</v>
      </c>
      <c r="D586" t="s">
        <v>548</v>
      </c>
      <c r="E586">
        <v>6</v>
      </c>
      <c r="F586" t="s">
        <v>3514</v>
      </c>
      <c r="G586" t="s">
        <v>3515</v>
      </c>
      <c r="H586" t="s">
        <v>3516</v>
      </c>
      <c r="I586" t="s">
        <v>3517</v>
      </c>
      <c r="J586" t="s">
        <v>988</v>
      </c>
      <c r="K586" t="s">
        <v>27</v>
      </c>
      <c r="L586">
        <v>89706</v>
      </c>
      <c r="M586" t="s">
        <v>52</v>
      </c>
      <c r="N586" t="s">
        <v>29</v>
      </c>
      <c r="O586" t="s">
        <v>42</v>
      </c>
      <c r="P586" s="2">
        <v>0.2</v>
      </c>
      <c r="Q586" s="3">
        <v>3.585</v>
      </c>
      <c r="R586" s="3">
        <v>1.7925</v>
      </c>
      <c r="S586" s="3">
        <v>0.21510000000000001</v>
      </c>
      <c r="T586" s="3">
        <f>CoffeeOrders[[#This Row],[Unit Price]]*CoffeeOrders[[#This Row],[Quantity]]</f>
        <v>21.509999999999998</v>
      </c>
      <c r="U586" s="3" t="str">
        <f>IF(CoffeeOrders[[#This Row],[Coffee Type]]="Rob","Robusta",IF(CoffeeOrders[[#This Row],[Coffee Type]]="Exc","Excelsa",IF(CoffeeOrders[[#This Row],[Coffee Type]]="Ara","Arabica",IF(CoffeeOrders[[#This Row],[Coffee Type]]="Lib","Liberica",""))))</f>
        <v>Robusta</v>
      </c>
      <c r="V586" s="3" t="str">
        <f>IF(CoffeeOrders[[#This Row],[Roast Type]]="M","Medium",IF(CoffeeOrders[[#This Row],[Roast Type]]="L","Light",IF(CoffeeOrders[[#This Row],[Roast Type]]="D","Dark","")))</f>
        <v>Light</v>
      </c>
    </row>
    <row r="587" spans="1:22" x14ac:dyDescent="0.35">
      <c r="A587" t="s">
        <v>3518</v>
      </c>
      <c r="B587" s="7">
        <v>44505</v>
      </c>
      <c r="C587" t="s">
        <v>3519</v>
      </c>
      <c r="D587" t="s">
        <v>31</v>
      </c>
      <c r="E587">
        <v>2</v>
      </c>
      <c r="F587" t="s">
        <v>3520</v>
      </c>
      <c r="G587" t="s">
        <v>3521</v>
      </c>
      <c r="I587" t="s">
        <v>3522</v>
      </c>
      <c r="J587" t="s">
        <v>257</v>
      </c>
      <c r="K587" t="s">
        <v>258</v>
      </c>
      <c r="L587" t="s">
        <v>259</v>
      </c>
      <c r="M587" t="s">
        <v>28</v>
      </c>
      <c r="N587" t="s">
        <v>32</v>
      </c>
      <c r="O587" t="s">
        <v>30</v>
      </c>
      <c r="P587" s="2">
        <v>0.5</v>
      </c>
      <c r="Q587" s="3">
        <v>8.25</v>
      </c>
      <c r="R587" s="3">
        <v>1.65</v>
      </c>
      <c r="S587" s="3">
        <v>0.90749999999999997</v>
      </c>
      <c r="T587" s="3">
        <f>CoffeeOrders[[#This Row],[Unit Price]]*CoffeeOrders[[#This Row],[Quantity]]</f>
        <v>16.5</v>
      </c>
      <c r="U587" s="3" t="str">
        <f>IF(CoffeeOrders[[#This Row],[Coffee Type]]="Rob","Robusta",IF(CoffeeOrders[[#This Row],[Coffee Type]]="Exc","Excelsa",IF(CoffeeOrders[[#This Row],[Coffee Type]]="Ara","Arabica",IF(CoffeeOrders[[#This Row],[Coffee Type]]="Lib","Liberica",""))))</f>
        <v>Excelsa</v>
      </c>
      <c r="V587" s="3" t="str">
        <f>IF(CoffeeOrders[[#This Row],[Roast Type]]="M","Medium",IF(CoffeeOrders[[#This Row],[Roast Type]]="L","Light",IF(CoffeeOrders[[#This Row],[Roast Type]]="D","Dark","")))</f>
        <v>Medium</v>
      </c>
    </row>
    <row r="588" spans="1:22" x14ac:dyDescent="0.35">
      <c r="A588" t="s">
        <v>3523</v>
      </c>
      <c r="B588" s="7">
        <v>43867</v>
      </c>
      <c r="C588" t="s">
        <v>3524</v>
      </c>
      <c r="D588" t="s">
        <v>53</v>
      </c>
      <c r="E588">
        <v>3</v>
      </c>
      <c r="F588" t="s">
        <v>3525</v>
      </c>
      <c r="H588" t="s">
        <v>3526</v>
      </c>
      <c r="I588" t="s">
        <v>3527</v>
      </c>
      <c r="J588" t="s">
        <v>429</v>
      </c>
      <c r="K588" t="s">
        <v>27</v>
      </c>
      <c r="L588">
        <v>55123</v>
      </c>
      <c r="M588" t="s">
        <v>52</v>
      </c>
      <c r="N588" t="s">
        <v>29</v>
      </c>
      <c r="O588" t="s">
        <v>42</v>
      </c>
      <c r="P588" s="2">
        <v>2.5</v>
      </c>
      <c r="Q588" s="3">
        <v>27.484999999999999</v>
      </c>
      <c r="R588" s="3">
        <v>1.0993999999999999</v>
      </c>
      <c r="S588" s="3">
        <v>1.6491</v>
      </c>
      <c r="T588" s="3">
        <f>CoffeeOrders[[#This Row],[Unit Price]]*CoffeeOrders[[#This Row],[Quantity]]</f>
        <v>82.454999999999998</v>
      </c>
      <c r="U588" s="3" t="str">
        <f>IF(CoffeeOrders[[#This Row],[Coffee Type]]="Rob","Robusta",IF(CoffeeOrders[[#This Row],[Coffee Type]]="Exc","Excelsa",IF(CoffeeOrders[[#This Row],[Coffee Type]]="Ara","Arabica",IF(CoffeeOrders[[#This Row],[Coffee Type]]="Lib","Liberica",""))))</f>
        <v>Robusta</v>
      </c>
      <c r="V588" s="3" t="str">
        <f>IF(CoffeeOrders[[#This Row],[Roast Type]]="M","Medium",IF(CoffeeOrders[[#This Row],[Roast Type]]="L","Light",IF(CoffeeOrders[[#This Row],[Roast Type]]="D","Dark","")))</f>
        <v>Light</v>
      </c>
    </row>
    <row r="589" spans="1:22" x14ac:dyDescent="0.35">
      <c r="A589" t="s">
        <v>3528</v>
      </c>
      <c r="B589" s="7">
        <v>44267</v>
      </c>
      <c r="C589" t="s">
        <v>3529</v>
      </c>
      <c r="D589" t="s">
        <v>368</v>
      </c>
      <c r="E589">
        <v>1</v>
      </c>
      <c r="F589" t="s">
        <v>3530</v>
      </c>
      <c r="G589" t="s">
        <v>3531</v>
      </c>
      <c r="I589" t="s">
        <v>3532</v>
      </c>
      <c r="J589" t="s">
        <v>903</v>
      </c>
      <c r="K589" t="s">
        <v>27</v>
      </c>
      <c r="L589">
        <v>35895</v>
      </c>
      <c r="M589" t="s">
        <v>28</v>
      </c>
      <c r="N589" t="s">
        <v>61</v>
      </c>
      <c r="O589" t="s">
        <v>62</v>
      </c>
      <c r="P589" s="2">
        <v>0.5</v>
      </c>
      <c r="Q589" s="3">
        <v>7.77</v>
      </c>
      <c r="R589" s="3">
        <v>1.554</v>
      </c>
      <c r="S589" s="3">
        <v>1.0101</v>
      </c>
      <c r="T589" s="3">
        <f>CoffeeOrders[[#This Row],[Unit Price]]*CoffeeOrders[[#This Row],[Quantity]]</f>
        <v>7.77</v>
      </c>
      <c r="U589" s="3" t="str">
        <f>IF(CoffeeOrders[[#This Row],[Coffee Type]]="Rob","Robusta",IF(CoffeeOrders[[#This Row],[Coffee Type]]="Exc","Excelsa",IF(CoffeeOrders[[#This Row],[Coffee Type]]="Ara","Arabica",IF(CoffeeOrders[[#This Row],[Coffee Type]]="Lib","Liberica",""))))</f>
        <v>Liberica</v>
      </c>
      <c r="V589" s="3" t="str">
        <f>IF(CoffeeOrders[[#This Row],[Roast Type]]="M","Medium",IF(CoffeeOrders[[#This Row],[Roast Type]]="L","Light",IF(CoffeeOrders[[#This Row],[Roast Type]]="D","Dark","")))</f>
        <v>Dark</v>
      </c>
    </row>
    <row r="590" spans="1:22" x14ac:dyDescent="0.35">
      <c r="A590" t="s">
        <v>3533</v>
      </c>
      <c r="B590" s="7">
        <v>44046</v>
      </c>
      <c r="C590" t="s">
        <v>3534</v>
      </c>
      <c r="D590" t="s">
        <v>81</v>
      </c>
      <c r="E590">
        <v>2</v>
      </c>
      <c r="F590" t="s">
        <v>3535</v>
      </c>
      <c r="G590" t="s">
        <v>3536</v>
      </c>
      <c r="H590" t="s">
        <v>3537</v>
      </c>
      <c r="I590" t="s">
        <v>3538</v>
      </c>
      <c r="J590" t="s">
        <v>745</v>
      </c>
      <c r="K590" t="s">
        <v>27</v>
      </c>
      <c r="L590">
        <v>88553</v>
      </c>
      <c r="M590" t="s">
        <v>28</v>
      </c>
      <c r="N590" t="s">
        <v>29</v>
      </c>
      <c r="O590" t="s">
        <v>30</v>
      </c>
      <c r="P590" s="2">
        <v>0.5</v>
      </c>
      <c r="Q590" s="3">
        <v>5.97</v>
      </c>
      <c r="R590" s="3">
        <v>1.194</v>
      </c>
      <c r="S590" s="3">
        <v>0.35820000000000002</v>
      </c>
      <c r="T590" s="3">
        <f>CoffeeOrders[[#This Row],[Unit Price]]*CoffeeOrders[[#This Row],[Quantity]]</f>
        <v>11.94</v>
      </c>
      <c r="U590" s="3" t="str">
        <f>IF(CoffeeOrders[[#This Row],[Coffee Type]]="Rob","Robusta",IF(CoffeeOrders[[#This Row],[Coffee Type]]="Exc","Excelsa",IF(CoffeeOrders[[#This Row],[Coffee Type]]="Ara","Arabica",IF(CoffeeOrders[[#This Row],[Coffee Type]]="Lib","Liberica",""))))</f>
        <v>Robusta</v>
      </c>
      <c r="V590" s="3" t="str">
        <f>IF(CoffeeOrders[[#This Row],[Roast Type]]="M","Medium",IF(CoffeeOrders[[#This Row],[Roast Type]]="L","Light",IF(CoffeeOrders[[#This Row],[Roast Type]]="D","Dark","")))</f>
        <v>Medium</v>
      </c>
    </row>
    <row r="591" spans="1:22" x14ac:dyDescent="0.35">
      <c r="A591" t="s">
        <v>3539</v>
      </c>
      <c r="B591" s="7">
        <v>43671</v>
      </c>
      <c r="C591" t="s">
        <v>3540</v>
      </c>
      <c r="D591" t="s">
        <v>103</v>
      </c>
      <c r="E591">
        <v>6</v>
      </c>
      <c r="F591" t="s">
        <v>3541</v>
      </c>
      <c r="G591" t="s">
        <v>3542</v>
      </c>
      <c r="I591" t="s">
        <v>3543</v>
      </c>
      <c r="J591" t="s">
        <v>3544</v>
      </c>
      <c r="K591" t="s">
        <v>27</v>
      </c>
      <c r="L591">
        <v>30033</v>
      </c>
      <c r="M591" t="s">
        <v>52</v>
      </c>
      <c r="N591" t="s">
        <v>32</v>
      </c>
      <c r="O591" t="s">
        <v>42</v>
      </c>
      <c r="P591" s="2">
        <v>2.5</v>
      </c>
      <c r="Q591" s="3">
        <v>34.154999999999987</v>
      </c>
      <c r="R591" s="3">
        <v>1.3662000000000001</v>
      </c>
      <c r="S591" s="3">
        <v>3.75705</v>
      </c>
      <c r="T591" s="3">
        <f>CoffeeOrders[[#This Row],[Unit Price]]*CoffeeOrders[[#This Row],[Quantity]]</f>
        <v>204.92999999999992</v>
      </c>
      <c r="U591" s="3" t="str">
        <f>IF(CoffeeOrders[[#This Row],[Coffee Type]]="Rob","Robusta",IF(CoffeeOrders[[#This Row],[Coffee Type]]="Exc","Excelsa",IF(CoffeeOrders[[#This Row],[Coffee Type]]="Ara","Arabica",IF(CoffeeOrders[[#This Row],[Coffee Type]]="Lib","Liberica",""))))</f>
        <v>Excelsa</v>
      </c>
      <c r="V591" s="3" t="str">
        <f>IF(CoffeeOrders[[#This Row],[Roast Type]]="M","Medium",IF(CoffeeOrders[[#This Row],[Roast Type]]="L","Light",IF(CoffeeOrders[[#This Row],[Roast Type]]="D","Dark","")))</f>
        <v>Light</v>
      </c>
    </row>
    <row r="592" spans="1:22" x14ac:dyDescent="0.35">
      <c r="A592" t="s">
        <v>3545</v>
      </c>
      <c r="B592" s="7">
        <v>43950</v>
      </c>
      <c r="C592" t="s">
        <v>3546</v>
      </c>
      <c r="D592" t="s">
        <v>339</v>
      </c>
      <c r="E592">
        <v>2</v>
      </c>
      <c r="F592" t="s">
        <v>3547</v>
      </c>
      <c r="G592" t="s">
        <v>3548</v>
      </c>
      <c r="H592" t="s">
        <v>3549</v>
      </c>
      <c r="I592" t="s">
        <v>3550</v>
      </c>
      <c r="J592" t="s">
        <v>975</v>
      </c>
      <c r="K592" t="s">
        <v>27</v>
      </c>
      <c r="L592">
        <v>92668</v>
      </c>
      <c r="M592" t="s">
        <v>28</v>
      </c>
      <c r="N592" t="s">
        <v>32</v>
      </c>
      <c r="O592" t="s">
        <v>30</v>
      </c>
      <c r="P592" s="2">
        <v>2.5</v>
      </c>
      <c r="Q592" s="3">
        <v>31.625</v>
      </c>
      <c r="R592" s="3">
        <v>1.2649999999999999</v>
      </c>
      <c r="S592" s="3">
        <v>3.4787499999999998</v>
      </c>
      <c r="T592" s="3">
        <f>CoffeeOrders[[#This Row],[Unit Price]]*CoffeeOrders[[#This Row],[Quantity]]</f>
        <v>63.25</v>
      </c>
      <c r="U592" s="3" t="str">
        <f>IF(CoffeeOrders[[#This Row],[Coffee Type]]="Rob","Robusta",IF(CoffeeOrders[[#This Row],[Coffee Type]]="Exc","Excelsa",IF(CoffeeOrders[[#This Row],[Coffee Type]]="Ara","Arabica",IF(CoffeeOrders[[#This Row],[Coffee Type]]="Lib","Liberica",""))))</f>
        <v>Excelsa</v>
      </c>
      <c r="V592" s="3" t="str">
        <f>IF(CoffeeOrders[[#This Row],[Roast Type]]="M","Medium",IF(CoffeeOrders[[#This Row],[Roast Type]]="L","Light",IF(CoffeeOrders[[#This Row],[Roast Type]]="D","Dark","")))</f>
        <v>Medium</v>
      </c>
    </row>
    <row r="593" spans="1:22" x14ac:dyDescent="0.35">
      <c r="A593" t="s">
        <v>3551</v>
      </c>
      <c r="B593" s="7">
        <v>43587</v>
      </c>
      <c r="C593" t="s">
        <v>3552</v>
      </c>
      <c r="D593" t="s">
        <v>309</v>
      </c>
      <c r="E593">
        <v>3</v>
      </c>
      <c r="F593" t="s">
        <v>3553</v>
      </c>
      <c r="G593" t="s">
        <v>3554</v>
      </c>
      <c r="I593" t="s">
        <v>3555</v>
      </c>
      <c r="J593" t="s">
        <v>3556</v>
      </c>
      <c r="K593" t="s">
        <v>27</v>
      </c>
      <c r="L593">
        <v>92648</v>
      </c>
      <c r="M593" t="s">
        <v>28</v>
      </c>
      <c r="N593" t="s">
        <v>29</v>
      </c>
      <c r="O593" t="s">
        <v>62</v>
      </c>
      <c r="P593" s="2">
        <v>0.2</v>
      </c>
      <c r="Q593" s="3">
        <v>2.6850000000000001</v>
      </c>
      <c r="R593" s="3">
        <v>1.3425</v>
      </c>
      <c r="S593" s="3">
        <v>0.16109999999999999</v>
      </c>
      <c r="T593" s="3">
        <f>CoffeeOrders[[#This Row],[Unit Price]]*CoffeeOrders[[#This Row],[Quantity]]</f>
        <v>8.0549999999999997</v>
      </c>
      <c r="U593" s="3" t="str">
        <f>IF(CoffeeOrders[[#This Row],[Coffee Type]]="Rob","Robusta",IF(CoffeeOrders[[#This Row],[Coffee Type]]="Exc","Excelsa",IF(CoffeeOrders[[#This Row],[Coffee Type]]="Ara","Arabica",IF(CoffeeOrders[[#This Row],[Coffee Type]]="Lib","Liberica",""))))</f>
        <v>Robusta</v>
      </c>
      <c r="V593" s="3" t="str">
        <f>IF(CoffeeOrders[[#This Row],[Roast Type]]="M","Medium",IF(CoffeeOrders[[#This Row],[Roast Type]]="L","Light",IF(CoffeeOrders[[#This Row],[Roast Type]]="D","Dark","")))</f>
        <v>Dark</v>
      </c>
    </row>
    <row r="594" spans="1:22" x14ac:dyDescent="0.35">
      <c r="A594" t="s">
        <v>3557</v>
      </c>
      <c r="B594" s="7">
        <v>44437</v>
      </c>
      <c r="C594" t="s">
        <v>3558</v>
      </c>
      <c r="D594" t="s">
        <v>519</v>
      </c>
      <c r="E594">
        <v>2</v>
      </c>
      <c r="F594" t="s">
        <v>3559</v>
      </c>
      <c r="H594" t="s">
        <v>3560</v>
      </c>
      <c r="I594" t="s">
        <v>3561</v>
      </c>
      <c r="J594" t="s">
        <v>1606</v>
      </c>
      <c r="K594" t="s">
        <v>27</v>
      </c>
      <c r="L594">
        <v>53285</v>
      </c>
      <c r="M594" t="s">
        <v>52</v>
      </c>
      <c r="N594" t="s">
        <v>41</v>
      </c>
      <c r="O594" t="s">
        <v>30</v>
      </c>
      <c r="P594" s="2">
        <v>2.5</v>
      </c>
      <c r="Q594" s="3">
        <v>25.875</v>
      </c>
      <c r="R594" s="3">
        <v>1.0349999999999999</v>
      </c>
      <c r="S594" s="3">
        <v>2.328749999999999</v>
      </c>
      <c r="T594" s="3">
        <f>CoffeeOrders[[#This Row],[Unit Price]]*CoffeeOrders[[#This Row],[Quantity]]</f>
        <v>51.75</v>
      </c>
      <c r="U594" s="3" t="str">
        <f>IF(CoffeeOrders[[#This Row],[Coffee Type]]="Rob","Robusta",IF(CoffeeOrders[[#This Row],[Coffee Type]]="Exc","Excelsa",IF(CoffeeOrders[[#This Row],[Coffee Type]]="Ara","Arabica",IF(CoffeeOrders[[#This Row],[Coffee Type]]="Lib","Liberica",""))))</f>
        <v>Arabica</v>
      </c>
      <c r="V594" s="3" t="str">
        <f>IF(CoffeeOrders[[#This Row],[Roast Type]]="M","Medium",IF(CoffeeOrders[[#This Row],[Roast Type]]="L","Light",IF(CoffeeOrders[[#This Row],[Roast Type]]="D","Dark","")))</f>
        <v>Medium</v>
      </c>
    </row>
    <row r="595" spans="1:22" x14ac:dyDescent="0.35">
      <c r="A595" t="s">
        <v>3562</v>
      </c>
      <c r="B595" s="7">
        <v>43903</v>
      </c>
      <c r="C595" t="s">
        <v>3519</v>
      </c>
      <c r="D595" t="s">
        <v>1649</v>
      </c>
      <c r="E595">
        <v>1</v>
      </c>
      <c r="F595" t="s">
        <v>3520</v>
      </c>
      <c r="G595" t="s">
        <v>3521</v>
      </c>
      <c r="I595" t="s">
        <v>3522</v>
      </c>
      <c r="J595" t="s">
        <v>257</v>
      </c>
      <c r="K595" t="s">
        <v>258</v>
      </c>
      <c r="L595" t="s">
        <v>259</v>
      </c>
      <c r="M595" t="s">
        <v>28</v>
      </c>
      <c r="N595" t="s">
        <v>32</v>
      </c>
      <c r="O595" t="s">
        <v>62</v>
      </c>
      <c r="P595" s="2">
        <v>2.5</v>
      </c>
      <c r="Q595" s="3">
        <v>27.945</v>
      </c>
      <c r="R595" s="3">
        <v>1.1177999999999999</v>
      </c>
      <c r="S595" s="3">
        <v>3.07395</v>
      </c>
      <c r="T595" s="3">
        <f>CoffeeOrders[[#This Row],[Unit Price]]*CoffeeOrders[[#This Row],[Quantity]]</f>
        <v>27.945</v>
      </c>
      <c r="U595" s="3" t="str">
        <f>IF(CoffeeOrders[[#This Row],[Coffee Type]]="Rob","Robusta",IF(CoffeeOrders[[#This Row],[Coffee Type]]="Exc","Excelsa",IF(CoffeeOrders[[#This Row],[Coffee Type]]="Ara","Arabica",IF(CoffeeOrders[[#This Row],[Coffee Type]]="Lib","Liberica",""))))</f>
        <v>Excelsa</v>
      </c>
      <c r="V595" s="3" t="str">
        <f>IF(CoffeeOrders[[#This Row],[Roast Type]]="M","Medium",IF(CoffeeOrders[[#This Row],[Roast Type]]="L","Light",IF(CoffeeOrders[[#This Row],[Roast Type]]="D","Dark","")))</f>
        <v>Dark</v>
      </c>
    </row>
    <row r="596" spans="1:22" x14ac:dyDescent="0.35">
      <c r="A596" t="s">
        <v>3563</v>
      </c>
      <c r="B596" s="7">
        <v>43512</v>
      </c>
      <c r="C596" t="s">
        <v>3564</v>
      </c>
      <c r="D596" t="s">
        <v>615</v>
      </c>
      <c r="E596">
        <v>2</v>
      </c>
      <c r="F596" t="s">
        <v>3565</v>
      </c>
      <c r="G596" t="s">
        <v>3566</v>
      </c>
      <c r="H596" t="s">
        <v>3567</v>
      </c>
      <c r="I596" t="s">
        <v>3568</v>
      </c>
      <c r="J596" t="s">
        <v>1059</v>
      </c>
      <c r="K596" t="s">
        <v>27</v>
      </c>
      <c r="L596">
        <v>37416</v>
      </c>
      <c r="M596" t="s">
        <v>52</v>
      </c>
      <c r="N596" t="s">
        <v>41</v>
      </c>
      <c r="O596" t="s">
        <v>42</v>
      </c>
      <c r="P596" s="2">
        <v>2.5</v>
      </c>
      <c r="Q596" s="3">
        <v>29.785</v>
      </c>
      <c r="R596" s="3">
        <v>1.1914</v>
      </c>
      <c r="S596" s="3">
        <v>2.68065</v>
      </c>
      <c r="T596" s="3">
        <f>CoffeeOrders[[#This Row],[Unit Price]]*CoffeeOrders[[#This Row],[Quantity]]</f>
        <v>59.57</v>
      </c>
      <c r="U596" s="3" t="str">
        <f>IF(CoffeeOrders[[#This Row],[Coffee Type]]="Rob","Robusta",IF(CoffeeOrders[[#This Row],[Coffee Type]]="Exc","Excelsa",IF(CoffeeOrders[[#This Row],[Coffee Type]]="Ara","Arabica",IF(CoffeeOrders[[#This Row],[Coffee Type]]="Lib","Liberica",""))))</f>
        <v>Arabica</v>
      </c>
      <c r="V596" s="3" t="str">
        <f>IF(CoffeeOrders[[#This Row],[Roast Type]]="M","Medium",IF(CoffeeOrders[[#This Row],[Roast Type]]="L","Light",IF(CoffeeOrders[[#This Row],[Roast Type]]="D","Dark","")))</f>
        <v>Light</v>
      </c>
    </row>
    <row r="597" spans="1:22" x14ac:dyDescent="0.35">
      <c r="A597" t="s">
        <v>3569</v>
      </c>
      <c r="B597" s="7">
        <v>44527</v>
      </c>
      <c r="C597" t="s">
        <v>3570</v>
      </c>
      <c r="D597" t="s">
        <v>412</v>
      </c>
      <c r="E597">
        <v>1</v>
      </c>
      <c r="F597" t="s">
        <v>3571</v>
      </c>
      <c r="I597" t="s">
        <v>3572</v>
      </c>
      <c r="J597" t="s">
        <v>3573</v>
      </c>
      <c r="K597" t="s">
        <v>258</v>
      </c>
      <c r="L597" t="s">
        <v>3574</v>
      </c>
      <c r="M597" t="s">
        <v>52</v>
      </c>
      <c r="N597" t="s">
        <v>32</v>
      </c>
      <c r="O597" t="s">
        <v>42</v>
      </c>
      <c r="P597" s="2">
        <v>1</v>
      </c>
      <c r="Q597" s="3">
        <v>14.85</v>
      </c>
      <c r="R597" s="3">
        <v>1.4850000000000001</v>
      </c>
      <c r="S597" s="3">
        <v>1.6335</v>
      </c>
      <c r="T597" s="3">
        <f>CoffeeOrders[[#This Row],[Unit Price]]*CoffeeOrders[[#This Row],[Quantity]]</f>
        <v>14.85</v>
      </c>
      <c r="U597" s="3" t="str">
        <f>IF(CoffeeOrders[[#This Row],[Coffee Type]]="Rob","Robusta",IF(CoffeeOrders[[#This Row],[Coffee Type]]="Exc","Excelsa",IF(CoffeeOrders[[#This Row],[Coffee Type]]="Ara","Arabica",IF(CoffeeOrders[[#This Row],[Coffee Type]]="Lib","Liberica",""))))</f>
        <v>Excelsa</v>
      </c>
      <c r="V597" s="3" t="str">
        <f>IF(CoffeeOrders[[#This Row],[Roast Type]]="M","Medium",IF(CoffeeOrders[[#This Row],[Roast Type]]="L","Light",IF(CoffeeOrders[[#This Row],[Roast Type]]="D","Dark","")))</f>
        <v>Light</v>
      </c>
    </row>
    <row r="598" spans="1:22" x14ac:dyDescent="0.35">
      <c r="A598" t="s">
        <v>3575</v>
      </c>
      <c r="B598" s="7">
        <v>44523</v>
      </c>
      <c r="C598" t="s">
        <v>3576</v>
      </c>
      <c r="D598" t="s">
        <v>205</v>
      </c>
      <c r="E598">
        <v>5</v>
      </c>
      <c r="F598" t="s">
        <v>3577</v>
      </c>
      <c r="G598" t="s">
        <v>3578</v>
      </c>
      <c r="H598" t="s">
        <v>3579</v>
      </c>
      <c r="I598" t="s">
        <v>3580</v>
      </c>
      <c r="J598" t="s">
        <v>508</v>
      </c>
      <c r="K598" t="s">
        <v>27</v>
      </c>
      <c r="L598">
        <v>43268</v>
      </c>
      <c r="M598" t="s">
        <v>52</v>
      </c>
      <c r="N598" t="s">
        <v>41</v>
      </c>
      <c r="O598" t="s">
        <v>30</v>
      </c>
      <c r="P598" s="2">
        <v>0.5</v>
      </c>
      <c r="Q598" s="3">
        <v>6.75</v>
      </c>
      <c r="R598" s="3">
        <v>1.35</v>
      </c>
      <c r="S598" s="3">
        <v>0.60749999999999993</v>
      </c>
      <c r="T598" s="3">
        <f>CoffeeOrders[[#This Row],[Unit Price]]*CoffeeOrders[[#This Row],[Quantity]]</f>
        <v>33.75</v>
      </c>
      <c r="U598" s="3" t="str">
        <f>IF(CoffeeOrders[[#This Row],[Coffee Type]]="Rob","Robusta",IF(CoffeeOrders[[#This Row],[Coffee Type]]="Exc","Excelsa",IF(CoffeeOrders[[#This Row],[Coffee Type]]="Ara","Arabica",IF(CoffeeOrders[[#This Row],[Coffee Type]]="Lib","Liberica",""))))</f>
        <v>Arabica</v>
      </c>
      <c r="V598" s="3" t="str">
        <f>IF(CoffeeOrders[[#This Row],[Roast Type]]="M","Medium",IF(CoffeeOrders[[#This Row],[Roast Type]]="L","Light",IF(CoffeeOrders[[#This Row],[Roast Type]]="D","Dark","")))</f>
        <v>Medium</v>
      </c>
    </row>
    <row r="599" spans="1:22" x14ac:dyDescent="0.35">
      <c r="A599" t="s">
        <v>3581</v>
      </c>
      <c r="B599" s="7">
        <v>44532</v>
      </c>
      <c r="C599" t="s">
        <v>3582</v>
      </c>
      <c r="D599" t="s">
        <v>317</v>
      </c>
      <c r="E599">
        <v>4</v>
      </c>
      <c r="F599" t="s">
        <v>3583</v>
      </c>
      <c r="G599" t="s">
        <v>3584</v>
      </c>
      <c r="H599" t="s">
        <v>3585</v>
      </c>
      <c r="I599" t="s">
        <v>3586</v>
      </c>
      <c r="J599" t="s">
        <v>1406</v>
      </c>
      <c r="K599" t="s">
        <v>27</v>
      </c>
      <c r="L599">
        <v>91186</v>
      </c>
      <c r="M599" t="s">
        <v>28</v>
      </c>
      <c r="N599" t="s">
        <v>61</v>
      </c>
      <c r="O599" t="s">
        <v>42</v>
      </c>
      <c r="P599" s="2">
        <v>2.5</v>
      </c>
      <c r="Q599" s="3">
        <v>36.454999999999998</v>
      </c>
      <c r="R599" s="3">
        <v>1.4581999999999999</v>
      </c>
      <c r="S599" s="3">
        <v>4.7391500000000004</v>
      </c>
      <c r="T599" s="3">
        <f>CoffeeOrders[[#This Row],[Unit Price]]*CoffeeOrders[[#This Row],[Quantity]]</f>
        <v>145.82</v>
      </c>
      <c r="U599" s="3" t="str">
        <f>IF(CoffeeOrders[[#This Row],[Coffee Type]]="Rob","Robusta",IF(CoffeeOrders[[#This Row],[Coffee Type]]="Exc","Excelsa",IF(CoffeeOrders[[#This Row],[Coffee Type]]="Ara","Arabica",IF(CoffeeOrders[[#This Row],[Coffee Type]]="Lib","Liberica",""))))</f>
        <v>Liberica</v>
      </c>
      <c r="V599" s="3" t="str">
        <f>IF(CoffeeOrders[[#This Row],[Roast Type]]="M","Medium",IF(CoffeeOrders[[#This Row],[Roast Type]]="L","Light",IF(CoffeeOrders[[#This Row],[Roast Type]]="D","Dark","")))</f>
        <v>Light</v>
      </c>
    </row>
    <row r="600" spans="1:22" x14ac:dyDescent="0.35">
      <c r="A600" t="s">
        <v>3587</v>
      </c>
      <c r="B600" s="7">
        <v>43471</v>
      </c>
      <c r="C600" t="s">
        <v>3588</v>
      </c>
      <c r="D600" t="s">
        <v>488</v>
      </c>
      <c r="E600">
        <v>4</v>
      </c>
      <c r="F600" t="s">
        <v>3589</v>
      </c>
      <c r="G600" t="s">
        <v>3590</v>
      </c>
      <c r="H600" t="s">
        <v>3591</v>
      </c>
      <c r="I600" t="s">
        <v>3592</v>
      </c>
      <c r="J600" t="s">
        <v>2065</v>
      </c>
      <c r="K600" t="s">
        <v>27</v>
      </c>
      <c r="L600">
        <v>94159</v>
      </c>
      <c r="M600" t="s">
        <v>28</v>
      </c>
      <c r="N600" t="s">
        <v>29</v>
      </c>
      <c r="O600" t="s">
        <v>30</v>
      </c>
      <c r="P600" s="2">
        <v>0.2</v>
      </c>
      <c r="Q600" s="3">
        <v>2.9849999999999999</v>
      </c>
      <c r="R600" s="3">
        <v>1.4924999999999999</v>
      </c>
      <c r="S600" s="3">
        <v>0.17910000000000001</v>
      </c>
      <c r="T600" s="3">
        <f>CoffeeOrders[[#This Row],[Unit Price]]*CoffeeOrders[[#This Row],[Quantity]]</f>
        <v>11.94</v>
      </c>
      <c r="U600" s="3" t="str">
        <f>IF(CoffeeOrders[[#This Row],[Coffee Type]]="Rob","Robusta",IF(CoffeeOrders[[#This Row],[Coffee Type]]="Exc","Excelsa",IF(CoffeeOrders[[#This Row],[Coffee Type]]="Ara","Arabica",IF(CoffeeOrders[[#This Row],[Coffee Type]]="Lib","Liberica",""))))</f>
        <v>Robusta</v>
      </c>
      <c r="V600" s="3" t="str">
        <f>IF(CoffeeOrders[[#This Row],[Roast Type]]="M","Medium",IF(CoffeeOrders[[#This Row],[Roast Type]]="L","Light",IF(CoffeeOrders[[#This Row],[Roast Type]]="D","Dark","")))</f>
        <v>Medium</v>
      </c>
    </row>
    <row r="601" spans="1:22" x14ac:dyDescent="0.35">
      <c r="A601" t="s">
        <v>3593</v>
      </c>
      <c r="B601" s="7">
        <v>44321</v>
      </c>
      <c r="C601" t="s">
        <v>3594</v>
      </c>
      <c r="D601" t="s">
        <v>169</v>
      </c>
      <c r="E601">
        <v>4</v>
      </c>
      <c r="F601" t="s">
        <v>3595</v>
      </c>
      <c r="G601" t="s">
        <v>3596</v>
      </c>
      <c r="I601" t="s">
        <v>3597</v>
      </c>
      <c r="J601" t="s">
        <v>2202</v>
      </c>
      <c r="K601" t="s">
        <v>27</v>
      </c>
      <c r="L601">
        <v>71137</v>
      </c>
      <c r="M601" t="s">
        <v>28</v>
      </c>
      <c r="N601" t="s">
        <v>41</v>
      </c>
      <c r="O601" t="s">
        <v>62</v>
      </c>
      <c r="P601" s="2">
        <v>0.2</v>
      </c>
      <c r="Q601" s="3">
        <v>2.9849999999999999</v>
      </c>
      <c r="R601" s="3">
        <v>1.4924999999999999</v>
      </c>
      <c r="S601" s="3">
        <v>0.26865</v>
      </c>
      <c r="T601" s="3">
        <f>CoffeeOrders[[#This Row],[Unit Price]]*CoffeeOrders[[#This Row],[Quantity]]</f>
        <v>11.94</v>
      </c>
      <c r="U601" s="3" t="str">
        <f>IF(CoffeeOrders[[#This Row],[Coffee Type]]="Rob","Robusta",IF(CoffeeOrders[[#This Row],[Coffee Type]]="Exc","Excelsa",IF(CoffeeOrders[[#This Row],[Coffee Type]]="Ara","Arabica",IF(CoffeeOrders[[#This Row],[Coffee Type]]="Lib","Liberica",""))))</f>
        <v>Arabica</v>
      </c>
      <c r="V601" s="3" t="str">
        <f>IF(CoffeeOrders[[#This Row],[Roast Type]]="M","Medium",IF(CoffeeOrders[[#This Row],[Roast Type]]="L","Light",IF(CoffeeOrders[[#This Row],[Roast Type]]="D","Dark","")))</f>
        <v>Dark</v>
      </c>
    </row>
    <row r="602" spans="1:22" x14ac:dyDescent="0.35">
      <c r="A602" t="s">
        <v>3598</v>
      </c>
      <c r="B602" s="7">
        <v>44492</v>
      </c>
      <c r="C602" t="s">
        <v>3599</v>
      </c>
      <c r="D602" t="s">
        <v>368</v>
      </c>
      <c r="E602">
        <v>1</v>
      </c>
      <c r="F602" t="s">
        <v>3600</v>
      </c>
      <c r="G602" t="s">
        <v>3601</v>
      </c>
      <c r="H602" t="s">
        <v>3602</v>
      </c>
      <c r="I602" t="s">
        <v>3603</v>
      </c>
      <c r="J602" t="s">
        <v>136</v>
      </c>
      <c r="K602" t="s">
        <v>27</v>
      </c>
      <c r="L602">
        <v>19141</v>
      </c>
      <c r="M602" t="s">
        <v>52</v>
      </c>
      <c r="N602" t="s">
        <v>61</v>
      </c>
      <c r="O602" t="s">
        <v>62</v>
      </c>
      <c r="P602" s="2">
        <v>0.5</v>
      </c>
      <c r="Q602" s="3">
        <v>7.77</v>
      </c>
      <c r="R602" s="3">
        <v>1.554</v>
      </c>
      <c r="S602" s="3">
        <v>1.0101</v>
      </c>
      <c r="T602" s="3">
        <f>CoffeeOrders[[#This Row],[Unit Price]]*CoffeeOrders[[#This Row],[Quantity]]</f>
        <v>7.77</v>
      </c>
      <c r="U602" s="3" t="str">
        <f>IF(CoffeeOrders[[#This Row],[Coffee Type]]="Rob","Robusta",IF(CoffeeOrders[[#This Row],[Coffee Type]]="Exc","Excelsa",IF(CoffeeOrders[[#This Row],[Coffee Type]]="Ara","Arabica",IF(CoffeeOrders[[#This Row],[Coffee Type]]="Lib","Liberica",""))))</f>
        <v>Liberica</v>
      </c>
      <c r="V602" s="3" t="str">
        <f>IF(CoffeeOrders[[#This Row],[Roast Type]]="M","Medium",IF(CoffeeOrders[[#This Row],[Roast Type]]="L","Light",IF(CoffeeOrders[[#This Row],[Roast Type]]="D","Dark","")))</f>
        <v>Dark</v>
      </c>
    </row>
    <row r="603" spans="1:22" x14ac:dyDescent="0.35">
      <c r="A603" t="s">
        <v>3604</v>
      </c>
      <c r="B603" s="7">
        <v>43815</v>
      </c>
      <c r="C603" t="s">
        <v>3605</v>
      </c>
      <c r="D603" t="s">
        <v>53</v>
      </c>
      <c r="E603">
        <v>4</v>
      </c>
      <c r="F603" t="s">
        <v>3606</v>
      </c>
      <c r="G603" t="s">
        <v>3607</v>
      </c>
      <c r="H603" t="s">
        <v>3608</v>
      </c>
      <c r="I603" t="s">
        <v>3609</v>
      </c>
      <c r="J603" t="s">
        <v>121</v>
      </c>
      <c r="K603" t="s">
        <v>27</v>
      </c>
      <c r="L603">
        <v>41905</v>
      </c>
      <c r="M603" t="s">
        <v>28</v>
      </c>
      <c r="N603" t="s">
        <v>29</v>
      </c>
      <c r="O603" t="s">
        <v>42</v>
      </c>
      <c r="P603" s="2">
        <v>2.5</v>
      </c>
      <c r="Q603" s="3">
        <v>27.484999999999999</v>
      </c>
      <c r="R603" s="3">
        <v>1.0993999999999999</v>
      </c>
      <c r="S603" s="3">
        <v>1.6491</v>
      </c>
      <c r="T603" s="3">
        <f>CoffeeOrders[[#This Row],[Unit Price]]*CoffeeOrders[[#This Row],[Quantity]]</f>
        <v>109.94</v>
      </c>
      <c r="U603" s="3" t="str">
        <f>IF(CoffeeOrders[[#This Row],[Coffee Type]]="Rob","Robusta",IF(CoffeeOrders[[#This Row],[Coffee Type]]="Exc","Excelsa",IF(CoffeeOrders[[#This Row],[Coffee Type]]="Ara","Arabica",IF(CoffeeOrders[[#This Row],[Coffee Type]]="Lib","Liberica",""))))</f>
        <v>Robusta</v>
      </c>
      <c r="V603" s="3" t="str">
        <f>IF(CoffeeOrders[[#This Row],[Roast Type]]="M","Medium",IF(CoffeeOrders[[#This Row],[Roast Type]]="L","Light",IF(CoffeeOrders[[#This Row],[Roast Type]]="D","Dark","")))</f>
        <v>Light</v>
      </c>
    </row>
    <row r="604" spans="1:22" x14ac:dyDescent="0.35">
      <c r="A604" t="s">
        <v>3610</v>
      </c>
      <c r="B604" s="7">
        <v>43603</v>
      </c>
      <c r="C604" t="s">
        <v>3611</v>
      </c>
      <c r="D604" t="s">
        <v>766</v>
      </c>
      <c r="E604">
        <v>5</v>
      </c>
      <c r="F604" t="s">
        <v>3612</v>
      </c>
      <c r="G604" t="s">
        <v>3613</v>
      </c>
      <c r="H604" t="s">
        <v>3614</v>
      </c>
      <c r="I604" t="s">
        <v>3615</v>
      </c>
      <c r="J604" t="s">
        <v>395</v>
      </c>
      <c r="K604" t="s">
        <v>27</v>
      </c>
      <c r="L604">
        <v>43666</v>
      </c>
      <c r="M604" t="s">
        <v>28</v>
      </c>
      <c r="N604" t="s">
        <v>32</v>
      </c>
      <c r="O604" t="s">
        <v>42</v>
      </c>
      <c r="P604" s="2">
        <v>0.2</v>
      </c>
      <c r="Q604" s="3">
        <v>4.4550000000000001</v>
      </c>
      <c r="R604" s="3">
        <v>2.2275</v>
      </c>
      <c r="S604" s="3">
        <v>0.49004999999999999</v>
      </c>
      <c r="T604" s="3">
        <f>CoffeeOrders[[#This Row],[Unit Price]]*CoffeeOrders[[#This Row],[Quantity]]</f>
        <v>22.274999999999999</v>
      </c>
      <c r="U604" s="3" t="str">
        <f>IF(CoffeeOrders[[#This Row],[Coffee Type]]="Rob","Robusta",IF(CoffeeOrders[[#This Row],[Coffee Type]]="Exc","Excelsa",IF(CoffeeOrders[[#This Row],[Coffee Type]]="Ara","Arabica",IF(CoffeeOrders[[#This Row],[Coffee Type]]="Lib","Liberica",""))))</f>
        <v>Excelsa</v>
      </c>
      <c r="V604" s="3" t="str">
        <f>IF(CoffeeOrders[[#This Row],[Roast Type]]="M","Medium",IF(CoffeeOrders[[#This Row],[Roast Type]]="L","Light",IF(CoffeeOrders[[#This Row],[Roast Type]]="D","Dark","")))</f>
        <v>Light</v>
      </c>
    </row>
    <row r="605" spans="1:22" x14ac:dyDescent="0.35">
      <c r="A605" t="s">
        <v>3616</v>
      </c>
      <c r="B605" s="7">
        <v>43660</v>
      </c>
      <c r="C605" t="s">
        <v>3617</v>
      </c>
      <c r="D605" t="s">
        <v>488</v>
      </c>
      <c r="E605">
        <v>3</v>
      </c>
      <c r="F605" t="s">
        <v>3618</v>
      </c>
      <c r="G605" t="s">
        <v>3619</v>
      </c>
      <c r="I605" t="s">
        <v>3620</v>
      </c>
      <c r="J605" t="s">
        <v>590</v>
      </c>
      <c r="K605" t="s">
        <v>27</v>
      </c>
      <c r="L605">
        <v>80945</v>
      </c>
      <c r="M605" t="s">
        <v>52</v>
      </c>
      <c r="N605" t="s">
        <v>29</v>
      </c>
      <c r="O605" t="s">
        <v>30</v>
      </c>
      <c r="P605" s="2">
        <v>0.2</v>
      </c>
      <c r="Q605" s="3">
        <v>2.9849999999999999</v>
      </c>
      <c r="R605" s="3">
        <v>1.4924999999999999</v>
      </c>
      <c r="S605" s="3">
        <v>0.17910000000000001</v>
      </c>
      <c r="T605" s="3">
        <f>CoffeeOrders[[#This Row],[Unit Price]]*CoffeeOrders[[#This Row],[Quantity]]</f>
        <v>8.9550000000000001</v>
      </c>
      <c r="U605" s="3" t="str">
        <f>IF(CoffeeOrders[[#This Row],[Coffee Type]]="Rob","Robusta",IF(CoffeeOrders[[#This Row],[Coffee Type]]="Exc","Excelsa",IF(CoffeeOrders[[#This Row],[Coffee Type]]="Ara","Arabica",IF(CoffeeOrders[[#This Row],[Coffee Type]]="Lib","Liberica",""))))</f>
        <v>Robusta</v>
      </c>
      <c r="V605" s="3" t="str">
        <f>IF(CoffeeOrders[[#This Row],[Roast Type]]="M","Medium",IF(CoffeeOrders[[#This Row],[Roast Type]]="L","Light",IF(CoffeeOrders[[#This Row],[Roast Type]]="D","Dark","")))</f>
        <v>Medium</v>
      </c>
    </row>
    <row r="606" spans="1:22" x14ac:dyDescent="0.35">
      <c r="A606" t="s">
        <v>3621</v>
      </c>
      <c r="B606" s="7">
        <v>44148</v>
      </c>
      <c r="C606" t="s">
        <v>3622</v>
      </c>
      <c r="D606" t="s">
        <v>331</v>
      </c>
      <c r="E606">
        <v>4</v>
      </c>
      <c r="F606" t="s">
        <v>3623</v>
      </c>
      <c r="H606" t="s">
        <v>3624</v>
      </c>
      <c r="I606" t="s">
        <v>3625</v>
      </c>
      <c r="J606" t="s">
        <v>2629</v>
      </c>
      <c r="K606" t="s">
        <v>50</v>
      </c>
      <c r="L606" t="s">
        <v>2630</v>
      </c>
      <c r="M606" t="s">
        <v>52</v>
      </c>
      <c r="N606" t="s">
        <v>61</v>
      </c>
      <c r="O606" t="s">
        <v>62</v>
      </c>
      <c r="P606" s="2">
        <v>2.5</v>
      </c>
      <c r="Q606" s="3">
        <v>29.785</v>
      </c>
      <c r="R606" s="3">
        <v>1.1914</v>
      </c>
      <c r="S606" s="3">
        <v>3.8720500000000002</v>
      </c>
      <c r="T606" s="3">
        <f>CoffeeOrders[[#This Row],[Unit Price]]*CoffeeOrders[[#This Row],[Quantity]]</f>
        <v>119.14</v>
      </c>
      <c r="U606" s="3" t="str">
        <f>IF(CoffeeOrders[[#This Row],[Coffee Type]]="Rob","Robusta",IF(CoffeeOrders[[#This Row],[Coffee Type]]="Exc","Excelsa",IF(CoffeeOrders[[#This Row],[Coffee Type]]="Ara","Arabica",IF(CoffeeOrders[[#This Row],[Coffee Type]]="Lib","Liberica",""))))</f>
        <v>Liberica</v>
      </c>
      <c r="V606" s="3" t="str">
        <f>IF(CoffeeOrders[[#This Row],[Roast Type]]="M","Medium",IF(CoffeeOrders[[#This Row],[Roast Type]]="L","Light",IF(CoffeeOrders[[#This Row],[Roast Type]]="D","Dark","")))</f>
        <v>Dark</v>
      </c>
    </row>
    <row r="607" spans="1:22" x14ac:dyDescent="0.35">
      <c r="A607" t="s">
        <v>3626</v>
      </c>
      <c r="B607" s="7">
        <v>44028</v>
      </c>
      <c r="C607" t="s">
        <v>3627</v>
      </c>
      <c r="D607" t="s">
        <v>615</v>
      </c>
      <c r="E607">
        <v>5</v>
      </c>
      <c r="F607" t="s">
        <v>3628</v>
      </c>
      <c r="G607" t="s">
        <v>3629</v>
      </c>
      <c r="H607" t="s">
        <v>3630</v>
      </c>
      <c r="I607" t="s">
        <v>3631</v>
      </c>
      <c r="J607" t="s">
        <v>3632</v>
      </c>
      <c r="K607" t="s">
        <v>27</v>
      </c>
      <c r="L607">
        <v>15274</v>
      </c>
      <c r="M607" t="s">
        <v>28</v>
      </c>
      <c r="N607" t="s">
        <v>41</v>
      </c>
      <c r="O607" t="s">
        <v>42</v>
      </c>
      <c r="P607" s="2">
        <v>2.5</v>
      </c>
      <c r="Q607" s="3">
        <v>29.785</v>
      </c>
      <c r="R607" s="3">
        <v>1.1914</v>
      </c>
      <c r="S607" s="3">
        <v>2.68065</v>
      </c>
      <c r="T607" s="3">
        <f>CoffeeOrders[[#This Row],[Unit Price]]*CoffeeOrders[[#This Row],[Quantity]]</f>
        <v>148.92500000000001</v>
      </c>
      <c r="U607" s="3" t="str">
        <f>IF(CoffeeOrders[[#This Row],[Coffee Type]]="Rob","Robusta",IF(CoffeeOrders[[#This Row],[Coffee Type]]="Exc","Excelsa",IF(CoffeeOrders[[#This Row],[Coffee Type]]="Ara","Arabica",IF(CoffeeOrders[[#This Row],[Coffee Type]]="Lib","Liberica",""))))</f>
        <v>Arabica</v>
      </c>
      <c r="V607" s="3" t="str">
        <f>IF(CoffeeOrders[[#This Row],[Roast Type]]="M","Medium",IF(CoffeeOrders[[#This Row],[Roast Type]]="L","Light",IF(CoffeeOrders[[#This Row],[Roast Type]]="D","Dark","")))</f>
        <v>Light</v>
      </c>
    </row>
    <row r="608" spans="1:22" x14ac:dyDescent="0.35">
      <c r="A608" t="s">
        <v>3633</v>
      </c>
      <c r="B608" s="7">
        <v>44138</v>
      </c>
      <c r="C608" t="s">
        <v>3519</v>
      </c>
      <c r="D608" t="s">
        <v>317</v>
      </c>
      <c r="E608">
        <v>3</v>
      </c>
      <c r="F608" t="s">
        <v>3520</v>
      </c>
      <c r="G608" t="s">
        <v>3521</v>
      </c>
      <c r="I608" t="s">
        <v>3522</v>
      </c>
      <c r="J608" t="s">
        <v>257</v>
      </c>
      <c r="K608" t="s">
        <v>258</v>
      </c>
      <c r="L608" t="s">
        <v>259</v>
      </c>
      <c r="M608" t="s">
        <v>28</v>
      </c>
      <c r="N608" t="s">
        <v>61</v>
      </c>
      <c r="O608" t="s">
        <v>42</v>
      </c>
      <c r="P608" s="2">
        <v>2.5</v>
      </c>
      <c r="Q608" s="3">
        <v>36.454999999999998</v>
      </c>
      <c r="R608" s="3">
        <v>1.4581999999999999</v>
      </c>
      <c r="S608" s="3">
        <v>4.7391500000000004</v>
      </c>
      <c r="T608" s="3">
        <f>CoffeeOrders[[#This Row],[Unit Price]]*CoffeeOrders[[#This Row],[Quantity]]</f>
        <v>109.36499999999999</v>
      </c>
      <c r="U608" s="3" t="str">
        <f>IF(CoffeeOrders[[#This Row],[Coffee Type]]="Rob","Robusta",IF(CoffeeOrders[[#This Row],[Coffee Type]]="Exc","Excelsa",IF(CoffeeOrders[[#This Row],[Coffee Type]]="Ara","Arabica",IF(CoffeeOrders[[#This Row],[Coffee Type]]="Lib","Liberica",""))))</f>
        <v>Liberica</v>
      </c>
      <c r="V608" s="3" t="str">
        <f>IF(CoffeeOrders[[#This Row],[Roast Type]]="M","Medium",IF(CoffeeOrders[[#This Row],[Roast Type]]="L","Light",IF(CoffeeOrders[[#This Row],[Roast Type]]="D","Dark","")))</f>
        <v>Light</v>
      </c>
    </row>
    <row r="609" spans="1:22" x14ac:dyDescent="0.35">
      <c r="A609" t="s">
        <v>3634</v>
      </c>
      <c r="B609" s="7">
        <v>44640</v>
      </c>
      <c r="C609" t="s">
        <v>3635</v>
      </c>
      <c r="D609" t="s">
        <v>166</v>
      </c>
      <c r="E609">
        <v>1</v>
      </c>
      <c r="F609" t="s">
        <v>3636</v>
      </c>
      <c r="G609" t="s">
        <v>3637</v>
      </c>
      <c r="H609" t="s">
        <v>3638</v>
      </c>
      <c r="I609" t="s">
        <v>3639</v>
      </c>
      <c r="J609" t="s">
        <v>2202</v>
      </c>
      <c r="K609" t="s">
        <v>27</v>
      </c>
      <c r="L609">
        <v>71115</v>
      </c>
      <c r="M609" t="s">
        <v>28</v>
      </c>
      <c r="N609" t="s">
        <v>32</v>
      </c>
      <c r="O609" t="s">
        <v>62</v>
      </c>
      <c r="P609" s="2">
        <v>0.2</v>
      </c>
      <c r="Q609" s="3">
        <v>3.645</v>
      </c>
      <c r="R609" s="3">
        <v>1.8225</v>
      </c>
      <c r="S609" s="3">
        <v>0.40094999999999997</v>
      </c>
      <c r="T609" s="3">
        <f>CoffeeOrders[[#This Row],[Unit Price]]*CoffeeOrders[[#This Row],[Quantity]]</f>
        <v>3.645</v>
      </c>
      <c r="U609" s="3" t="str">
        <f>IF(CoffeeOrders[[#This Row],[Coffee Type]]="Rob","Robusta",IF(CoffeeOrders[[#This Row],[Coffee Type]]="Exc","Excelsa",IF(CoffeeOrders[[#This Row],[Coffee Type]]="Ara","Arabica",IF(CoffeeOrders[[#This Row],[Coffee Type]]="Lib","Liberica",""))))</f>
        <v>Excelsa</v>
      </c>
      <c r="V609" s="3" t="str">
        <f>IF(CoffeeOrders[[#This Row],[Roast Type]]="M","Medium",IF(CoffeeOrders[[#This Row],[Roast Type]]="L","Light",IF(CoffeeOrders[[#This Row],[Roast Type]]="D","Dark","")))</f>
        <v>Dark</v>
      </c>
    </row>
    <row r="610" spans="1:22" x14ac:dyDescent="0.35">
      <c r="A610" t="s">
        <v>3640</v>
      </c>
      <c r="B610" s="7">
        <v>44608</v>
      </c>
      <c r="C610" t="s">
        <v>3641</v>
      </c>
      <c r="D610" t="s">
        <v>1649</v>
      </c>
      <c r="E610">
        <v>2</v>
      </c>
      <c r="F610" t="s">
        <v>3642</v>
      </c>
      <c r="I610" t="s">
        <v>3643</v>
      </c>
      <c r="J610" t="s">
        <v>3095</v>
      </c>
      <c r="K610" t="s">
        <v>27</v>
      </c>
      <c r="L610">
        <v>44105</v>
      </c>
      <c r="M610" t="s">
        <v>52</v>
      </c>
      <c r="N610" t="s">
        <v>32</v>
      </c>
      <c r="O610" t="s">
        <v>62</v>
      </c>
      <c r="P610" s="2">
        <v>2.5</v>
      </c>
      <c r="Q610" s="3">
        <v>27.945</v>
      </c>
      <c r="R610" s="3">
        <v>1.1177999999999999</v>
      </c>
      <c r="S610" s="3">
        <v>3.07395</v>
      </c>
      <c r="T610" s="3">
        <f>CoffeeOrders[[#This Row],[Unit Price]]*CoffeeOrders[[#This Row],[Quantity]]</f>
        <v>55.89</v>
      </c>
      <c r="U610" s="3" t="str">
        <f>IF(CoffeeOrders[[#This Row],[Coffee Type]]="Rob","Robusta",IF(CoffeeOrders[[#This Row],[Coffee Type]]="Exc","Excelsa",IF(CoffeeOrders[[#This Row],[Coffee Type]]="Ara","Arabica",IF(CoffeeOrders[[#This Row],[Coffee Type]]="Lib","Liberica",""))))</f>
        <v>Excelsa</v>
      </c>
      <c r="V610" s="3" t="str">
        <f>IF(CoffeeOrders[[#This Row],[Roast Type]]="M","Medium",IF(CoffeeOrders[[#This Row],[Roast Type]]="L","Light",IF(CoffeeOrders[[#This Row],[Roast Type]]="D","Dark","")))</f>
        <v>Dark</v>
      </c>
    </row>
    <row r="611" spans="1:22" x14ac:dyDescent="0.35">
      <c r="A611" t="s">
        <v>3644</v>
      </c>
      <c r="B611" s="7">
        <v>44147</v>
      </c>
      <c r="C611" t="s">
        <v>3645</v>
      </c>
      <c r="D611" t="s">
        <v>238</v>
      </c>
      <c r="E611">
        <v>6</v>
      </c>
      <c r="F611" t="s">
        <v>3646</v>
      </c>
      <c r="G611" t="s">
        <v>3647</v>
      </c>
      <c r="H611" t="s">
        <v>3648</v>
      </c>
      <c r="I611" t="s">
        <v>3649</v>
      </c>
      <c r="J611" t="s">
        <v>1606</v>
      </c>
      <c r="K611" t="s">
        <v>27</v>
      </c>
      <c r="L611">
        <v>53234</v>
      </c>
      <c r="M611" t="s">
        <v>28</v>
      </c>
      <c r="N611" t="s">
        <v>61</v>
      </c>
      <c r="O611" t="s">
        <v>30</v>
      </c>
      <c r="P611" s="2">
        <v>0.2</v>
      </c>
      <c r="Q611" s="3">
        <v>4.3650000000000002</v>
      </c>
      <c r="R611" s="3">
        <v>2.1825000000000001</v>
      </c>
      <c r="S611" s="3">
        <v>0.56745000000000001</v>
      </c>
      <c r="T611" s="3">
        <f>CoffeeOrders[[#This Row],[Unit Price]]*CoffeeOrders[[#This Row],[Quantity]]</f>
        <v>26.19</v>
      </c>
      <c r="U611" s="3" t="str">
        <f>IF(CoffeeOrders[[#This Row],[Coffee Type]]="Rob","Robusta",IF(CoffeeOrders[[#This Row],[Coffee Type]]="Exc","Excelsa",IF(CoffeeOrders[[#This Row],[Coffee Type]]="Ara","Arabica",IF(CoffeeOrders[[#This Row],[Coffee Type]]="Lib","Liberica",""))))</f>
        <v>Liberica</v>
      </c>
      <c r="V611" s="3" t="str">
        <f>IF(CoffeeOrders[[#This Row],[Roast Type]]="M","Medium",IF(CoffeeOrders[[#This Row],[Roast Type]]="L","Light",IF(CoffeeOrders[[#This Row],[Roast Type]]="D","Dark","")))</f>
        <v>Medium</v>
      </c>
    </row>
    <row r="612" spans="1:22" x14ac:dyDescent="0.35">
      <c r="A612" t="s">
        <v>3650</v>
      </c>
      <c r="B612" s="7">
        <v>43743</v>
      </c>
      <c r="C612" t="s">
        <v>3651</v>
      </c>
      <c r="D612" t="s">
        <v>21</v>
      </c>
      <c r="E612">
        <v>4</v>
      </c>
      <c r="F612" t="s">
        <v>3652</v>
      </c>
      <c r="G612" t="s">
        <v>3653</v>
      </c>
      <c r="H612" t="s">
        <v>3654</v>
      </c>
      <c r="I612" t="s">
        <v>3655</v>
      </c>
      <c r="J612" t="s">
        <v>373</v>
      </c>
      <c r="K612" t="s">
        <v>27</v>
      </c>
      <c r="L612">
        <v>33345</v>
      </c>
      <c r="M612" t="s">
        <v>52</v>
      </c>
      <c r="N612" t="s">
        <v>29</v>
      </c>
      <c r="O612" t="s">
        <v>30</v>
      </c>
      <c r="P612" s="2">
        <v>1</v>
      </c>
      <c r="Q612" s="3">
        <v>9.9499999999999993</v>
      </c>
      <c r="R612" s="3">
        <v>0.99499999999999988</v>
      </c>
      <c r="S612" s="3">
        <v>0.59699999999999998</v>
      </c>
      <c r="T612" s="3">
        <f>CoffeeOrders[[#This Row],[Unit Price]]*CoffeeOrders[[#This Row],[Quantity]]</f>
        <v>39.799999999999997</v>
      </c>
      <c r="U612" s="3" t="str">
        <f>IF(CoffeeOrders[[#This Row],[Coffee Type]]="Rob","Robusta",IF(CoffeeOrders[[#This Row],[Coffee Type]]="Exc","Excelsa",IF(CoffeeOrders[[#This Row],[Coffee Type]]="Ara","Arabica",IF(CoffeeOrders[[#This Row],[Coffee Type]]="Lib","Liberica",""))))</f>
        <v>Robusta</v>
      </c>
      <c r="V612" s="3" t="str">
        <f>IF(CoffeeOrders[[#This Row],[Roast Type]]="M","Medium",IF(CoffeeOrders[[#This Row],[Roast Type]]="L","Light",IF(CoffeeOrders[[#This Row],[Roast Type]]="D","Dark","")))</f>
        <v>Medium</v>
      </c>
    </row>
    <row r="613" spans="1:22" x14ac:dyDescent="0.35">
      <c r="A613" t="s">
        <v>3656</v>
      </c>
      <c r="B613" s="7">
        <v>43739</v>
      </c>
      <c r="C613" t="s">
        <v>3657</v>
      </c>
      <c r="D613" t="s">
        <v>103</v>
      </c>
      <c r="E613">
        <v>2</v>
      </c>
      <c r="F613" t="s">
        <v>3658</v>
      </c>
      <c r="G613" t="s">
        <v>3659</v>
      </c>
      <c r="H613" t="s">
        <v>3660</v>
      </c>
      <c r="I613" t="s">
        <v>3661</v>
      </c>
      <c r="J613" t="s">
        <v>2202</v>
      </c>
      <c r="K613" t="s">
        <v>27</v>
      </c>
      <c r="L613">
        <v>71105</v>
      </c>
      <c r="M613" t="s">
        <v>52</v>
      </c>
      <c r="N613" t="s">
        <v>32</v>
      </c>
      <c r="O613" t="s">
        <v>42</v>
      </c>
      <c r="P613" s="2">
        <v>2.5</v>
      </c>
      <c r="Q613" s="3">
        <v>34.154999999999987</v>
      </c>
      <c r="R613" s="3">
        <v>1.3662000000000001</v>
      </c>
      <c r="S613" s="3">
        <v>3.75705</v>
      </c>
      <c r="T613" s="3">
        <f>CoffeeOrders[[#This Row],[Unit Price]]*CoffeeOrders[[#This Row],[Quantity]]</f>
        <v>68.309999999999974</v>
      </c>
      <c r="U613" s="3" t="str">
        <f>IF(CoffeeOrders[[#This Row],[Coffee Type]]="Rob","Robusta",IF(CoffeeOrders[[#This Row],[Coffee Type]]="Exc","Excelsa",IF(CoffeeOrders[[#This Row],[Coffee Type]]="Ara","Arabica",IF(CoffeeOrders[[#This Row],[Coffee Type]]="Lib","Liberica",""))))</f>
        <v>Excelsa</v>
      </c>
      <c r="V613" s="3" t="str">
        <f>IF(CoffeeOrders[[#This Row],[Roast Type]]="M","Medium",IF(CoffeeOrders[[#This Row],[Roast Type]]="L","Light",IF(CoffeeOrders[[#This Row],[Roast Type]]="D","Dark","")))</f>
        <v>Light</v>
      </c>
    </row>
    <row r="614" spans="1:22" x14ac:dyDescent="0.35">
      <c r="A614" t="s">
        <v>3662</v>
      </c>
      <c r="B614" s="7">
        <v>43896</v>
      </c>
      <c r="C614" t="s">
        <v>3663</v>
      </c>
      <c r="D614" t="s">
        <v>139</v>
      </c>
      <c r="E614">
        <v>4</v>
      </c>
      <c r="F614" t="s">
        <v>3664</v>
      </c>
      <c r="H614" t="s">
        <v>3665</v>
      </c>
      <c r="I614" t="s">
        <v>3666</v>
      </c>
      <c r="J614" t="s">
        <v>624</v>
      </c>
      <c r="K614" t="s">
        <v>50</v>
      </c>
      <c r="L614" t="s">
        <v>871</v>
      </c>
      <c r="M614" t="s">
        <v>52</v>
      </c>
      <c r="N614" t="s">
        <v>41</v>
      </c>
      <c r="O614" t="s">
        <v>30</v>
      </c>
      <c r="P614" s="2">
        <v>0.2</v>
      </c>
      <c r="Q614" s="3">
        <v>3.375</v>
      </c>
      <c r="R614" s="3">
        <v>1.6875</v>
      </c>
      <c r="S614" s="3">
        <v>0.30375000000000002</v>
      </c>
      <c r="T614" s="3">
        <f>CoffeeOrders[[#This Row],[Unit Price]]*CoffeeOrders[[#This Row],[Quantity]]</f>
        <v>13.5</v>
      </c>
      <c r="U614" s="3" t="str">
        <f>IF(CoffeeOrders[[#This Row],[Coffee Type]]="Rob","Robusta",IF(CoffeeOrders[[#This Row],[Coffee Type]]="Exc","Excelsa",IF(CoffeeOrders[[#This Row],[Coffee Type]]="Ara","Arabica",IF(CoffeeOrders[[#This Row],[Coffee Type]]="Lib","Liberica",""))))</f>
        <v>Arabica</v>
      </c>
      <c r="V614" s="3" t="str">
        <f>IF(CoffeeOrders[[#This Row],[Roast Type]]="M","Medium",IF(CoffeeOrders[[#This Row],[Roast Type]]="L","Light",IF(CoffeeOrders[[#This Row],[Roast Type]]="D","Dark","")))</f>
        <v>Medium</v>
      </c>
    </row>
    <row r="615" spans="1:22" x14ac:dyDescent="0.35">
      <c r="A615" t="s">
        <v>3667</v>
      </c>
      <c r="B615" s="7">
        <v>43761</v>
      </c>
      <c r="C615" t="s">
        <v>3668</v>
      </c>
      <c r="D615" t="s">
        <v>81</v>
      </c>
      <c r="E615">
        <v>1</v>
      </c>
      <c r="F615" t="s">
        <v>3669</v>
      </c>
      <c r="H615" t="s">
        <v>3670</v>
      </c>
      <c r="I615" t="s">
        <v>3671</v>
      </c>
      <c r="J615" t="s">
        <v>1473</v>
      </c>
      <c r="K615" t="s">
        <v>27</v>
      </c>
      <c r="L615">
        <v>94207</v>
      </c>
      <c r="M615" t="s">
        <v>52</v>
      </c>
      <c r="N615" t="s">
        <v>29</v>
      </c>
      <c r="O615" t="s">
        <v>30</v>
      </c>
      <c r="P615" s="2">
        <v>0.5</v>
      </c>
      <c r="Q615" s="3">
        <v>5.97</v>
      </c>
      <c r="R615" s="3">
        <v>1.194</v>
      </c>
      <c r="S615" s="3">
        <v>0.35820000000000002</v>
      </c>
      <c r="T615" s="3">
        <f>CoffeeOrders[[#This Row],[Unit Price]]*CoffeeOrders[[#This Row],[Quantity]]</f>
        <v>5.97</v>
      </c>
      <c r="U615" s="3" t="str">
        <f>IF(CoffeeOrders[[#This Row],[Coffee Type]]="Rob","Robusta",IF(CoffeeOrders[[#This Row],[Coffee Type]]="Exc","Excelsa",IF(CoffeeOrders[[#This Row],[Coffee Type]]="Ara","Arabica",IF(CoffeeOrders[[#This Row],[Coffee Type]]="Lib","Liberica",""))))</f>
        <v>Robusta</v>
      </c>
      <c r="V615" s="3" t="str">
        <f>IF(CoffeeOrders[[#This Row],[Roast Type]]="M","Medium",IF(CoffeeOrders[[#This Row],[Roast Type]]="L","Light",IF(CoffeeOrders[[#This Row],[Roast Type]]="D","Dark","")))</f>
        <v>Medium</v>
      </c>
    </row>
    <row r="616" spans="1:22" x14ac:dyDescent="0.35">
      <c r="A616" t="s">
        <v>3672</v>
      </c>
      <c r="B616" s="7">
        <v>43944</v>
      </c>
      <c r="C616" t="s">
        <v>3519</v>
      </c>
      <c r="D616" t="s">
        <v>81</v>
      </c>
      <c r="E616">
        <v>5</v>
      </c>
      <c r="F616" t="s">
        <v>3520</v>
      </c>
      <c r="G616" t="s">
        <v>3521</v>
      </c>
      <c r="I616" t="s">
        <v>3522</v>
      </c>
      <c r="J616" t="s">
        <v>257</v>
      </c>
      <c r="K616" t="s">
        <v>258</v>
      </c>
      <c r="L616" t="s">
        <v>259</v>
      </c>
      <c r="M616" t="s">
        <v>28</v>
      </c>
      <c r="N616" t="s">
        <v>29</v>
      </c>
      <c r="O616" t="s">
        <v>30</v>
      </c>
      <c r="P616" s="2">
        <v>0.5</v>
      </c>
      <c r="Q616" s="3">
        <v>5.97</v>
      </c>
      <c r="R616" s="3">
        <v>1.194</v>
      </c>
      <c r="S616" s="3">
        <v>0.35820000000000002</v>
      </c>
      <c r="T616" s="3">
        <f>CoffeeOrders[[#This Row],[Unit Price]]*CoffeeOrders[[#This Row],[Quantity]]</f>
        <v>29.849999999999998</v>
      </c>
      <c r="U616" s="3" t="str">
        <f>IF(CoffeeOrders[[#This Row],[Coffee Type]]="Rob","Robusta",IF(CoffeeOrders[[#This Row],[Coffee Type]]="Exc","Excelsa",IF(CoffeeOrders[[#This Row],[Coffee Type]]="Ara","Arabica",IF(CoffeeOrders[[#This Row],[Coffee Type]]="Lib","Liberica",""))))</f>
        <v>Robusta</v>
      </c>
      <c r="V616" s="3" t="str">
        <f>IF(CoffeeOrders[[#This Row],[Roast Type]]="M","Medium",IF(CoffeeOrders[[#This Row],[Roast Type]]="L","Light",IF(CoffeeOrders[[#This Row],[Roast Type]]="D","Dark","")))</f>
        <v>Medium</v>
      </c>
    </row>
    <row r="617" spans="1:22" x14ac:dyDescent="0.35">
      <c r="A617" t="s">
        <v>3673</v>
      </c>
      <c r="B617" s="7">
        <v>44006</v>
      </c>
      <c r="C617" t="s">
        <v>3674</v>
      </c>
      <c r="D617" t="s">
        <v>317</v>
      </c>
      <c r="E617">
        <v>2</v>
      </c>
      <c r="F617" t="s">
        <v>3675</v>
      </c>
      <c r="G617" t="s">
        <v>3676</v>
      </c>
      <c r="H617" t="s">
        <v>3677</v>
      </c>
      <c r="I617" t="s">
        <v>3678</v>
      </c>
      <c r="J617" t="s">
        <v>878</v>
      </c>
      <c r="K617" t="s">
        <v>27</v>
      </c>
      <c r="L617">
        <v>58122</v>
      </c>
      <c r="M617" t="s">
        <v>28</v>
      </c>
      <c r="N617" t="s">
        <v>61</v>
      </c>
      <c r="O617" t="s">
        <v>42</v>
      </c>
      <c r="P617" s="2">
        <v>2.5</v>
      </c>
      <c r="Q617" s="3">
        <v>36.454999999999998</v>
      </c>
      <c r="R617" s="3">
        <v>1.4581999999999999</v>
      </c>
      <c r="S617" s="3">
        <v>4.7391500000000004</v>
      </c>
      <c r="T617" s="3">
        <f>CoffeeOrders[[#This Row],[Unit Price]]*CoffeeOrders[[#This Row],[Quantity]]</f>
        <v>72.91</v>
      </c>
      <c r="U617" s="3" t="str">
        <f>IF(CoffeeOrders[[#This Row],[Coffee Type]]="Rob","Robusta",IF(CoffeeOrders[[#This Row],[Coffee Type]]="Exc","Excelsa",IF(CoffeeOrders[[#This Row],[Coffee Type]]="Ara","Arabica",IF(CoffeeOrders[[#This Row],[Coffee Type]]="Lib","Liberica",""))))</f>
        <v>Liberica</v>
      </c>
      <c r="V617" s="3" t="str">
        <f>IF(CoffeeOrders[[#This Row],[Roast Type]]="M","Medium",IF(CoffeeOrders[[#This Row],[Roast Type]]="L","Light",IF(CoffeeOrders[[#This Row],[Roast Type]]="D","Dark","")))</f>
        <v>Light</v>
      </c>
    </row>
    <row r="618" spans="1:22" x14ac:dyDescent="0.35">
      <c r="A618" t="s">
        <v>3679</v>
      </c>
      <c r="B618" s="7">
        <v>44271</v>
      </c>
      <c r="C618" t="s">
        <v>3680</v>
      </c>
      <c r="D618" t="s">
        <v>339</v>
      </c>
      <c r="E618">
        <v>4</v>
      </c>
      <c r="F618" t="s">
        <v>3681</v>
      </c>
      <c r="G618" t="s">
        <v>3682</v>
      </c>
      <c r="H618" t="s">
        <v>3683</v>
      </c>
      <c r="I618" t="s">
        <v>3684</v>
      </c>
      <c r="J618" t="s">
        <v>3685</v>
      </c>
      <c r="K618" t="s">
        <v>258</v>
      </c>
      <c r="L618" t="s">
        <v>3686</v>
      </c>
      <c r="M618" t="s">
        <v>52</v>
      </c>
      <c r="N618" t="s">
        <v>32</v>
      </c>
      <c r="O618" t="s">
        <v>30</v>
      </c>
      <c r="P618" s="2">
        <v>2.5</v>
      </c>
      <c r="Q618" s="3">
        <v>31.625</v>
      </c>
      <c r="R618" s="3">
        <v>1.2649999999999999</v>
      </c>
      <c r="S618" s="3">
        <v>3.4787499999999998</v>
      </c>
      <c r="T618" s="3">
        <f>CoffeeOrders[[#This Row],[Unit Price]]*CoffeeOrders[[#This Row],[Quantity]]</f>
        <v>126.5</v>
      </c>
      <c r="U618" s="3" t="str">
        <f>IF(CoffeeOrders[[#This Row],[Coffee Type]]="Rob","Robusta",IF(CoffeeOrders[[#This Row],[Coffee Type]]="Exc","Excelsa",IF(CoffeeOrders[[#This Row],[Coffee Type]]="Ara","Arabica",IF(CoffeeOrders[[#This Row],[Coffee Type]]="Lib","Liberica",""))))</f>
        <v>Excelsa</v>
      </c>
      <c r="V618" s="3" t="str">
        <f>IF(CoffeeOrders[[#This Row],[Roast Type]]="M","Medium",IF(CoffeeOrders[[#This Row],[Roast Type]]="L","Light",IF(CoffeeOrders[[#This Row],[Roast Type]]="D","Dark","")))</f>
        <v>Medium</v>
      </c>
    </row>
    <row r="619" spans="1:22" x14ac:dyDescent="0.35">
      <c r="A619" t="s">
        <v>3687</v>
      </c>
      <c r="B619" s="7">
        <v>43928</v>
      </c>
      <c r="C619" t="s">
        <v>3688</v>
      </c>
      <c r="D619" t="s">
        <v>593</v>
      </c>
      <c r="E619">
        <v>1</v>
      </c>
      <c r="F619" t="s">
        <v>3689</v>
      </c>
      <c r="G619" t="s">
        <v>3690</v>
      </c>
      <c r="H619" t="s">
        <v>3691</v>
      </c>
      <c r="I619" t="s">
        <v>3692</v>
      </c>
      <c r="J619" t="s">
        <v>1252</v>
      </c>
      <c r="K619" t="s">
        <v>27</v>
      </c>
      <c r="L619">
        <v>74184</v>
      </c>
      <c r="M619" t="s">
        <v>52</v>
      </c>
      <c r="N619" t="s">
        <v>61</v>
      </c>
      <c r="O619" t="s">
        <v>30</v>
      </c>
      <c r="P619" s="2">
        <v>2.5</v>
      </c>
      <c r="Q619" s="3">
        <v>33.465000000000003</v>
      </c>
      <c r="R619" s="3">
        <v>1.3386</v>
      </c>
      <c r="S619" s="3">
        <v>4.3504499999999986</v>
      </c>
      <c r="T619" s="3">
        <f>CoffeeOrders[[#This Row],[Unit Price]]*CoffeeOrders[[#This Row],[Quantity]]</f>
        <v>33.465000000000003</v>
      </c>
      <c r="U619" s="3" t="str">
        <f>IF(CoffeeOrders[[#This Row],[Coffee Type]]="Rob","Robusta",IF(CoffeeOrders[[#This Row],[Coffee Type]]="Exc","Excelsa",IF(CoffeeOrders[[#This Row],[Coffee Type]]="Ara","Arabica",IF(CoffeeOrders[[#This Row],[Coffee Type]]="Lib","Liberica",""))))</f>
        <v>Liberica</v>
      </c>
      <c r="V619" s="3" t="str">
        <f>IF(CoffeeOrders[[#This Row],[Roast Type]]="M","Medium",IF(CoffeeOrders[[#This Row],[Roast Type]]="L","Light",IF(CoffeeOrders[[#This Row],[Roast Type]]="D","Dark","")))</f>
        <v>Medium</v>
      </c>
    </row>
    <row r="620" spans="1:22" x14ac:dyDescent="0.35">
      <c r="A620" t="s">
        <v>3693</v>
      </c>
      <c r="B620" s="7">
        <v>44469</v>
      </c>
      <c r="C620" t="s">
        <v>3694</v>
      </c>
      <c r="D620" t="s">
        <v>740</v>
      </c>
      <c r="E620">
        <v>6</v>
      </c>
      <c r="F620" t="s">
        <v>3695</v>
      </c>
      <c r="G620" t="s">
        <v>3696</v>
      </c>
      <c r="H620" t="s">
        <v>3697</v>
      </c>
      <c r="I620" t="s">
        <v>3698</v>
      </c>
      <c r="J620" t="s">
        <v>165</v>
      </c>
      <c r="K620" t="s">
        <v>27</v>
      </c>
      <c r="L620">
        <v>10045</v>
      </c>
      <c r="M620" t="s">
        <v>28</v>
      </c>
      <c r="N620" t="s">
        <v>32</v>
      </c>
      <c r="O620" t="s">
        <v>62</v>
      </c>
      <c r="P620" s="2">
        <v>1</v>
      </c>
      <c r="Q620" s="3">
        <v>12.15</v>
      </c>
      <c r="R620" s="3">
        <v>1.2150000000000001</v>
      </c>
      <c r="S620" s="3">
        <v>1.3365</v>
      </c>
      <c r="T620" s="3">
        <f>CoffeeOrders[[#This Row],[Unit Price]]*CoffeeOrders[[#This Row],[Quantity]]</f>
        <v>72.900000000000006</v>
      </c>
      <c r="U620" s="3" t="str">
        <f>IF(CoffeeOrders[[#This Row],[Coffee Type]]="Rob","Robusta",IF(CoffeeOrders[[#This Row],[Coffee Type]]="Exc","Excelsa",IF(CoffeeOrders[[#This Row],[Coffee Type]]="Ara","Arabica",IF(CoffeeOrders[[#This Row],[Coffee Type]]="Lib","Liberica",""))))</f>
        <v>Excelsa</v>
      </c>
      <c r="V620" s="3" t="str">
        <f>IF(CoffeeOrders[[#This Row],[Roast Type]]="M","Medium",IF(CoffeeOrders[[#This Row],[Roast Type]]="L","Light",IF(CoffeeOrders[[#This Row],[Roast Type]]="D","Dark","")))</f>
        <v>Dark</v>
      </c>
    </row>
    <row r="621" spans="1:22" x14ac:dyDescent="0.35">
      <c r="A621" t="s">
        <v>3699</v>
      </c>
      <c r="B621" s="7">
        <v>44682</v>
      </c>
      <c r="C621" t="s">
        <v>3700</v>
      </c>
      <c r="D621" t="s">
        <v>368</v>
      </c>
      <c r="E621">
        <v>2</v>
      </c>
      <c r="F621" t="s">
        <v>3701</v>
      </c>
      <c r="G621" t="s">
        <v>3702</v>
      </c>
      <c r="H621" t="s">
        <v>3703</v>
      </c>
      <c r="I621" t="s">
        <v>3704</v>
      </c>
      <c r="J621" t="s">
        <v>3705</v>
      </c>
      <c r="K621" t="s">
        <v>27</v>
      </c>
      <c r="L621">
        <v>34642</v>
      </c>
      <c r="M621" t="s">
        <v>28</v>
      </c>
      <c r="N621" t="s">
        <v>61</v>
      </c>
      <c r="O621" t="s">
        <v>62</v>
      </c>
      <c r="P621" s="2">
        <v>0.5</v>
      </c>
      <c r="Q621" s="3">
        <v>7.77</v>
      </c>
      <c r="R621" s="3">
        <v>1.554</v>
      </c>
      <c r="S621" s="3">
        <v>1.0101</v>
      </c>
      <c r="T621" s="3">
        <f>CoffeeOrders[[#This Row],[Unit Price]]*CoffeeOrders[[#This Row],[Quantity]]</f>
        <v>15.54</v>
      </c>
      <c r="U621" s="3" t="str">
        <f>IF(CoffeeOrders[[#This Row],[Coffee Type]]="Rob","Robusta",IF(CoffeeOrders[[#This Row],[Coffee Type]]="Exc","Excelsa",IF(CoffeeOrders[[#This Row],[Coffee Type]]="Ara","Arabica",IF(CoffeeOrders[[#This Row],[Coffee Type]]="Lib","Liberica",""))))</f>
        <v>Liberica</v>
      </c>
      <c r="V621" s="3" t="str">
        <f>IF(CoffeeOrders[[#This Row],[Roast Type]]="M","Medium",IF(CoffeeOrders[[#This Row],[Roast Type]]="L","Light",IF(CoffeeOrders[[#This Row],[Roast Type]]="D","Dark","")))</f>
        <v>Dark</v>
      </c>
    </row>
    <row r="622" spans="1:22" x14ac:dyDescent="0.35">
      <c r="A622" t="s">
        <v>3706</v>
      </c>
      <c r="B622" s="7">
        <v>44217</v>
      </c>
      <c r="C622" t="s">
        <v>3707</v>
      </c>
      <c r="D622" t="s">
        <v>139</v>
      </c>
      <c r="E622">
        <v>6</v>
      </c>
      <c r="F622" t="s">
        <v>3708</v>
      </c>
      <c r="G622" t="s">
        <v>3709</v>
      </c>
      <c r="I622" t="s">
        <v>3710</v>
      </c>
      <c r="J622" t="s">
        <v>373</v>
      </c>
      <c r="K622" t="s">
        <v>27</v>
      </c>
      <c r="L622">
        <v>33345</v>
      </c>
      <c r="M622" t="s">
        <v>52</v>
      </c>
      <c r="N622" t="s">
        <v>41</v>
      </c>
      <c r="O622" t="s">
        <v>30</v>
      </c>
      <c r="P622" s="2">
        <v>0.2</v>
      </c>
      <c r="Q622" s="3">
        <v>3.375</v>
      </c>
      <c r="R622" s="3">
        <v>1.6875</v>
      </c>
      <c r="S622" s="3">
        <v>0.30375000000000002</v>
      </c>
      <c r="T622" s="3">
        <f>CoffeeOrders[[#This Row],[Unit Price]]*CoffeeOrders[[#This Row],[Quantity]]</f>
        <v>20.25</v>
      </c>
      <c r="U622" s="3" t="str">
        <f>IF(CoffeeOrders[[#This Row],[Coffee Type]]="Rob","Robusta",IF(CoffeeOrders[[#This Row],[Coffee Type]]="Exc","Excelsa",IF(CoffeeOrders[[#This Row],[Coffee Type]]="Ara","Arabica",IF(CoffeeOrders[[#This Row],[Coffee Type]]="Lib","Liberica",""))))</f>
        <v>Arabica</v>
      </c>
      <c r="V622" s="3" t="str">
        <f>IF(CoffeeOrders[[#This Row],[Roast Type]]="M","Medium",IF(CoffeeOrders[[#This Row],[Roast Type]]="L","Light",IF(CoffeeOrders[[#This Row],[Roast Type]]="D","Dark","")))</f>
        <v>Medium</v>
      </c>
    </row>
    <row r="623" spans="1:22" x14ac:dyDescent="0.35">
      <c r="A623" t="s">
        <v>3711</v>
      </c>
      <c r="B623" s="7">
        <v>44006</v>
      </c>
      <c r="C623" t="s">
        <v>3712</v>
      </c>
      <c r="D623" t="s">
        <v>35</v>
      </c>
      <c r="E623">
        <v>6</v>
      </c>
      <c r="F623" t="s">
        <v>3713</v>
      </c>
      <c r="G623" t="s">
        <v>3714</v>
      </c>
      <c r="H623" t="s">
        <v>3715</v>
      </c>
      <c r="I623" t="s">
        <v>3716</v>
      </c>
      <c r="J623" t="s">
        <v>144</v>
      </c>
      <c r="K623" t="s">
        <v>27</v>
      </c>
      <c r="L623">
        <v>97296</v>
      </c>
      <c r="M623" t="s">
        <v>52</v>
      </c>
      <c r="N623" t="s">
        <v>41</v>
      </c>
      <c r="O623" t="s">
        <v>42</v>
      </c>
      <c r="P623" s="2">
        <v>1</v>
      </c>
      <c r="Q623" s="3">
        <v>12.95</v>
      </c>
      <c r="R623" s="3">
        <v>1.2949999999999999</v>
      </c>
      <c r="S623" s="3">
        <v>1.1655</v>
      </c>
      <c r="T623" s="3">
        <f>CoffeeOrders[[#This Row],[Unit Price]]*CoffeeOrders[[#This Row],[Quantity]]</f>
        <v>77.699999999999989</v>
      </c>
      <c r="U623" s="3" t="str">
        <f>IF(CoffeeOrders[[#This Row],[Coffee Type]]="Rob","Robusta",IF(CoffeeOrders[[#This Row],[Coffee Type]]="Exc","Excelsa",IF(CoffeeOrders[[#This Row],[Coffee Type]]="Ara","Arabica",IF(CoffeeOrders[[#This Row],[Coffee Type]]="Lib","Liberica",""))))</f>
        <v>Arabica</v>
      </c>
      <c r="V623" s="3" t="str">
        <f>IF(CoffeeOrders[[#This Row],[Roast Type]]="M","Medium",IF(CoffeeOrders[[#This Row],[Roast Type]]="L","Light",IF(CoffeeOrders[[#This Row],[Roast Type]]="D","Dark","")))</f>
        <v>Light</v>
      </c>
    </row>
    <row r="624" spans="1:22" x14ac:dyDescent="0.35">
      <c r="A624" t="s">
        <v>3717</v>
      </c>
      <c r="B624" s="7">
        <v>43527</v>
      </c>
      <c r="C624" t="s">
        <v>3718</v>
      </c>
      <c r="D624" t="s">
        <v>593</v>
      </c>
      <c r="E624">
        <v>4</v>
      </c>
      <c r="F624" t="s">
        <v>3719</v>
      </c>
      <c r="G624" t="s">
        <v>3720</v>
      </c>
      <c r="I624" t="s">
        <v>3721</v>
      </c>
      <c r="J624" t="s">
        <v>2001</v>
      </c>
      <c r="K624" t="s">
        <v>27</v>
      </c>
      <c r="L624">
        <v>89115</v>
      </c>
      <c r="M624" t="s">
        <v>52</v>
      </c>
      <c r="N624" t="s">
        <v>61</v>
      </c>
      <c r="O624" t="s">
        <v>30</v>
      </c>
      <c r="P624" s="2">
        <v>2.5</v>
      </c>
      <c r="Q624" s="3">
        <v>33.465000000000003</v>
      </c>
      <c r="R624" s="3">
        <v>1.3386</v>
      </c>
      <c r="S624" s="3">
        <v>4.3504499999999986</v>
      </c>
      <c r="T624" s="3">
        <f>CoffeeOrders[[#This Row],[Unit Price]]*CoffeeOrders[[#This Row],[Quantity]]</f>
        <v>133.86000000000001</v>
      </c>
      <c r="U624" s="3" t="str">
        <f>IF(CoffeeOrders[[#This Row],[Coffee Type]]="Rob","Robusta",IF(CoffeeOrders[[#This Row],[Coffee Type]]="Exc","Excelsa",IF(CoffeeOrders[[#This Row],[Coffee Type]]="Ara","Arabica",IF(CoffeeOrders[[#This Row],[Coffee Type]]="Lib","Liberica",""))))</f>
        <v>Liberica</v>
      </c>
      <c r="V624" s="3" t="str">
        <f>IF(CoffeeOrders[[#This Row],[Roast Type]]="M","Medium",IF(CoffeeOrders[[#This Row],[Roast Type]]="L","Light",IF(CoffeeOrders[[#This Row],[Roast Type]]="D","Dark","")))</f>
        <v>Medium</v>
      </c>
    </row>
    <row r="625" spans="1:22" x14ac:dyDescent="0.35">
      <c r="A625" t="s">
        <v>3722</v>
      </c>
      <c r="B625" s="7">
        <v>44224</v>
      </c>
      <c r="C625" t="s">
        <v>3723</v>
      </c>
      <c r="D625" t="s">
        <v>740</v>
      </c>
      <c r="E625">
        <v>1</v>
      </c>
      <c r="F625" t="s">
        <v>3724</v>
      </c>
      <c r="H625" t="s">
        <v>3725</v>
      </c>
      <c r="I625" t="s">
        <v>3726</v>
      </c>
      <c r="J625" t="s">
        <v>3727</v>
      </c>
      <c r="K625" t="s">
        <v>258</v>
      </c>
      <c r="L625" t="s">
        <v>3728</v>
      </c>
      <c r="M625" t="s">
        <v>52</v>
      </c>
      <c r="N625" t="s">
        <v>32</v>
      </c>
      <c r="O625" t="s">
        <v>62</v>
      </c>
      <c r="P625" s="2">
        <v>1</v>
      </c>
      <c r="Q625" s="3">
        <v>12.15</v>
      </c>
      <c r="R625" s="3">
        <v>1.2150000000000001</v>
      </c>
      <c r="S625" s="3">
        <v>1.3365</v>
      </c>
      <c r="T625" s="3">
        <f>CoffeeOrders[[#This Row],[Unit Price]]*CoffeeOrders[[#This Row],[Quantity]]</f>
        <v>12.15</v>
      </c>
      <c r="U625" s="3" t="str">
        <f>IF(CoffeeOrders[[#This Row],[Coffee Type]]="Rob","Robusta",IF(CoffeeOrders[[#This Row],[Coffee Type]]="Exc","Excelsa",IF(CoffeeOrders[[#This Row],[Coffee Type]]="Ara","Arabica",IF(CoffeeOrders[[#This Row],[Coffee Type]]="Lib","Liberica",""))))</f>
        <v>Excelsa</v>
      </c>
      <c r="V625" s="3" t="str">
        <f>IF(CoffeeOrders[[#This Row],[Roast Type]]="M","Medium",IF(CoffeeOrders[[#This Row],[Roast Type]]="L","Light",IF(CoffeeOrders[[#This Row],[Roast Type]]="D","Dark","")))</f>
        <v>Dark</v>
      </c>
    </row>
    <row r="626" spans="1:22" x14ac:dyDescent="0.35">
      <c r="A626" t="s">
        <v>3729</v>
      </c>
      <c r="B626" s="7">
        <v>44010</v>
      </c>
      <c r="C626" t="s">
        <v>3730</v>
      </c>
      <c r="D626" t="s">
        <v>339</v>
      </c>
      <c r="E626">
        <v>2</v>
      </c>
      <c r="F626" t="s">
        <v>3731</v>
      </c>
      <c r="G626" t="s">
        <v>3732</v>
      </c>
      <c r="I626" t="s">
        <v>3733</v>
      </c>
      <c r="J626" t="s">
        <v>3734</v>
      </c>
      <c r="K626" t="s">
        <v>50</v>
      </c>
      <c r="L626" t="s">
        <v>3735</v>
      </c>
      <c r="M626" t="s">
        <v>28</v>
      </c>
      <c r="N626" t="s">
        <v>32</v>
      </c>
      <c r="O626" t="s">
        <v>30</v>
      </c>
      <c r="P626" s="2">
        <v>2.5</v>
      </c>
      <c r="Q626" s="3">
        <v>31.625</v>
      </c>
      <c r="R626" s="3">
        <v>1.2649999999999999</v>
      </c>
      <c r="S626" s="3">
        <v>3.4787499999999998</v>
      </c>
      <c r="T626" s="3">
        <f>CoffeeOrders[[#This Row],[Unit Price]]*CoffeeOrders[[#This Row],[Quantity]]</f>
        <v>63.25</v>
      </c>
      <c r="U626" s="3" t="str">
        <f>IF(CoffeeOrders[[#This Row],[Coffee Type]]="Rob","Robusta",IF(CoffeeOrders[[#This Row],[Coffee Type]]="Exc","Excelsa",IF(CoffeeOrders[[#This Row],[Coffee Type]]="Ara","Arabica",IF(CoffeeOrders[[#This Row],[Coffee Type]]="Lib","Liberica",""))))</f>
        <v>Excelsa</v>
      </c>
      <c r="V626" s="3" t="str">
        <f>IF(CoffeeOrders[[#This Row],[Roast Type]]="M","Medium",IF(CoffeeOrders[[#This Row],[Roast Type]]="L","Light",IF(CoffeeOrders[[#This Row],[Roast Type]]="D","Dark","")))</f>
        <v>Medium</v>
      </c>
    </row>
    <row r="627" spans="1:22" x14ac:dyDescent="0.35">
      <c r="A627" t="s">
        <v>3736</v>
      </c>
      <c r="B627" s="7">
        <v>44017</v>
      </c>
      <c r="C627" t="s">
        <v>3737</v>
      </c>
      <c r="D627" t="s">
        <v>473</v>
      </c>
      <c r="E627">
        <v>5</v>
      </c>
      <c r="F627" t="s">
        <v>3738</v>
      </c>
      <c r="G627" t="s">
        <v>3739</v>
      </c>
      <c r="H627" t="s">
        <v>3740</v>
      </c>
      <c r="I627" t="s">
        <v>3741</v>
      </c>
      <c r="J627" t="s">
        <v>2065</v>
      </c>
      <c r="K627" t="s">
        <v>27</v>
      </c>
      <c r="L627">
        <v>94159</v>
      </c>
      <c r="M627" t="s">
        <v>52</v>
      </c>
      <c r="N627" t="s">
        <v>29</v>
      </c>
      <c r="O627" t="s">
        <v>42</v>
      </c>
      <c r="P627" s="2">
        <v>0.5</v>
      </c>
      <c r="Q627" s="3">
        <v>7.169999999999999</v>
      </c>
      <c r="R627" s="3">
        <v>1.4339999999999999</v>
      </c>
      <c r="S627" s="3">
        <v>0.43019999999999992</v>
      </c>
      <c r="T627" s="3">
        <f>CoffeeOrders[[#This Row],[Unit Price]]*CoffeeOrders[[#This Row],[Quantity]]</f>
        <v>35.849999999999994</v>
      </c>
      <c r="U627" s="3" t="str">
        <f>IF(CoffeeOrders[[#This Row],[Coffee Type]]="Rob","Robusta",IF(CoffeeOrders[[#This Row],[Coffee Type]]="Exc","Excelsa",IF(CoffeeOrders[[#This Row],[Coffee Type]]="Ara","Arabica",IF(CoffeeOrders[[#This Row],[Coffee Type]]="Lib","Liberica",""))))</f>
        <v>Robusta</v>
      </c>
      <c r="V627" s="3" t="str">
        <f>IF(CoffeeOrders[[#This Row],[Roast Type]]="M","Medium",IF(CoffeeOrders[[#This Row],[Roast Type]]="L","Light",IF(CoffeeOrders[[#This Row],[Roast Type]]="D","Dark","")))</f>
        <v>Light</v>
      </c>
    </row>
    <row r="628" spans="1:22" x14ac:dyDescent="0.35">
      <c r="A628" t="s">
        <v>3742</v>
      </c>
      <c r="B628" s="7">
        <v>43526</v>
      </c>
      <c r="C628" t="s">
        <v>3743</v>
      </c>
      <c r="D628" t="s">
        <v>519</v>
      </c>
      <c r="E628">
        <v>3</v>
      </c>
      <c r="F628" t="s">
        <v>3744</v>
      </c>
      <c r="G628" t="s">
        <v>3745</v>
      </c>
      <c r="H628" t="s">
        <v>3746</v>
      </c>
      <c r="I628" t="s">
        <v>3747</v>
      </c>
      <c r="J628" t="s">
        <v>3632</v>
      </c>
      <c r="K628" t="s">
        <v>27</v>
      </c>
      <c r="L628">
        <v>15274</v>
      </c>
      <c r="M628" t="s">
        <v>52</v>
      </c>
      <c r="N628" t="s">
        <v>41</v>
      </c>
      <c r="O628" t="s">
        <v>30</v>
      </c>
      <c r="P628" s="2">
        <v>2.5</v>
      </c>
      <c r="Q628" s="3">
        <v>25.875</v>
      </c>
      <c r="R628" s="3">
        <v>1.0349999999999999</v>
      </c>
      <c r="S628" s="3">
        <v>2.328749999999999</v>
      </c>
      <c r="T628" s="3">
        <f>CoffeeOrders[[#This Row],[Unit Price]]*CoffeeOrders[[#This Row],[Quantity]]</f>
        <v>77.625</v>
      </c>
      <c r="U628" s="3" t="str">
        <f>IF(CoffeeOrders[[#This Row],[Coffee Type]]="Rob","Robusta",IF(CoffeeOrders[[#This Row],[Coffee Type]]="Exc","Excelsa",IF(CoffeeOrders[[#This Row],[Coffee Type]]="Ara","Arabica",IF(CoffeeOrders[[#This Row],[Coffee Type]]="Lib","Liberica",""))))</f>
        <v>Arabica</v>
      </c>
      <c r="V628" s="3" t="str">
        <f>IF(CoffeeOrders[[#This Row],[Roast Type]]="M","Medium",IF(CoffeeOrders[[#This Row],[Roast Type]]="L","Light",IF(CoffeeOrders[[#This Row],[Roast Type]]="D","Dark","")))</f>
        <v>Medium</v>
      </c>
    </row>
    <row r="629" spans="1:22" x14ac:dyDescent="0.35">
      <c r="A629" t="s">
        <v>3748</v>
      </c>
      <c r="B629" s="7">
        <v>44682</v>
      </c>
      <c r="C629" t="s">
        <v>3749</v>
      </c>
      <c r="D629" t="s">
        <v>339</v>
      </c>
      <c r="E629">
        <v>2</v>
      </c>
      <c r="F629" t="s">
        <v>3750</v>
      </c>
      <c r="G629" t="s">
        <v>3751</v>
      </c>
      <c r="H629" t="s">
        <v>3752</v>
      </c>
      <c r="I629" t="s">
        <v>3753</v>
      </c>
      <c r="J629" t="s">
        <v>151</v>
      </c>
      <c r="K629" t="s">
        <v>27</v>
      </c>
      <c r="L629">
        <v>77281</v>
      </c>
      <c r="M629" t="s">
        <v>28</v>
      </c>
      <c r="N629" t="s">
        <v>32</v>
      </c>
      <c r="O629" t="s">
        <v>30</v>
      </c>
      <c r="P629" s="2">
        <v>2.5</v>
      </c>
      <c r="Q629" s="3">
        <v>31.625</v>
      </c>
      <c r="R629" s="3">
        <v>1.2649999999999999</v>
      </c>
      <c r="S629" s="3">
        <v>3.4787499999999998</v>
      </c>
      <c r="T629" s="3">
        <f>CoffeeOrders[[#This Row],[Unit Price]]*CoffeeOrders[[#This Row],[Quantity]]</f>
        <v>63.25</v>
      </c>
      <c r="U629" s="3" t="str">
        <f>IF(CoffeeOrders[[#This Row],[Coffee Type]]="Rob","Robusta",IF(CoffeeOrders[[#This Row],[Coffee Type]]="Exc","Excelsa",IF(CoffeeOrders[[#This Row],[Coffee Type]]="Ara","Arabica",IF(CoffeeOrders[[#This Row],[Coffee Type]]="Lib","Liberica",""))))</f>
        <v>Excelsa</v>
      </c>
      <c r="V629" s="3" t="str">
        <f>IF(CoffeeOrders[[#This Row],[Roast Type]]="M","Medium",IF(CoffeeOrders[[#This Row],[Roast Type]]="L","Light",IF(CoffeeOrders[[#This Row],[Roast Type]]="D","Dark","")))</f>
        <v>Medium</v>
      </c>
    </row>
    <row r="630" spans="1:22" x14ac:dyDescent="0.35">
      <c r="A630" t="s">
        <v>3754</v>
      </c>
      <c r="B630" s="7">
        <v>44680</v>
      </c>
      <c r="C630" t="s">
        <v>3755</v>
      </c>
      <c r="D630" t="s">
        <v>766</v>
      </c>
      <c r="E630">
        <v>6</v>
      </c>
      <c r="F630" t="s">
        <v>3756</v>
      </c>
      <c r="G630" t="s">
        <v>3757</v>
      </c>
      <c r="H630" t="s">
        <v>3758</v>
      </c>
      <c r="I630" t="s">
        <v>3759</v>
      </c>
      <c r="J630" t="s">
        <v>3760</v>
      </c>
      <c r="K630" t="s">
        <v>50</v>
      </c>
      <c r="L630" t="s">
        <v>158</v>
      </c>
      <c r="M630" t="s">
        <v>28</v>
      </c>
      <c r="N630" t="s">
        <v>32</v>
      </c>
      <c r="O630" t="s">
        <v>42</v>
      </c>
      <c r="P630" s="2">
        <v>0.2</v>
      </c>
      <c r="Q630" s="3">
        <v>4.4550000000000001</v>
      </c>
      <c r="R630" s="3">
        <v>2.2275</v>
      </c>
      <c r="S630" s="3">
        <v>0.49004999999999999</v>
      </c>
      <c r="T630" s="3">
        <f>CoffeeOrders[[#This Row],[Unit Price]]*CoffeeOrders[[#This Row],[Quantity]]</f>
        <v>26.73</v>
      </c>
      <c r="U630" s="3" t="str">
        <f>IF(CoffeeOrders[[#This Row],[Coffee Type]]="Rob","Robusta",IF(CoffeeOrders[[#This Row],[Coffee Type]]="Exc","Excelsa",IF(CoffeeOrders[[#This Row],[Coffee Type]]="Ara","Arabica",IF(CoffeeOrders[[#This Row],[Coffee Type]]="Lib","Liberica",""))))</f>
        <v>Excelsa</v>
      </c>
      <c r="V630" s="3" t="str">
        <f>IF(CoffeeOrders[[#This Row],[Roast Type]]="M","Medium",IF(CoffeeOrders[[#This Row],[Roast Type]]="L","Light",IF(CoffeeOrders[[#This Row],[Roast Type]]="D","Dark","")))</f>
        <v>Light</v>
      </c>
    </row>
    <row r="631" spans="1:22" x14ac:dyDescent="0.35">
      <c r="A631" t="s">
        <v>3754</v>
      </c>
      <c r="B631" s="7">
        <v>44680</v>
      </c>
      <c r="C631" t="s">
        <v>3755</v>
      </c>
      <c r="D631" t="s">
        <v>368</v>
      </c>
      <c r="E631">
        <v>4</v>
      </c>
      <c r="F631" t="s">
        <v>3756</v>
      </c>
      <c r="G631" t="s">
        <v>3757</v>
      </c>
      <c r="H631" t="s">
        <v>3758</v>
      </c>
      <c r="I631" t="s">
        <v>3759</v>
      </c>
      <c r="J631" t="s">
        <v>3760</v>
      </c>
      <c r="K631" t="s">
        <v>50</v>
      </c>
      <c r="L631" t="s">
        <v>158</v>
      </c>
      <c r="M631" t="s">
        <v>28</v>
      </c>
      <c r="N631" t="s">
        <v>61</v>
      </c>
      <c r="O631" t="s">
        <v>62</v>
      </c>
      <c r="P631" s="2">
        <v>0.5</v>
      </c>
      <c r="Q631" s="3">
        <v>7.77</v>
      </c>
      <c r="R631" s="3">
        <v>1.554</v>
      </c>
      <c r="S631" s="3">
        <v>1.0101</v>
      </c>
      <c r="T631" s="3">
        <f>CoffeeOrders[[#This Row],[Unit Price]]*CoffeeOrders[[#This Row],[Quantity]]</f>
        <v>31.08</v>
      </c>
      <c r="U631" s="3" t="str">
        <f>IF(CoffeeOrders[[#This Row],[Coffee Type]]="Rob","Robusta",IF(CoffeeOrders[[#This Row],[Coffee Type]]="Exc","Excelsa",IF(CoffeeOrders[[#This Row],[Coffee Type]]="Ara","Arabica",IF(CoffeeOrders[[#This Row],[Coffee Type]]="Lib","Liberica",""))))</f>
        <v>Liberica</v>
      </c>
      <c r="V631" s="3" t="str">
        <f>IF(CoffeeOrders[[#This Row],[Roast Type]]="M","Medium",IF(CoffeeOrders[[#This Row],[Roast Type]]="L","Light",IF(CoffeeOrders[[#This Row],[Roast Type]]="D","Dark","")))</f>
        <v>Dark</v>
      </c>
    </row>
    <row r="632" spans="1:22" x14ac:dyDescent="0.35">
      <c r="A632" t="s">
        <v>3754</v>
      </c>
      <c r="B632" s="7">
        <v>44680</v>
      </c>
      <c r="C632" t="s">
        <v>3755</v>
      </c>
      <c r="D632" t="s">
        <v>169</v>
      </c>
      <c r="E632">
        <v>1</v>
      </c>
      <c r="F632" t="s">
        <v>3756</v>
      </c>
      <c r="G632" t="s">
        <v>3757</v>
      </c>
      <c r="H632" t="s">
        <v>3758</v>
      </c>
      <c r="I632" t="s">
        <v>3759</v>
      </c>
      <c r="J632" t="s">
        <v>3760</v>
      </c>
      <c r="K632" t="s">
        <v>50</v>
      </c>
      <c r="L632" t="s">
        <v>158</v>
      </c>
      <c r="M632" t="s">
        <v>28</v>
      </c>
      <c r="N632" t="s">
        <v>41</v>
      </c>
      <c r="O632" t="s">
        <v>62</v>
      </c>
      <c r="P632" s="2">
        <v>0.2</v>
      </c>
      <c r="Q632" s="3">
        <v>2.9849999999999999</v>
      </c>
      <c r="R632" s="3">
        <v>1.4924999999999999</v>
      </c>
      <c r="S632" s="3">
        <v>0.26865</v>
      </c>
      <c r="T632" s="3">
        <f>CoffeeOrders[[#This Row],[Unit Price]]*CoffeeOrders[[#This Row],[Quantity]]</f>
        <v>2.9849999999999999</v>
      </c>
      <c r="U632" s="3" t="str">
        <f>IF(CoffeeOrders[[#This Row],[Coffee Type]]="Rob","Robusta",IF(CoffeeOrders[[#This Row],[Coffee Type]]="Exc","Excelsa",IF(CoffeeOrders[[#This Row],[Coffee Type]]="Ara","Arabica",IF(CoffeeOrders[[#This Row],[Coffee Type]]="Lib","Liberica",""))))</f>
        <v>Arabica</v>
      </c>
      <c r="V632" s="3" t="str">
        <f>IF(CoffeeOrders[[#This Row],[Roast Type]]="M","Medium",IF(CoffeeOrders[[#This Row],[Roast Type]]="L","Light",IF(CoffeeOrders[[#This Row],[Roast Type]]="D","Dark","")))</f>
        <v>Dark</v>
      </c>
    </row>
    <row r="633" spans="1:22" x14ac:dyDescent="0.35">
      <c r="A633" t="s">
        <v>3754</v>
      </c>
      <c r="B633" s="7">
        <v>44680</v>
      </c>
      <c r="C633" t="s">
        <v>3755</v>
      </c>
      <c r="D633" t="s">
        <v>117</v>
      </c>
      <c r="E633">
        <v>5</v>
      </c>
      <c r="F633" t="s">
        <v>3756</v>
      </c>
      <c r="G633" t="s">
        <v>3757</v>
      </c>
      <c r="H633" t="s">
        <v>3758</v>
      </c>
      <c r="I633" t="s">
        <v>3759</v>
      </c>
      <c r="J633" t="s">
        <v>3760</v>
      </c>
      <c r="K633" t="s">
        <v>50</v>
      </c>
      <c r="L633" t="s">
        <v>158</v>
      </c>
      <c r="M633" t="s">
        <v>28</v>
      </c>
      <c r="N633" t="s">
        <v>29</v>
      </c>
      <c r="O633" t="s">
        <v>62</v>
      </c>
      <c r="P633" s="2">
        <v>2.5</v>
      </c>
      <c r="Q633" s="3">
        <v>20.585000000000001</v>
      </c>
      <c r="R633" s="3">
        <v>0.82339999999999991</v>
      </c>
      <c r="S633" s="3">
        <v>1.2351000000000001</v>
      </c>
      <c r="T633" s="3">
        <f>CoffeeOrders[[#This Row],[Unit Price]]*CoffeeOrders[[#This Row],[Quantity]]</f>
        <v>102.92500000000001</v>
      </c>
      <c r="U633" s="3" t="str">
        <f>IF(CoffeeOrders[[#This Row],[Coffee Type]]="Rob","Robusta",IF(CoffeeOrders[[#This Row],[Coffee Type]]="Exc","Excelsa",IF(CoffeeOrders[[#This Row],[Coffee Type]]="Ara","Arabica",IF(CoffeeOrders[[#This Row],[Coffee Type]]="Lib","Liberica",""))))</f>
        <v>Robusta</v>
      </c>
      <c r="V633" s="3" t="str">
        <f>IF(CoffeeOrders[[#This Row],[Roast Type]]="M","Medium",IF(CoffeeOrders[[#This Row],[Roast Type]]="L","Light",IF(CoffeeOrders[[#This Row],[Roast Type]]="D","Dark","")))</f>
        <v>Dark</v>
      </c>
    </row>
    <row r="634" spans="1:22" x14ac:dyDescent="0.35">
      <c r="A634" t="s">
        <v>3761</v>
      </c>
      <c r="B634" s="7">
        <v>44049</v>
      </c>
      <c r="C634" t="s">
        <v>3762</v>
      </c>
      <c r="D634" t="s">
        <v>531</v>
      </c>
      <c r="E634">
        <v>4</v>
      </c>
      <c r="F634" t="s">
        <v>3763</v>
      </c>
      <c r="G634" t="s">
        <v>3764</v>
      </c>
      <c r="H634" t="s">
        <v>3765</v>
      </c>
      <c r="I634" t="s">
        <v>3766</v>
      </c>
      <c r="J634" t="s">
        <v>86</v>
      </c>
      <c r="K634" t="s">
        <v>27</v>
      </c>
      <c r="L634">
        <v>90005</v>
      </c>
      <c r="M634" t="s">
        <v>52</v>
      </c>
      <c r="N634" t="s">
        <v>32</v>
      </c>
      <c r="O634" t="s">
        <v>42</v>
      </c>
      <c r="P634" s="2">
        <v>0.5</v>
      </c>
      <c r="Q634" s="3">
        <v>8.91</v>
      </c>
      <c r="R634" s="3">
        <v>1.782</v>
      </c>
      <c r="S634" s="3">
        <v>0.98009999999999997</v>
      </c>
      <c r="T634" s="3">
        <f>CoffeeOrders[[#This Row],[Unit Price]]*CoffeeOrders[[#This Row],[Quantity]]</f>
        <v>35.64</v>
      </c>
      <c r="U634" s="3" t="str">
        <f>IF(CoffeeOrders[[#This Row],[Coffee Type]]="Rob","Robusta",IF(CoffeeOrders[[#This Row],[Coffee Type]]="Exc","Excelsa",IF(CoffeeOrders[[#This Row],[Coffee Type]]="Ara","Arabica",IF(CoffeeOrders[[#This Row],[Coffee Type]]="Lib","Liberica",""))))</f>
        <v>Excelsa</v>
      </c>
      <c r="V634" s="3" t="str">
        <f>IF(CoffeeOrders[[#This Row],[Roast Type]]="M","Medium",IF(CoffeeOrders[[#This Row],[Roast Type]]="L","Light",IF(CoffeeOrders[[#This Row],[Roast Type]]="D","Dark","")))</f>
        <v>Light</v>
      </c>
    </row>
    <row r="635" spans="1:22" x14ac:dyDescent="0.35">
      <c r="A635" t="s">
        <v>3767</v>
      </c>
      <c r="B635" s="7">
        <v>43820</v>
      </c>
      <c r="C635" t="s">
        <v>3768</v>
      </c>
      <c r="D635" t="s">
        <v>570</v>
      </c>
      <c r="E635">
        <v>4</v>
      </c>
      <c r="F635" t="s">
        <v>3769</v>
      </c>
      <c r="G635" t="s">
        <v>3770</v>
      </c>
      <c r="H635" t="s">
        <v>3771</v>
      </c>
      <c r="I635" t="s">
        <v>3772</v>
      </c>
      <c r="J635" t="s">
        <v>1480</v>
      </c>
      <c r="K635" t="s">
        <v>27</v>
      </c>
      <c r="L635">
        <v>18706</v>
      </c>
      <c r="M635" t="s">
        <v>52</v>
      </c>
      <c r="N635" t="s">
        <v>29</v>
      </c>
      <c r="O635" t="s">
        <v>42</v>
      </c>
      <c r="P635" s="2">
        <v>1</v>
      </c>
      <c r="Q635" s="3">
        <v>11.95</v>
      </c>
      <c r="R635" s="3">
        <v>1.1950000000000001</v>
      </c>
      <c r="S635" s="3">
        <v>0.71699999999999997</v>
      </c>
      <c r="T635" s="3">
        <f>CoffeeOrders[[#This Row],[Unit Price]]*CoffeeOrders[[#This Row],[Quantity]]</f>
        <v>47.8</v>
      </c>
      <c r="U635" s="3" t="str">
        <f>IF(CoffeeOrders[[#This Row],[Coffee Type]]="Rob","Robusta",IF(CoffeeOrders[[#This Row],[Coffee Type]]="Exc","Excelsa",IF(CoffeeOrders[[#This Row],[Coffee Type]]="Ara","Arabica",IF(CoffeeOrders[[#This Row],[Coffee Type]]="Lib","Liberica",""))))</f>
        <v>Robusta</v>
      </c>
      <c r="V635" s="3" t="str">
        <f>IF(CoffeeOrders[[#This Row],[Roast Type]]="M","Medium",IF(CoffeeOrders[[#This Row],[Roast Type]]="L","Light",IF(CoffeeOrders[[#This Row],[Roast Type]]="D","Dark","")))</f>
        <v>Light</v>
      </c>
    </row>
    <row r="636" spans="1:22" x14ac:dyDescent="0.35">
      <c r="A636" t="s">
        <v>3773</v>
      </c>
      <c r="B636" s="7">
        <v>43940</v>
      </c>
      <c r="C636" t="s">
        <v>3774</v>
      </c>
      <c r="D636" t="s">
        <v>295</v>
      </c>
      <c r="E636">
        <v>3</v>
      </c>
      <c r="F636" t="s">
        <v>3775</v>
      </c>
      <c r="G636" t="s">
        <v>3776</v>
      </c>
      <c r="H636" t="s">
        <v>3777</v>
      </c>
      <c r="I636" t="s">
        <v>3778</v>
      </c>
      <c r="J636" t="s">
        <v>1726</v>
      </c>
      <c r="K636" t="s">
        <v>27</v>
      </c>
      <c r="L636">
        <v>76205</v>
      </c>
      <c r="M636" t="s">
        <v>52</v>
      </c>
      <c r="N636" t="s">
        <v>61</v>
      </c>
      <c r="O636" t="s">
        <v>30</v>
      </c>
      <c r="P636" s="2">
        <v>1</v>
      </c>
      <c r="Q636" s="3">
        <v>14.55</v>
      </c>
      <c r="R636" s="3">
        <v>1.4550000000000001</v>
      </c>
      <c r="S636" s="3">
        <v>1.8915</v>
      </c>
      <c r="T636" s="3">
        <f>CoffeeOrders[[#This Row],[Unit Price]]*CoffeeOrders[[#This Row],[Quantity]]</f>
        <v>43.650000000000006</v>
      </c>
      <c r="U636" s="3" t="str">
        <f>IF(CoffeeOrders[[#This Row],[Coffee Type]]="Rob","Robusta",IF(CoffeeOrders[[#This Row],[Coffee Type]]="Exc","Excelsa",IF(CoffeeOrders[[#This Row],[Coffee Type]]="Ara","Arabica",IF(CoffeeOrders[[#This Row],[Coffee Type]]="Lib","Liberica",""))))</f>
        <v>Liberica</v>
      </c>
      <c r="V636" s="3" t="str">
        <f>IF(CoffeeOrders[[#This Row],[Roast Type]]="M","Medium",IF(CoffeeOrders[[#This Row],[Roast Type]]="L","Light",IF(CoffeeOrders[[#This Row],[Roast Type]]="D","Dark","")))</f>
        <v>Medium</v>
      </c>
    </row>
    <row r="637" spans="1:22" x14ac:dyDescent="0.35">
      <c r="A637" t="s">
        <v>3779</v>
      </c>
      <c r="B637" s="7">
        <v>44578</v>
      </c>
      <c r="C637" t="s">
        <v>3780</v>
      </c>
      <c r="D637" t="s">
        <v>531</v>
      </c>
      <c r="E637">
        <v>4</v>
      </c>
      <c r="F637" t="s">
        <v>3781</v>
      </c>
      <c r="G637" t="s">
        <v>3782</v>
      </c>
      <c r="H637" t="s">
        <v>3783</v>
      </c>
      <c r="I637" t="s">
        <v>3784</v>
      </c>
      <c r="J637" t="s">
        <v>1420</v>
      </c>
      <c r="K637" t="s">
        <v>27</v>
      </c>
      <c r="L637">
        <v>64082</v>
      </c>
      <c r="M637" t="s">
        <v>28</v>
      </c>
      <c r="N637" t="s">
        <v>32</v>
      </c>
      <c r="O637" t="s">
        <v>42</v>
      </c>
      <c r="P637" s="2">
        <v>0.5</v>
      </c>
      <c r="Q637" s="3">
        <v>8.91</v>
      </c>
      <c r="R637" s="3">
        <v>1.782</v>
      </c>
      <c r="S637" s="3">
        <v>0.98009999999999997</v>
      </c>
      <c r="T637" s="3">
        <f>CoffeeOrders[[#This Row],[Unit Price]]*CoffeeOrders[[#This Row],[Quantity]]</f>
        <v>35.64</v>
      </c>
      <c r="U637" s="3" t="str">
        <f>IF(CoffeeOrders[[#This Row],[Coffee Type]]="Rob","Robusta",IF(CoffeeOrders[[#This Row],[Coffee Type]]="Exc","Excelsa",IF(CoffeeOrders[[#This Row],[Coffee Type]]="Ara","Arabica",IF(CoffeeOrders[[#This Row],[Coffee Type]]="Lib","Liberica",""))))</f>
        <v>Excelsa</v>
      </c>
      <c r="V637" s="3" t="str">
        <f>IF(CoffeeOrders[[#This Row],[Roast Type]]="M","Medium",IF(CoffeeOrders[[#This Row],[Roast Type]]="L","Light",IF(CoffeeOrders[[#This Row],[Roast Type]]="D","Dark","")))</f>
        <v>Light</v>
      </c>
    </row>
    <row r="638" spans="1:22" x14ac:dyDescent="0.35">
      <c r="A638" t="s">
        <v>3785</v>
      </c>
      <c r="B638" s="7">
        <v>43487</v>
      </c>
      <c r="C638" t="s">
        <v>3786</v>
      </c>
      <c r="D638" t="s">
        <v>398</v>
      </c>
      <c r="E638">
        <v>6</v>
      </c>
      <c r="F638" t="s">
        <v>3787</v>
      </c>
      <c r="G638" t="s">
        <v>3788</v>
      </c>
      <c r="H638" t="s">
        <v>3789</v>
      </c>
      <c r="I638" t="s">
        <v>3790</v>
      </c>
      <c r="J638" t="s">
        <v>273</v>
      </c>
      <c r="K638" t="s">
        <v>27</v>
      </c>
      <c r="L638">
        <v>72209</v>
      </c>
      <c r="M638" t="s">
        <v>28</v>
      </c>
      <c r="N638" t="s">
        <v>61</v>
      </c>
      <c r="O638" t="s">
        <v>42</v>
      </c>
      <c r="P638" s="2">
        <v>1</v>
      </c>
      <c r="Q638" s="3">
        <v>15.85</v>
      </c>
      <c r="R638" s="3">
        <v>1.585</v>
      </c>
      <c r="S638" s="3">
        <v>2.0605000000000002</v>
      </c>
      <c r="T638" s="3">
        <f>CoffeeOrders[[#This Row],[Unit Price]]*CoffeeOrders[[#This Row],[Quantity]]</f>
        <v>95.1</v>
      </c>
      <c r="U638" s="3" t="str">
        <f>IF(CoffeeOrders[[#This Row],[Coffee Type]]="Rob","Robusta",IF(CoffeeOrders[[#This Row],[Coffee Type]]="Exc","Excelsa",IF(CoffeeOrders[[#This Row],[Coffee Type]]="Ara","Arabica",IF(CoffeeOrders[[#This Row],[Coffee Type]]="Lib","Liberica",""))))</f>
        <v>Liberica</v>
      </c>
      <c r="V638" s="3" t="str">
        <f>IF(CoffeeOrders[[#This Row],[Roast Type]]="M","Medium",IF(CoffeeOrders[[#This Row],[Roast Type]]="L","Light",IF(CoffeeOrders[[#This Row],[Roast Type]]="D","Dark","")))</f>
        <v>Light</v>
      </c>
    </row>
    <row r="639" spans="1:22" x14ac:dyDescent="0.35">
      <c r="A639" t="s">
        <v>3791</v>
      </c>
      <c r="B639" s="7">
        <v>43889</v>
      </c>
      <c r="C639" t="s">
        <v>3792</v>
      </c>
      <c r="D639" t="s">
        <v>339</v>
      </c>
      <c r="E639">
        <v>1</v>
      </c>
      <c r="F639" t="s">
        <v>3793</v>
      </c>
      <c r="G639" t="s">
        <v>3794</v>
      </c>
      <c r="H639" t="s">
        <v>3795</v>
      </c>
      <c r="I639" t="s">
        <v>3796</v>
      </c>
      <c r="J639" t="s">
        <v>3797</v>
      </c>
      <c r="K639" t="s">
        <v>50</v>
      </c>
      <c r="L639" t="s">
        <v>1273</v>
      </c>
      <c r="M639" t="s">
        <v>28</v>
      </c>
      <c r="N639" t="s">
        <v>32</v>
      </c>
      <c r="O639" t="s">
        <v>30</v>
      </c>
      <c r="P639" s="2">
        <v>2.5</v>
      </c>
      <c r="Q639" s="3">
        <v>31.625</v>
      </c>
      <c r="R639" s="3">
        <v>1.2649999999999999</v>
      </c>
      <c r="S639" s="3">
        <v>3.4787499999999998</v>
      </c>
      <c r="T639" s="3">
        <f>CoffeeOrders[[#This Row],[Unit Price]]*CoffeeOrders[[#This Row],[Quantity]]</f>
        <v>31.625</v>
      </c>
      <c r="U639" s="3" t="str">
        <f>IF(CoffeeOrders[[#This Row],[Coffee Type]]="Rob","Robusta",IF(CoffeeOrders[[#This Row],[Coffee Type]]="Exc","Excelsa",IF(CoffeeOrders[[#This Row],[Coffee Type]]="Ara","Arabica",IF(CoffeeOrders[[#This Row],[Coffee Type]]="Lib","Liberica",""))))</f>
        <v>Excelsa</v>
      </c>
      <c r="V639" s="3" t="str">
        <f>IF(CoffeeOrders[[#This Row],[Roast Type]]="M","Medium",IF(CoffeeOrders[[#This Row],[Roast Type]]="L","Light",IF(CoffeeOrders[[#This Row],[Roast Type]]="D","Dark","")))</f>
        <v>Medium</v>
      </c>
    </row>
    <row r="640" spans="1:22" x14ac:dyDescent="0.35">
      <c r="A640" t="s">
        <v>3798</v>
      </c>
      <c r="B640" s="7">
        <v>43684</v>
      </c>
      <c r="C640" t="s">
        <v>3799</v>
      </c>
      <c r="D640" t="s">
        <v>519</v>
      </c>
      <c r="E640">
        <v>3</v>
      </c>
      <c r="F640" t="s">
        <v>3800</v>
      </c>
      <c r="H640" t="s">
        <v>3801</v>
      </c>
      <c r="I640" t="s">
        <v>3802</v>
      </c>
      <c r="J640" t="s">
        <v>3389</v>
      </c>
      <c r="K640" t="s">
        <v>50</v>
      </c>
      <c r="L640" t="s">
        <v>3390</v>
      </c>
      <c r="M640" t="s">
        <v>28</v>
      </c>
      <c r="N640" t="s">
        <v>41</v>
      </c>
      <c r="O640" t="s">
        <v>30</v>
      </c>
      <c r="P640" s="2">
        <v>2.5</v>
      </c>
      <c r="Q640" s="3">
        <v>25.875</v>
      </c>
      <c r="R640" s="3">
        <v>1.0349999999999999</v>
      </c>
      <c r="S640" s="3">
        <v>2.328749999999999</v>
      </c>
      <c r="T640" s="3">
        <f>CoffeeOrders[[#This Row],[Unit Price]]*CoffeeOrders[[#This Row],[Quantity]]</f>
        <v>77.625</v>
      </c>
      <c r="U640" s="3" t="str">
        <f>IF(CoffeeOrders[[#This Row],[Coffee Type]]="Rob","Robusta",IF(CoffeeOrders[[#This Row],[Coffee Type]]="Exc","Excelsa",IF(CoffeeOrders[[#This Row],[Coffee Type]]="Ara","Arabica",IF(CoffeeOrders[[#This Row],[Coffee Type]]="Lib","Liberica",""))))</f>
        <v>Arabica</v>
      </c>
      <c r="V640" s="3" t="str">
        <f>IF(CoffeeOrders[[#This Row],[Roast Type]]="M","Medium",IF(CoffeeOrders[[#This Row],[Roast Type]]="L","Light",IF(CoffeeOrders[[#This Row],[Roast Type]]="D","Dark","")))</f>
        <v>Medium</v>
      </c>
    </row>
    <row r="641" spans="1:22" x14ac:dyDescent="0.35">
      <c r="A641" t="s">
        <v>3803</v>
      </c>
      <c r="B641" s="7">
        <v>44331</v>
      </c>
      <c r="C641" t="s">
        <v>3804</v>
      </c>
      <c r="D641" t="s">
        <v>124</v>
      </c>
      <c r="E641">
        <v>1</v>
      </c>
      <c r="F641" t="s">
        <v>3805</v>
      </c>
      <c r="G641" t="s">
        <v>3806</v>
      </c>
      <c r="H641" t="s">
        <v>3807</v>
      </c>
      <c r="I641" t="s">
        <v>3808</v>
      </c>
      <c r="J641" t="s">
        <v>1680</v>
      </c>
      <c r="K641" t="s">
        <v>27</v>
      </c>
      <c r="L641">
        <v>16534</v>
      </c>
      <c r="M641" t="s">
        <v>28</v>
      </c>
      <c r="N641" t="s">
        <v>61</v>
      </c>
      <c r="O641" t="s">
        <v>62</v>
      </c>
      <c r="P641" s="2">
        <v>0.2</v>
      </c>
      <c r="Q641" s="3">
        <v>3.8849999999999998</v>
      </c>
      <c r="R641" s="3">
        <v>1.9424999999999999</v>
      </c>
      <c r="S641" s="3">
        <v>0.50505</v>
      </c>
      <c r="T641" s="3">
        <f>CoffeeOrders[[#This Row],[Unit Price]]*CoffeeOrders[[#This Row],[Quantity]]</f>
        <v>3.8849999999999998</v>
      </c>
      <c r="U641" s="3" t="str">
        <f>IF(CoffeeOrders[[#This Row],[Coffee Type]]="Rob","Robusta",IF(CoffeeOrders[[#This Row],[Coffee Type]]="Exc","Excelsa",IF(CoffeeOrders[[#This Row],[Coffee Type]]="Ara","Arabica",IF(CoffeeOrders[[#This Row],[Coffee Type]]="Lib","Liberica",""))))</f>
        <v>Liberica</v>
      </c>
      <c r="V641" s="3" t="str">
        <f>IF(CoffeeOrders[[#This Row],[Roast Type]]="M","Medium",IF(CoffeeOrders[[#This Row],[Roast Type]]="L","Light",IF(CoffeeOrders[[#This Row],[Roast Type]]="D","Dark","")))</f>
        <v>Dark</v>
      </c>
    </row>
    <row r="642" spans="1:22" x14ac:dyDescent="0.35">
      <c r="A642" t="s">
        <v>3809</v>
      </c>
      <c r="B642" s="7">
        <v>44547</v>
      </c>
      <c r="C642" t="s">
        <v>3810</v>
      </c>
      <c r="D642" t="s">
        <v>53</v>
      </c>
      <c r="E642">
        <v>5</v>
      </c>
      <c r="F642" t="s">
        <v>3811</v>
      </c>
      <c r="G642" t="s">
        <v>3812</v>
      </c>
      <c r="H642" t="s">
        <v>3813</v>
      </c>
      <c r="I642" t="s">
        <v>3814</v>
      </c>
      <c r="J642" t="s">
        <v>508</v>
      </c>
      <c r="K642" t="s">
        <v>27</v>
      </c>
      <c r="L642">
        <v>43240</v>
      </c>
      <c r="M642" t="s">
        <v>52</v>
      </c>
      <c r="N642" t="s">
        <v>29</v>
      </c>
      <c r="O642" t="s">
        <v>42</v>
      </c>
      <c r="P642" s="2">
        <v>2.5</v>
      </c>
      <c r="Q642" s="3">
        <v>27.484999999999999</v>
      </c>
      <c r="R642" s="3">
        <v>1.0993999999999999</v>
      </c>
      <c r="S642" s="3">
        <v>1.6491</v>
      </c>
      <c r="T642" s="3">
        <f>CoffeeOrders[[#This Row],[Unit Price]]*CoffeeOrders[[#This Row],[Quantity]]</f>
        <v>137.42500000000001</v>
      </c>
      <c r="U642" s="3" t="str">
        <f>IF(CoffeeOrders[[#This Row],[Coffee Type]]="Rob","Robusta",IF(CoffeeOrders[[#This Row],[Coffee Type]]="Exc","Excelsa",IF(CoffeeOrders[[#This Row],[Coffee Type]]="Ara","Arabica",IF(CoffeeOrders[[#This Row],[Coffee Type]]="Lib","Liberica",""))))</f>
        <v>Robusta</v>
      </c>
      <c r="V642" s="3" t="str">
        <f>IF(CoffeeOrders[[#This Row],[Roast Type]]="M","Medium",IF(CoffeeOrders[[#This Row],[Roast Type]]="L","Light",IF(CoffeeOrders[[#This Row],[Roast Type]]="D","Dark","")))</f>
        <v>Light</v>
      </c>
    </row>
    <row r="643" spans="1:22" x14ac:dyDescent="0.35">
      <c r="A643" t="s">
        <v>3815</v>
      </c>
      <c r="B643" s="7">
        <v>44448</v>
      </c>
      <c r="C643" t="s">
        <v>3816</v>
      </c>
      <c r="D643" t="s">
        <v>570</v>
      </c>
      <c r="E643">
        <v>3</v>
      </c>
      <c r="F643" t="s">
        <v>3817</v>
      </c>
      <c r="G643" t="s">
        <v>3818</v>
      </c>
      <c r="H643" t="s">
        <v>3819</v>
      </c>
      <c r="I643" t="s">
        <v>3820</v>
      </c>
      <c r="J643" t="s">
        <v>3632</v>
      </c>
      <c r="K643" t="s">
        <v>27</v>
      </c>
      <c r="L643">
        <v>15255</v>
      </c>
      <c r="M643" t="s">
        <v>28</v>
      </c>
      <c r="N643" t="s">
        <v>29</v>
      </c>
      <c r="O643" t="s">
        <v>42</v>
      </c>
      <c r="P643" s="2">
        <v>1</v>
      </c>
      <c r="Q643" s="3">
        <v>11.95</v>
      </c>
      <c r="R643" s="3">
        <v>1.1950000000000001</v>
      </c>
      <c r="S643" s="3">
        <v>0.71699999999999997</v>
      </c>
      <c r="T643" s="3">
        <f>CoffeeOrders[[#This Row],[Unit Price]]*CoffeeOrders[[#This Row],[Quantity]]</f>
        <v>35.849999999999994</v>
      </c>
      <c r="U643" s="3" t="str">
        <f>IF(CoffeeOrders[[#This Row],[Coffee Type]]="Rob","Robusta",IF(CoffeeOrders[[#This Row],[Coffee Type]]="Exc","Excelsa",IF(CoffeeOrders[[#This Row],[Coffee Type]]="Ara","Arabica",IF(CoffeeOrders[[#This Row],[Coffee Type]]="Lib","Liberica",""))))</f>
        <v>Robusta</v>
      </c>
      <c r="V643" s="3" t="str">
        <f>IF(CoffeeOrders[[#This Row],[Roast Type]]="M","Medium",IF(CoffeeOrders[[#This Row],[Roast Type]]="L","Light",IF(CoffeeOrders[[#This Row],[Roast Type]]="D","Dark","")))</f>
        <v>Light</v>
      </c>
    </row>
    <row r="644" spans="1:22" x14ac:dyDescent="0.35">
      <c r="A644" t="s">
        <v>3821</v>
      </c>
      <c r="B644" s="7">
        <v>43880</v>
      </c>
      <c r="C644" t="s">
        <v>3822</v>
      </c>
      <c r="D644" t="s">
        <v>199</v>
      </c>
      <c r="E644">
        <v>2</v>
      </c>
      <c r="F644" t="s">
        <v>3823</v>
      </c>
      <c r="G644" t="s">
        <v>3824</v>
      </c>
      <c r="H644" t="s">
        <v>3825</v>
      </c>
      <c r="I644" t="s">
        <v>3826</v>
      </c>
      <c r="J644" t="s">
        <v>3827</v>
      </c>
      <c r="K644" t="s">
        <v>258</v>
      </c>
      <c r="L644" t="s">
        <v>3828</v>
      </c>
      <c r="M644" t="s">
        <v>28</v>
      </c>
      <c r="N644" t="s">
        <v>32</v>
      </c>
      <c r="O644" t="s">
        <v>30</v>
      </c>
      <c r="P644" s="2">
        <v>0.2</v>
      </c>
      <c r="Q644" s="3">
        <v>4.125</v>
      </c>
      <c r="R644" s="3">
        <v>2.0625</v>
      </c>
      <c r="S644" s="3">
        <v>0.45374999999999999</v>
      </c>
      <c r="T644" s="3">
        <f>CoffeeOrders[[#This Row],[Unit Price]]*CoffeeOrders[[#This Row],[Quantity]]</f>
        <v>8.25</v>
      </c>
      <c r="U644" s="3" t="str">
        <f>IF(CoffeeOrders[[#This Row],[Coffee Type]]="Rob","Robusta",IF(CoffeeOrders[[#This Row],[Coffee Type]]="Exc","Excelsa",IF(CoffeeOrders[[#This Row],[Coffee Type]]="Ara","Arabica",IF(CoffeeOrders[[#This Row],[Coffee Type]]="Lib","Liberica",""))))</f>
        <v>Excelsa</v>
      </c>
      <c r="V644" s="3" t="str">
        <f>IF(CoffeeOrders[[#This Row],[Roast Type]]="M","Medium",IF(CoffeeOrders[[#This Row],[Roast Type]]="L","Light",IF(CoffeeOrders[[#This Row],[Roast Type]]="D","Dark","")))</f>
        <v>Medium</v>
      </c>
    </row>
    <row r="645" spans="1:22" x14ac:dyDescent="0.35">
      <c r="A645" t="s">
        <v>3829</v>
      </c>
      <c r="B645" s="7">
        <v>44011</v>
      </c>
      <c r="C645" t="s">
        <v>3830</v>
      </c>
      <c r="D645" t="s">
        <v>103</v>
      </c>
      <c r="E645">
        <v>3</v>
      </c>
      <c r="F645" t="s">
        <v>3831</v>
      </c>
      <c r="G645" t="s">
        <v>3832</v>
      </c>
      <c r="I645" t="s">
        <v>3833</v>
      </c>
      <c r="J645" t="s">
        <v>567</v>
      </c>
      <c r="K645" t="s">
        <v>27</v>
      </c>
      <c r="L645">
        <v>75260</v>
      </c>
      <c r="M645" t="s">
        <v>28</v>
      </c>
      <c r="N645" t="s">
        <v>32</v>
      </c>
      <c r="O645" t="s">
        <v>42</v>
      </c>
      <c r="P645" s="2">
        <v>2.5</v>
      </c>
      <c r="Q645" s="3">
        <v>34.154999999999987</v>
      </c>
      <c r="R645" s="3">
        <v>1.3662000000000001</v>
      </c>
      <c r="S645" s="3">
        <v>3.75705</v>
      </c>
      <c r="T645" s="3">
        <f>CoffeeOrders[[#This Row],[Unit Price]]*CoffeeOrders[[#This Row],[Quantity]]</f>
        <v>102.46499999999996</v>
      </c>
      <c r="U645" s="3" t="str">
        <f>IF(CoffeeOrders[[#This Row],[Coffee Type]]="Rob","Robusta",IF(CoffeeOrders[[#This Row],[Coffee Type]]="Exc","Excelsa",IF(CoffeeOrders[[#This Row],[Coffee Type]]="Ara","Arabica",IF(CoffeeOrders[[#This Row],[Coffee Type]]="Lib","Liberica",""))))</f>
        <v>Excelsa</v>
      </c>
      <c r="V645" s="3" t="str">
        <f>IF(CoffeeOrders[[#This Row],[Roast Type]]="M","Medium",IF(CoffeeOrders[[#This Row],[Roast Type]]="L","Light",IF(CoffeeOrders[[#This Row],[Roast Type]]="D","Dark","")))</f>
        <v>Light</v>
      </c>
    </row>
    <row r="646" spans="1:22" x14ac:dyDescent="0.35">
      <c r="A646" t="s">
        <v>3834</v>
      </c>
      <c r="B646" s="7">
        <v>44694</v>
      </c>
      <c r="C646" t="s">
        <v>3835</v>
      </c>
      <c r="D646" t="s">
        <v>117</v>
      </c>
      <c r="E646">
        <v>2</v>
      </c>
      <c r="F646" t="s">
        <v>3836</v>
      </c>
      <c r="H646" t="s">
        <v>3837</v>
      </c>
      <c r="I646" t="s">
        <v>3838</v>
      </c>
      <c r="J646" t="s">
        <v>2272</v>
      </c>
      <c r="K646" t="s">
        <v>27</v>
      </c>
      <c r="L646">
        <v>33233</v>
      </c>
      <c r="M646" t="s">
        <v>52</v>
      </c>
      <c r="N646" t="s">
        <v>29</v>
      </c>
      <c r="O646" t="s">
        <v>62</v>
      </c>
      <c r="P646" s="2">
        <v>2.5</v>
      </c>
      <c r="Q646" s="3">
        <v>20.585000000000001</v>
      </c>
      <c r="R646" s="3">
        <v>0.82339999999999991</v>
      </c>
      <c r="S646" s="3">
        <v>1.2351000000000001</v>
      </c>
      <c r="T646" s="3">
        <f>CoffeeOrders[[#This Row],[Unit Price]]*CoffeeOrders[[#This Row],[Quantity]]</f>
        <v>41.17</v>
      </c>
      <c r="U646" s="3" t="str">
        <f>IF(CoffeeOrders[[#This Row],[Coffee Type]]="Rob","Robusta",IF(CoffeeOrders[[#This Row],[Coffee Type]]="Exc","Excelsa",IF(CoffeeOrders[[#This Row],[Coffee Type]]="Ara","Arabica",IF(CoffeeOrders[[#This Row],[Coffee Type]]="Lib","Liberica",""))))</f>
        <v>Robusta</v>
      </c>
      <c r="V646" s="3" t="str">
        <f>IF(CoffeeOrders[[#This Row],[Roast Type]]="M","Medium",IF(CoffeeOrders[[#This Row],[Roast Type]]="L","Light",IF(CoffeeOrders[[#This Row],[Roast Type]]="D","Dark","")))</f>
        <v>Dark</v>
      </c>
    </row>
    <row r="647" spans="1:22" x14ac:dyDescent="0.35">
      <c r="A647" t="s">
        <v>3839</v>
      </c>
      <c r="B647" s="7">
        <v>44106</v>
      </c>
      <c r="C647" t="s">
        <v>3840</v>
      </c>
      <c r="D647" t="s">
        <v>354</v>
      </c>
      <c r="E647">
        <v>3</v>
      </c>
      <c r="F647" t="s">
        <v>3841</v>
      </c>
      <c r="G647" t="s">
        <v>3842</v>
      </c>
      <c r="H647" t="s">
        <v>3843</v>
      </c>
      <c r="I647" t="s">
        <v>3844</v>
      </c>
      <c r="J647" t="s">
        <v>3845</v>
      </c>
      <c r="K647" t="s">
        <v>27</v>
      </c>
      <c r="L647">
        <v>76905</v>
      </c>
      <c r="M647" t="s">
        <v>28</v>
      </c>
      <c r="N647" t="s">
        <v>41</v>
      </c>
      <c r="O647" t="s">
        <v>62</v>
      </c>
      <c r="P647" s="2">
        <v>2.5</v>
      </c>
      <c r="Q647" s="3">
        <v>22.885000000000002</v>
      </c>
      <c r="R647" s="3">
        <v>0.91539999999999988</v>
      </c>
      <c r="S647" s="3">
        <v>2.05965</v>
      </c>
      <c r="T647" s="3">
        <f>CoffeeOrders[[#This Row],[Unit Price]]*CoffeeOrders[[#This Row],[Quantity]]</f>
        <v>68.655000000000001</v>
      </c>
      <c r="U647" s="3" t="str">
        <f>IF(CoffeeOrders[[#This Row],[Coffee Type]]="Rob","Robusta",IF(CoffeeOrders[[#This Row],[Coffee Type]]="Exc","Excelsa",IF(CoffeeOrders[[#This Row],[Coffee Type]]="Ara","Arabica",IF(CoffeeOrders[[#This Row],[Coffee Type]]="Lib","Liberica",""))))</f>
        <v>Arabica</v>
      </c>
      <c r="V647" s="3" t="str">
        <f>IF(CoffeeOrders[[#This Row],[Roast Type]]="M","Medium",IF(CoffeeOrders[[#This Row],[Roast Type]]="L","Light",IF(CoffeeOrders[[#This Row],[Roast Type]]="D","Dark","")))</f>
        <v>Dark</v>
      </c>
    </row>
    <row r="648" spans="1:22" x14ac:dyDescent="0.35">
      <c r="A648" t="s">
        <v>3846</v>
      </c>
      <c r="B648" s="7">
        <v>44532</v>
      </c>
      <c r="C648" t="s">
        <v>3847</v>
      </c>
      <c r="D648" t="s">
        <v>95</v>
      </c>
      <c r="E648">
        <v>1</v>
      </c>
      <c r="F648" t="s">
        <v>3848</v>
      </c>
      <c r="G648" t="s">
        <v>3849</v>
      </c>
      <c r="H648" t="s">
        <v>3850</v>
      </c>
      <c r="I648" t="s">
        <v>3851</v>
      </c>
      <c r="J648" t="s">
        <v>1310</v>
      </c>
      <c r="K648" t="s">
        <v>27</v>
      </c>
      <c r="L648">
        <v>12205</v>
      </c>
      <c r="M648" t="s">
        <v>28</v>
      </c>
      <c r="N648" t="s">
        <v>41</v>
      </c>
      <c r="O648" t="s">
        <v>62</v>
      </c>
      <c r="P648" s="2">
        <v>1</v>
      </c>
      <c r="Q648" s="3">
        <v>9.9499999999999993</v>
      </c>
      <c r="R648" s="3">
        <v>0.99499999999999988</v>
      </c>
      <c r="S648" s="3">
        <v>0.89549999999999985</v>
      </c>
      <c r="T648" s="3">
        <f>CoffeeOrders[[#This Row],[Unit Price]]*CoffeeOrders[[#This Row],[Quantity]]</f>
        <v>9.9499999999999993</v>
      </c>
      <c r="U648" s="3" t="str">
        <f>IF(CoffeeOrders[[#This Row],[Coffee Type]]="Rob","Robusta",IF(CoffeeOrders[[#This Row],[Coffee Type]]="Exc","Excelsa",IF(CoffeeOrders[[#This Row],[Coffee Type]]="Ara","Arabica",IF(CoffeeOrders[[#This Row],[Coffee Type]]="Lib","Liberica",""))))</f>
        <v>Arabica</v>
      </c>
      <c r="V648" s="3" t="str">
        <f>IF(CoffeeOrders[[#This Row],[Roast Type]]="M","Medium",IF(CoffeeOrders[[#This Row],[Roast Type]]="L","Light",IF(CoffeeOrders[[#This Row],[Roast Type]]="D","Dark","")))</f>
        <v>Dark</v>
      </c>
    </row>
    <row r="649" spans="1:22" x14ac:dyDescent="0.35">
      <c r="A649" t="s">
        <v>3852</v>
      </c>
      <c r="B649" s="7">
        <v>44502</v>
      </c>
      <c r="C649" t="s">
        <v>3853</v>
      </c>
      <c r="D649" t="s">
        <v>252</v>
      </c>
      <c r="E649">
        <v>3</v>
      </c>
      <c r="F649" t="s">
        <v>3854</v>
      </c>
      <c r="G649" t="s">
        <v>3855</v>
      </c>
      <c r="H649" t="s">
        <v>3856</v>
      </c>
      <c r="I649" t="s">
        <v>3857</v>
      </c>
      <c r="J649" t="s">
        <v>3858</v>
      </c>
      <c r="K649" t="s">
        <v>258</v>
      </c>
      <c r="L649" t="s">
        <v>3859</v>
      </c>
      <c r="M649" t="s">
        <v>28</v>
      </c>
      <c r="N649" t="s">
        <v>61</v>
      </c>
      <c r="O649" t="s">
        <v>42</v>
      </c>
      <c r="P649" s="2">
        <v>0.5</v>
      </c>
      <c r="Q649" s="3">
        <v>9.51</v>
      </c>
      <c r="R649" s="3">
        <v>1.9019999999999999</v>
      </c>
      <c r="S649" s="3">
        <v>1.2363</v>
      </c>
      <c r="T649" s="3">
        <f>CoffeeOrders[[#This Row],[Unit Price]]*CoffeeOrders[[#This Row],[Quantity]]</f>
        <v>28.53</v>
      </c>
      <c r="U649" s="3" t="str">
        <f>IF(CoffeeOrders[[#This Row],[Coffee Type]]="Rob","Robusta",IF(CoffeeOrders[[#This Row],[Coffee Type]]="Exc","Excelsa",IF(CoffeeOrders[[#This Row],[Coffee Type]]="Ara","Arabica",IF(CoffeeOrders[[#This Row],[Coffee Type]]="Lib","Liberica",""))))</f>
        <v>Liberica</v>
      </c>
      <c r="V649" s="3" t="str">
        <f>IF(CoffeeOrders[[#This Row],[Roast Type]]="M","Medium",IF(CoffeeOrders[[#This Row],[Roast Type]]="L","Light",IF(CoffeeOrders[[#This Row],[Roast Type]]="D","Dark","")))</f>
        <v>Light</v>
      </c>
    </row>
    <row r="650" spans="1:22" x14ac:dyDescent="0.35">
      <c r="A650" t="s">
        <v>3860</v>
      </c>
      <c r="B650" s="7">
        <v>43884</v>
      </c>
      <c r="C650" t="s">
        <v>3810</v>
      </c>
      <c r="D650" t="s">
        <v>309</v>
      </c>
      <c r="E650">
        <v>6</v>
      </c>
      <c r="F650" t="s">
        <v>3811</v>
      </c>
      <c r="G650" t="s">
        <v>3812</v>
      </c>
      <c r="H650" t="s">
        <v>3813</v>
      </c>
      <c r="I650" t="s">
        <v>3814</v>
      </c>
      <c r="J650" t="s">
        <v>508</v>
      </c>
      <c r="K650" t="s">
        <v>27</v>
      </c>
      <c r="L650">
        <v>43240</v>
      </c>
      <c r="M650" t="s">
        <v>52</v>
      </c>
      <c r="N650" t="s">
        <v>29</v>
      </c>
      <c r="O650" t="s">
        <v>62</v>
      </c>
      <c r="P650" s="2">
        <v>0.2</v>
      </c>
      <c r="Q650" s="3">
        <v>2.6850000000000001</v>
      </c>
      <c r="R650" s="3">
        <v>1.3425</v>
      </c>
      <c r="S650" s="3">
        <v>0.16109999999999999</v>
      </c>
      <c r="T650" s="3">
        <f>CoffeeOrders[[#This Row],[Unit Price]]*CoffeeOrders[[#This Row],[Quantity]]</f>
        <v>16.11</v>
      </c>
      <c r="U650" s="3" t="str">
        <f>IF(CoffeeOrders[[#This Row],[Coffee Type]]="Rob","Robusta",IF(CoffeeOrders[[#This Row],[Coffee Type]]="Exc","Excelsa",IF(CoffeeOrders[[#This Row],[Coffee Type]]="Ara","Arabica",IF(CoffeeOrders[[#This Row],[Coffee Type]]="Lib","Liberica",""))))</f>
        <v>Robusta</v>
      </c>
      <c r="V650" s="3" t="str">
        <f>IF(CoffeeOrders[[#This Row],[Roast Type]]="M","Medium",IF(CoffeeOrders[[#This Row],[Roast Type]]="L","Light",IF(CoffeeOrders[[#This Row],[Roast Type]]="D","Dark","")))</f>
        <v>Dark</v>
      </c>
    </row>
    <row r="651" spans="1:22" x14ac:dyDescent="0.35">
      <c r="A651" t="s">
        <v>3861</v>
      </c>
      <c r="B651" s="7">
        <v>44015</v>
      </c>
      <c r="C651" t="s">
        <v>3862</v>
      </c>
      <c r="D651" t="s">
        <v>398</v>
      </c>
      <c r="E651">
        <v>6</v>
      </c>
      <c r="F651" t="s">
        <v>3863</v>
      </c>
      <c r="G651" t="s">
        <v>3864</v>
      </c>
      <c r="H651" t="s">
        <v>3865</v>
      </c>
      <c r="I651" t="s">
        <v>3866</v>
      </c>
      <c r="J651" t="s">
        <v>3867</v>
      </c>
      <c r="K651" t="s">
        <v>258</v>
      </c>
      <c r="L651" t="s">
        <v>3868</v>
      </c>
      <c r="M651" t="s">
        <v>52</v>
      </c>
      <c r="N651" t="s">
        <v>61</v>
      </c>
      <c r="O651" t="s">
        <v>42</v>
      </c>
      <c r="P651" s="2">
        <v>1</v>
      </c>
      <c r="Q651" s="3">
        <v>15.85</v>
      </c>
      <c r="R651" s="3">
        <v>1.585</v>
      </c>
      <c r="S651" s="3">
        <v>2.0605000000000002</v>
      </c>
      <c r="T651" s="3">
        <f>CoffeeOrders[[#This Row],[Unit Price]]*CoffeeOrders[[#This Row],[Quantity]]</f>
        <v>95.1</v>
      </c>
      <c r="U651" s="3" t="str">
        <f>IF(CoffeeOrders[[#This Row],[Coffee Type]]="Rob","Robusta",IF(CoffeeOrders[[#This Row],[Coffee Type]]="Exc","Excelsa",IF(CoffeeOrders[[#This Row],[Coffee Type]]="Ara","Arabica",IF(CoffeeOrders[[#This Row],[Coffee Type]]="Lib","Liberica",""))))</f>
        <v>Liberica</v>
      </c>
      <c r="V651" s="3" t="str">
        <f>IF(CoffeeOrders[[#This Row],[Roast Type]]="M","Medium",IF(CoffeeOrders[[#This Row],[Roast Type]]="L","Light",IF(CoffeeOrders[[#This Row],[Roast Type]]="D","Dark","")))</f>
        <v>Light</v>
      </c>
    </row>
    <row r="652" spans="1:22" x14ac:dyDescent="0.35">
      <c r="A652" t="s">
        <v>3869</v>
      </c>
      <c r="B652" s="7">
        <v>43507</v>
      </c>
      <c r="C652" t="s">
        <v>3870</v>
      </c>
      <c r="D652" t="s">
        <v>439</v>
      </c>
      <c r="E652">
        <v>1</v>
      </c>
      <c r="F652" t="s">
        <v>3871</v>
      </c>
      <c r="G652" t="s">
        <v>3872</v>
      </c>
      <c r="H652" t="s">
        <v>3873</v>
      </c>
      <c r="I652" t="s">
        <v>3874</v>
      </c>
      <c r="J652" t="s">
        <v>649</v>
      </c>
      <c r="K652" t="s">
        <v>27</v>
      </c>
      <c r="L652">
        <v>92883</v>
      </c>
      <c r="M652" t="s">
        <v>28</v>
      </c>
      <c r="N652" t="s">
        <v>29</v>
      </c>
      <c r="O652" t="s">
        <v>62</v>
      </c>
      <c r="P652" s="2">
        <v>0.5</v>
      </c>
      <c r="Q652" s="3">
        <v>5.3699999999999992</v>
      </c>
      <c r="R652" s="3">
        <v>1.0740000000000001</v>
      </c>
      <c r="S652" s="3">
        <v>0.32219999999999988</v>
      </c>
      <c r="T652" s="3">
        <f>CoffeeOrders[[#This Row],[Unit Price]]*CoffeeOrders[[#This Row],[Quantity]]</f>
        <v>5.3699999999999992</v>
      </c>
      <c r="U652" s="3" t="str">
        <f>IF(CoffeeOrders[[#This Row],[Coffee Type]]="Rob","Robusta",IF(CoffeeOrders[[#This Row],[Coffee Type]]="Exc","Excelsa",IF(CoffeeOrders[[#This Row],[Coffee Type]]="Ara","Arabica",IF(CoffeeOrders[[#This Row],[Coffee Type]]="Lib","Liberica",""))))</f>
        <v>Robusta</v>
      </c>
      <c r="V652" s="3" t="str">
        <f>IF(CoffeeOrders[[#This Row],[Roast Type]]="M","Medium",IF(CoffeeOrders[[#This Row],[Roast Type]]="L","Light",IF(CoffeeOrders[[#This Row],[Roast Type]]="D","Dark","")))</f>
        <v>Dark</v>
      </c>
    </row>
    <row r="653" spans="1:22" x14ac:dyDescent="0.35">
      <c r="A653" t="s">
        <v>3875</v>
      </c>
      <c r="B653" s="7">
        <v>44084</v>
      </c>
      <c r="C653" t="s">
        <v>3876</v>
      </c>
      <c r="D653" t="s">
        <v>570</v>
      </c>
      <c r="E653">
        <v>4</v>
      </c>
      <c r="F653" t="s">
        <v>3877</v>
      </c>
      <c r="H653" t="s">
        <v>3878</v>
      </c>
      <c r="I653" t="s">
        <v>3879</v>
      </c>
      <c r="J653" t="s">
        <v>365</v>
      </c>
      <c r="K653" t="s">
        <v>27</v>
      </c>
      <c r="L653">
        <v>20436</v>
      </c>
      <c r="M653" t="s">
        <v>52</v>
      </c>
      <c r="N653" t="s">
        <v>29</v>
      </c>
      <c r="O653" t="s">
        <v>42</v>
      </c>
      <c r="P653" s="2">
        <v>1</v>
      </c>
      <c r="Q653" s="3">
        <v>11.95</v>
      </c>
      <c r="R653" s="3">
        <v>1.1950000000000001</v>
      </c>
      <c r="S653" s="3">
        <v>0.71699999999999997</v>
      </c>
      <c r="T653" s="3">
        <f>CoffeeOrders[[#This Row],[Unit Price]]*CoffeeOrders[[#This Row],[Quantity]]</f>
        <v>47.8</v>
      </c>
      <c r="U653" s="3" t="str">
        <f>IF(CoffeeOrders[[#This Row],[Coffee Type]]="Rob","Robusta",IF(CoffeeOrders[[#This Row],[Coffee Type]]="Exc","Excelsa",IF(CoffeeOrders[[#This Row],[Coffee Type]]="Ara","Arabica",IF(CoffeeOrders[[#This Row],[Coffee Type]]="Lib","Liberica",""))))</f>
        <v>Robusta</v>
      </c>
      <c r="V653" s="3" t="str">
        <f>IF(CoffeeOrders[[#This Row],[Roast Type]]="M","Medium",IF(CoffeeOrders[[#This Row],[Roast Type]]="L","Light",IF(CoffeeOrders[[#This Row],[Roast Type]]="D","Dark","")))</f>
        <v>Light</v>
      </c>
    </row>
    <row r="654" spans="1:22" x14ac:dyDescent="0.35">
      <c r="A654" t="s">
        <v>3880</v>
      </c>
      <c r="B654" s="7">
        <v>43892</v>
      </c>
      <c r="C654" t="s">
        <v>3881</v>
      </c>
      <c r="D654" t="s">
        <v>398</v>
      </c>
      <c r="E654">
        <v>4</v>
      </c>
      <c r="F654" t="s">
        <v>3882</v>
      </c>
      <c r="G654" t="s">
        <v>3883</v>
      </c>
      <c r="I654" t="s">
        <v>3884</v>
      </c>
      <c r="J654" t="s">
        <v>3885</v>
      </c>
      <c r="K654" t="s">
        <v>50</v>
      </c>
      <c r="L654" t="s">
        <v>381</v>
      </c>
      <c r="M654" t="s">
        <v>52</v>
      </c>
      <c r="N654" t="s">
        <v>61</v>
      </c>
      <c r="O654" t="s">
        <v>42</v>
      </c>
      <c r="P654" s="2">
        <v>1</v>
      </c>
      <c r="Q654" s="3">
        <v>15.85</v>
      </c>
      <c r="R654" s="3">
        <v>1.585</v>
      </c>
      <c r="S654" s="3">
        <v>2.0605000000000002</v>
      </c>
      <c r="T654" s="3">
        <f>CoffeeOrders[[#This Row],[Unit Price]]*CoffeeOrders[[#This Row],[Quantity]]</f>
        <v>63.4</v>
      </c>
      <c r="U654" s="3" t="str">
        <f>IF(CoffeeOrders[[#This Row],[Coffee Type]]="Rob","Robusta",IF(CoffeeOrders[[#This Row],[Coffee Type]]="Exc","Excelsa",IF(CoffeeOrders[[#This Row],[Coffee Type]]="Ara","Arabica",IF(CoffeeOrders[[#This Row],[Coffee Type]]="Lib","Liberica",""))))</f>
        <v>Liberica</v>
      </c>
      <c r="V654" s="3" t="str">
        <f>IF(CoffeeOrders[[#This Row],[Roast Type]]="M","Medium",IF(CoffeeOrders[[#This Row],[Roast Type]]="L","Light",IF(CoffeeOrders[[#This Row],[Roast Type]]="D","Dark","")))</f>
        <v>Light</v>
      </c>
    </row>
    <row r="655" spans="1:22" x14ac:dyDescent="0.35">
      <c r="A655" t="s">
        <v>3886</v>
      </c>
      <c r="B655" s="7">
        <v>44375</v>
      </c>
      <c r="C655" t="s">
        <v>3887</v>
      </c>
      <c r="D655" t="s">
        <v>519</v>
      </c>
      <c r="E655">
        <v>4</v>
      </c>
      <c r="F655" t="s">
        <v>3888</v>
      </c>
      <c r="G655" t="s">
        <v>3889</v>
      </c>
      <c r="H655" t="s">
        <v>3890</v>
      </c>
      <c r="I655" t="s">
        <v>3891</v>
      </c>
      <c r="J655" t="s">
        <v>395</v>
      </c>
      <c r="K655" t="s">
        <v>27</v>
      </c>
      <c r="L655">
        <v>43610</v>
      </c>
      <c r="M655" t="s">
        <v>52</v>
      </c>
      <c r="N655" t="s">
        <v>41</v>
      </c>
      <c r="O655" t="s">
        <v>30</v>
      </c>
      <c r="P655" s="2">
        <v>2.5</v>
      </c>
      <c r="Q655" s="3">
        <v>25.875</v>
      </c>
      <c r="R655" s="3">
        <v>1.0349999999999999</v>
      </c>
      <c r="S655" s="3">
        <v>2.328749999999999</v>
      </c>
      <c r="T655" s="3">
        <f>CoffeeOrders[[#This Row],[Unit Price]]*CoffeeOrders[[#This Row],[Quantity]]</f>
        <v>103.5</v>
      </c>
      <c r="U655" s="3" t="str">
        <f>IF(CoffeeOrders[[#This Row],[Coffee Type]]="Rob","Robusta",IF(CoffeeOrders[[#This Row],[Coffee Type]]="Exc","Excelsa",IF(CoffeeOrders[[#This Row],[Coffee Type]]="Ara","Arabica",IF(CoffeeOrders[[#This Row],[Coffee Type]]="Lib","Liberica",""))))</f>
        <v>Arabica</v>
      </c>
      <c r="V655" s="3" t="str">
        <f>IF(CoffeeOrders[[#This Row],[Roast Type]]="M","Medium",IF(CoffeeOrders[[#This Row],[Roast Type]]="L","Light",IF(CoffeeOrders[[#This Row],[Roast Type]]="D","Dark","")))</f>
        <v>Medium</v>
      </c>
    </row>
    <row r="656" spans="1:22" x14ac:dyDescent="0.35">
      <c r="A656" t="s">
        <v>3892</v>
      </c>
      <c r="B656" s="7">
        <v>43476</v>
      </c>
      <c r="C656" t="s">
        <v>3893</v>
      </c>
      <c r="D656" t="s">
        <v>354</v>
      </c>
      <c r="E656">
        <v>3</v>
      </c>
      <c r="F656" t="s">
        <v>3894</v>
      </c>
      <c r="G656" t="s">
        <v>3895</v>
      </c>
      <c r="H656" t="s">
        <v>3896</v>
      </c>
      <c r="I656" t="s">
        <v>3897</v>
      </c>
      <c r="J656" t="s">
        <v>365</v>
      </c>
      <c r="K656" t="s">
        <v>27</v>
      </c>
      <c r="L656">
        <v>20088</v>
      </c>
      <c r="M656" t="s">
        <v>52</v>
      </c>
      <c r="N656" t="s">
        <v>41</v>
      </c>
      <c r="O656" t="s">
        <v>62</v>
      </c>
      <c r="P656" s="2">
        <v>2.5</v>
      </c>
      <c r="Q656" s="3">
        <v>22.885000000000002</v>
      </c>
      <c r="R656" s="3">
        <v>0.91539999999999988</v>
      </c>
      <c r="S656" s="3">
        <v>2.05965</v>
      </c>
      <c r="T656" s="3">
        <f>CoffeeOrders[[#This Row],[Unit Price]]*CoffeeOrders[[#This Row],[Quantity]]</f>
        <v>68.655000000000001</v>
      </c>
      <c r="U656" s="3" t="str">
        <f>IF(CoffeeOrders[[#This Row],[Coffee Type]]="Rob","Robusta",IF(CoffeeOrders[[#This Row],[Coffee Type]]="Exc","Excelsa",IF(CoffeeOrders[[#This Row],[Coffee Type]]="Ara","Arabica",IF(CoffeeOrders[[#This Row],[Coffee Type]]="Lib","Liberica",""))))</f>
        <v>Arabica</v>
      </c>
      <c r="V656" s="3" t="str">
        <f>IF(CoffeeOrders[[#This Row],[Roast Type]]="M","Medium",IF(CoffeeOrders[[#This Row],[Roast Type]]="L","Light",IF(CoffeeOrders[[#This Row],[Roast Type]]="D","Dark","")))</f>
        <v>Dark</v>
      </c>
    </row>
    <row r="657" spans="1:22" x14ac:dyDescent="0.35">
      <c r="A657" t="s">
        <v>3898</v>
      </c>
      <c r="B657" s="7">
        <v>43728</v>
      </c>
      <c r="C657" t="s">
        <v>3899</v>
      </c>
      <c r="D657" t="s">
        <v>132</v>
      </c>
      <c r="E657">
        <v>2</v>
      </c>
      <c r="F657" t="s">
        <v>3900</v>
      </c>
      <c r="G657" t="s">
        <v>3901</v>
      </c>
      <c r="I657" t="s">
        <v>3902</v>
      </c>
      <c r="J657" t="s">
        <v>3903</v>
      </c>
      <c r="K657" t="s">
        <v>27</v>
      </c>
      <c r="L657">
        <v>52405</v>
      </c>
      <c r="M657" t="s">
        <v>28</v>
      </c>
      <c r="N657" t="s">
        <v>29</v>
      </c>
      <c r="O657" t="s">
        <v>30</v>
      </c>
      <c r="P657" s="2">
        <v>2.5</v>
      </c>
      <c r="Q657" s="3">
        <v>22.885000000000002</v>
      </c>
      <c r="R657" s="3">
        <v>0.91539999999999988</v>
      </c>
      <c r="S657" s="3">
        <v>1.3731</v>
      </c>
      <c r="T657" s="3">
        <f>CoffeeOrders[[#This Row],[Unit Price]]*CoffeeOrders[[#This Row],[Quantity]]</f>
        <v>45.77</v>
      </c>
      <c r="U657" s="3" t="str">
        <f>IF(CoffeeOrders[[#This Row],[Coffee Type]]="Rob","Robusta",IF(CoffeeOrders[[#This Row],[Coffee Type]]="Exc","Excelsa",IF(CoffeeOrders[[#This Row],[Coffee Type]]="Ara","Arabica",IF(CoffeeOrders[[#This Row],[Coffee Type]]="Lib","Liberica",""))))</f>
        <v>Robusta</v>
      </c>
      <c r="V657" s="3" t="str">
        <f>IF(CoffeeOrders[[#This Row],[Roast Type]]="M","Medium",IF(CoffeeOrders[[#This Row],[Roast Type]]="L","Light",IF(CoffeeOrders[[#This Row],[Roast Type]]="D","Dark","")))</f>
        <v>Medium</v>
      </c>
    </row>
    <row r="658" spans="1:22" x14ac:dyDescent="0.35">
      <c r="A658" t="s">
        <v>3904</v>
      </c>
      <c r="B658" s="7">
        <v>44485</v>
      </c>
      <c r="C658" t="s">
        <v>3905</v>
      </c>
      <c r="D658" t="s">
        <v>56</v>
      </c>
      <c r="E658">
        <v>4</v>
      </c>
      <c r="F658" t="s">
        <v>3906</v>
      </c>
      <c r="G658" t="s">
        <v>3907</v>
      </c>
      <c r="I658" t="s">
        <v>3908</v>
      </c>
      <c r="J658" t="s">
        <v>242</v>
      </c>
      <c r="K658" t="s">
        <v>27</v>
      </c>
      <c r="L658">
        <v>80045</v>
      </c>
      <c r="M658" t="s">
        <v>52</v>
      </c>
      <c r="N658" t="s">
        <v>61</v>
      </c>
      <c r="O658" t="s">
        <v>62</v>
      </c>
      <c r="P658" s="2">
        <v>1</v>
      </c>
      <c r="Q658" s="3">
        <v>12.95</v>
      </c>
      <c r="R658" s="3">
        <v>1.2949999999999999</v>
      </c>
      <c r="S658" s="3">
        <v>1.6835</v>
      </c>
      <c r="T658" s="3">
        <f>CoffeeOrders[[#This Row],[Unit Price]]*CoffeeOrders[[#This Row],[Quantity]]</f>
        <v>51.8</v>
      </c>
      <c r="U658" s="3" t="str">
        <f>IF(CoffeeOrders[[#This Row],[Coffee Type]]="Rob","Robusta",IF(CoffeeOrders[[#This Row],[Coffee Type]]="Exc","Excelsa",IF(CoffeeOrders[[#This Row],[Coffee Type]]="Ara","Arabica",IF(CoffeeOrders[[#This Row],[Coffee Type]]="Lib","Liberica",""))))</f>
        <v>Liberica</v>
      </c>
      <c r="V658" s="3" t="str">
        <f>IF(CoffeeOrders[[#This Row],[Roast Type]]="M","Medium",IF(CoffeeOrders[[#This Row],[Roast Type]]="L","Light",IF(CoffeeOrders[[#This Row],[Roast Type]]="D","Dark","")))</f>
        <v>Dark</v>
      </c>
    </row>
    <row r="659" spans="1:22" x14ac:dyDescent="0.35">
      <c r="A659" t="s">
        <v>3909</v>
      </c>
      <c r="B659" s="7">
        <v>43831</v>
      </c>
      <c r="C659" t="s">
        <v>3910</v>
      </c>
      <c r="D659" t="s">
        <v>205</v>
      </c>
      <c r="E659">
        <v>2</v>
      </c>
      <c r="F659" t="s">
        <v>3911</v>
      </c>
      <c r="G659" t="s">
        <v>3912</v>
      </c>
      <c r="H659" t="s">
        <v>3913</v>
      </c>
      <c r="I659" t="s">
        <v>3914</v>
      </c>
      <c r="J659" t="s">
        <v>3915</v>
      </c>
      <c r="K659" t="s">
        <v>27</v>
      </c>
      <c r="L659">
        <v>94089</v>
      </c>
      <c r="M659" t="s">
        <v>28</v>
      </c>
      <c r="N659" t="s">
        <v>41</v>
      </c>
      <c r="O659" t="s">
        <v>30</v>
      </c>
      <c r="P659" s="2">
        <v>0.5</v>
      </c>
      <c r="Q659" s="3">
        <v>6.75</v>
      </c>
      <c r="R659" s="3">
        <v>1.35</v>
      </c>
      <c r="S659" s="3">
        <v>0.60749999999999993</v>
      </c>
      <c r="T659" s="3">
        <f>CoffeeOrders[[#This Row],[Unit Price]]*CoffeeOrders[[#This Row],[Quantity]]</f>
        <v>13.5</v>
      </c>
      <c r="U659" s="3" t="str">
        <f>IF(CoffeeOrders[[#This Row],[Coffee Type]]="Rob","Robusta",IF(CoffeeOrders[[#This Row],[Coffee Type]]="Exc","Excelsa",IF(CoffeeOrders[[#This Row],[Coffee Type]]="Ara","Arabica",IF(CoffeeOrders[[#This Row],[Coffee Type]]="Lib","Liberica",""))))</f>
        <v>Arabica</v>
      </c>
      <c r="V659" s="3" t="str">
        <f>IF(CoffeeOrders[[#This Row],[Roast Type]]="M","Medium",IF(CoffeeOrders[[#This Row],[Roast Type]]="L","Light",IF(CoffeeOrders[[#This Row],[Roast Type]]="D","Dark","")))</f>
        <v>Medium</v>
      </c>
    </row>
    <row r="660" spans="1:22" x14ac:dyDescent="0.35">
      <c r="A660" t="s">
        <v>3916</v>
      </c>
      <c r="B660" s="7">
        <v>44630</v>
      </c>
      <c r="C660" t="s">
        <v>3917</v>
      </c>
      <c r="D660" t="s">
        <v>31</v>
      </c>
      <c r="E660">
        <v>3</v>
      </c>
      <c r="F660" t="s">
        <v>3918</v>
      </c>
      <c r="G660" t="s">
        <v>3919</v>
      </c>
      <c r="H660" t="s">
        <v>3920</v>
      </c>
      <c r="I660" t="s">
        <v>3921</v>
      </c>
      <c r="J660" t="s">
        <v>3478</v>
      </c>
      <c r="K660" t="s">
        <v>27</v>
      </c>
      <c r="L660">
        <v>27717</v>
      </c>
      <c r="M660" t="s">
        <v>28</v>
      </c>
      <c r="N660" t="s">
        <v>32</v>
      </c>
      <c r="O660" t="s">
        <v>30</v>
      </c>
      <c r="P660" s="2">
        <v>0.5</v>
      </c>
      <c r="Q660" s="3">
        <v>8.25</v>
      </c>
      <c r="R660" s="3">
        <v>1.65</v>
      </c>
      <c r="S660" s="3">
        <v>0.90749999999999997</v>
      </c>
      <c r="T660" s="3">
        <f>CoffeeOrders[[#This Row],[Unit Price]]*CoffeeOrders[[#This Row],[Quantity]]</f>
        <v>24.75</v>
      </c>
      <c r="U660" s="3" t="str">
        <f>IF(CoffeeOrders[[#This Row],[Coffee Type]]="Rob","Robusta",IF(CoffeeOrders[[#This Row],[Coffee Type]]="Exc","Excelsa",IF(CoffeeOrders[[#This Row],[Coffee Type]]="Ara","Arabica",IF(CoffeeOrders[[#This Row],[Coffee Type]]="Lib","Liberica",""))))</f>
        <v>Excelsa</v>
      </c>
      <c r="V660" s="3" t="str">
        <f>IF(CoffeeOrders[[#This Row],[Roast Type]]="M","Medium",IF(CoffeeOrders[[#This Row],[Roast Type]]="L","Light",IF(CoffeeOrders[[#This Row],[Roast Type]]="D","Dark","")))</f>
        <v>Medium</v>
      </c>
    </row>
    <row r="661" spans="1:22" x14ac:dyDescent="0.35">
      <c r="A661" t="s">
        <v>3922</v>
      </c>
      <c r="B661" s="7">
        <v>44693</v>
      </c>
      <c r="C661" t="s">
        <v>3923</v>
      </c>
      <c r="D661" t="s">
        <v>354</v>
      </c>
      <c r="E661">
        <v>2</v>
      </c>
      <c r="F661" t="s">
        <v>3924</v>
      </c>
      <c r="G661" t="s">
        <v>3925</v>
      </c>
      <c r="H661" t="s">
        <v>3926</v>
      </c>
      <c r="I661" t="s">
        <v>3927</v>
      </c>
      <c r="J661" t="s">
        <v>3928</v>
      </c>
      <c r="K661" t="s">
        <v>50</v>
      </c>
      <c r="L661" t="s">
        <v>3390</v>
      </c>
      <c r="M661" t="s">
        <v>28</v>
      </c>
      <c r="N661" t="s">
        <v>41</v>
      </c>
      <c r="O661" t="s">
        <v>62</v>
      </c>
      <c r="P661" s="2">
        <v>2.5</v>
      </c>
      <c r="Q661" s="3">
        <v>22.885000000000002</v>
      </c>
      <c r="R661" s="3">
        <v>0.91539999999999988</v>
      </c>
      <c r="S661" s="3">
        <v>2.05965</v>
      </c>
      <c r="T661" s="3">
        <f>CoffeeOrders[[#This Row],[Unit Price]]*CoffeeOrders[[#This Row],[Quantity]]</f>
        <v>45.77</v>
      </c>
      <c r="U661" s="3" t="str">
        <f>IF(CoffeeOrders[[#This Row],[Coffee Type]]="Rob","Robusta",IF(CoffeeOrders[[#This Row],[Coffee Type]]="Exc","Excelsa",IF(CoffeeOrders[[#This Row],[Coffee Type]]="Ara","Arabica",IF(CoffeeOrders[[#This Row],[Coffee Type]]="Lib","Liberica",""))))</f>
        <v>Arabica</v>
      </c>
      <c r="V661" s="3" t="str">
        <f>IF(CoffeeOrders[[#This Row],[Roast Type]]="M","Medium",IF(CoffeeOrders[[#This Row],[Roast Type]]="L","Light",IF(CoffeeOrders[[#This Row],[Roast Type]]="D","Dark","")))</f>
        <v>Dark</v>
      </c>
    </row>
    <row r="662" spans="1:22" x14ac:dyDescent="0.35">
      <c r="A662" t="s">
        <v>3929</v>
      </c>
      <c r="B662" s="7">
        <v>44084</v>
      </c>
      <c r="C662" t="s">
        <v>3930</v>
      </c>
      <c r="D662" t="s">
        <v>531</v>
      </c>
      <c r="E662">
        <v>6</v>
      </c>
      <c r="F662" t="s">
        <v>3931</v>
      </c>
      <c r="G662" t="s">
        <v>3932</v>
      </c>
      <c r="H662" t="s">
        <v>3933</v>
      </c>
      <c r="I662" t="s">
        <v>3934</v>
      </c>
      <c r="J662" t="s">
        <v>1228</v>
      </c>
      <c r="K662" t="s">
        <v>27</v>
      </c>
      <c r="L662">
        <v>48930</v>
      </c>
      <c r="M662" t="s">
        <v>52</v>
      </c>
      <c r="N662" t="s">
        <v>32</v>
      </c>
      <c r="O662" t="s">
        <v>42</v>
      </c>
      <c r="P662" s="2">
        <v>0.5</v>
      </c>
      <c r="Q662" s="3">
        <v>8.91</v>
      </c>
      <c r="R662" s="3">
        <v>1.782</v>
      </c>
      <c r="S662" s="3">
        <v>0.98009999999999997</v>
      </c>
      <c r="T662" s="3">
        <f>CoffeeOrders[[#This Row],[Unit Price]]*CoffeeOrders[[#This Row],[Quantity]]</f>
        <v>53.46</v>
      </c>
      <c r="U662" s="3" t="str">
        <f>IF(CoffeeOrders[[#This Row],[Coffee Type]]="Rob","Robusta",IF(CoffeeOrders[[#This Row],[Coffee Type]]="Exc","Excelsa",IF(CoffeeOrders[[#This Row],[Coffee Type]]="Ara","Arabica",IF(CoffeeOrders[[#This Row],[Coffee Type]]="Lib","Liberica",""))))</f>
        <v>Excelsa</v>
      </c>
      <c r="V662" s="3" t="str">
        <f>IF(CoffeeOrders[[#This Row],[Roast Type]]="M","Medium",IF(CoffeeOrders[[#This Row],[Roast Type]]="L","Light",IF(CoffeeOrders[[#This Row],[Roast Type]]="D","Dark","")))</f>
        <v>Light</v>
      </c>
    </row>
    <row r="663" spans="1:22" x14ac:dyDescent="0.35">
      <c r="A663" t="s">
        <v>3935</v>
      </c>
      <c r="B663" s="7">
        <v>44485</v>
      </c>
      <c r="C663" t="s">
        <v>3936</v>
      </c>
      <c r="D663" t="s">
        <v>139</v>
      </c>
      <c r="E663">
        <v>6</v>
      </c>
      <c r="F663" t="s">
        <v>3937</v>
      </c>
      <c r="G663" t="s">
        <v>3938</v>
      </c>
      <c r="H663" t="s">
        <v>3939</v>
      </c>
      <c r="I663" t="s">
        <v>3940</v>
      </c>
      <c r="J663" t="s">
        <v>151</v>
      </c>
      <c r="K663" t="s">
        <v>27</v>
      </c>
      <c r="L663">
        <v>77281</v>
      </c>
      <c r="M663" t="s">
        <v>28</v>
      </c>
      <c r="N663" t="s">
        <v>41</v>
      </c>
      <c r="O663" t="s">
        <v>30</v>
      </c>
      <c r="P663" s="2">
        <v>0.2</v>
      </c>
      <c r="Q663" s="3">
        <v>3.375</v>
      </c>
      <c r="R663" s="3">
        <v>1.6875</v>
      </c>
      <c r="S663" s="3">
        <v>0.30375000000000002</v>
      </c>
      <c r="T663" s="3">
        <f>CoffeeOrders[[#This Row],[Unit Price]]*CoffeeOrders[[#This Row],[Quantity]]</f>
        <v>20.25</v>
      </c>
      <c r="U663" s="3" t="str">
        <f>IF(CoffeeOrders[[#This Row],[Coffee Type]]="Rob","Robusta",IF(CoffeeOrders[[#This Row],[Coffee Type]]="Exc","Excelsa",IF(CoffeeOrders[[#This Row],[Coffee Type]]="Ara","Arabica",IF(CoffeeOrders[[#This Row],[Coffee Type]]="Lib","Liberica",""))))</f>
        <v>Arabica</v>
      </c>
      <c r="V663" s="3" t="str">
        <f>IF(CoffeeOrders[[#This Row],[Roast Type]]="M","Medium",IF(CoffeeOrders[[#This Row],[Roast Type]]="L","Light",IF(CoffeeOrders[[#This Row],[Roast Type]]="D","Dark","")))</f>
        <v>Medium</v>
      </c>
    </row>
    <row r="664" spans="1:22" x14ac:dyDescent="0.35">
      <c r="A664" t="s">
        <v>3941</v>
      </c>
      <c r="B664" s="7">
        <v>44364</v>
      </c>
      <c r="C664" t="s">
        <v>3942</v>
      </c>
      <c r="D664" t="s">
        <v>331</v>
      </c>
      <c r="E664">
        <v>5</v>
      </c>
      <c r="F664" t="s">
        <v>3943</v>
      </c>
      <c r="G664" t="s">
        <v>3944</v>
      </c>
      <c r="I664" t="s">
        <v>3945</v>
      </c>
      <c r="J664" t="s">
        <v>3946</v>
      </c>
      <c r="K664" t="s">
        <v>27</v>
      </c>
      <c r="L664">
        <v>37131</v>
      </c>
      <c r="M664" t="s">
        <v>52</v>
      </c>
      <c r="N664" t="s">
        <v>61</v>
      </c>
      <c r="O664" t="s">
        <v>62</v>
      </c>
      <c r="P664" s="2">
        <v>2.5</v>
      </c>
      <c r="Q664" s="3">
        <v>29.785</v>
      </c>
      <c r="R664" s="3">
        <v>1.1914</v>
      </c>
      <c r="S664" s="3">
        <v>3.8720500000000002</v>
      </c>
      <c r="T664" s="3">
        <f>CoffeeOrders[[#This Row],[Unit Price]]*CoffeeOrders[[#This Row],[Quantity]]</f>
        <v>148.92500000000001</v>
      </c>
      <c r="U664" s="3" t="str">
        <f>IF(CoffeeOrders[[#This Row],[Coffee Type]]="Rob","Robusta",IF(CoffeeOrders[[#This Row],[Coffee Type]]="Exc","Excelsa",IF(CoffeeOrders[[#This Row],[Coffee Type]]="Ara","Arabica",IF(CoffeeOrders[[#This Row],[Coffee Type]]="Lib","Liberica",""))))</f>
        <v>Liberica</v>
      </c>
      <c r="V664" s="3" t="str">
        <f>IF(CoffeeOrders[[#This Row],[Roast Type]]="M","Medium",IF(CoffeeOrders[[#This Row],[Roast Type]]="L","Light",IF(CoffeeOrders[[#This Row],[Roast Type]]="D","Dark","")))</f>
        <v>Dark</v>
      </c>
    </row>
    <row r="665" spans="1:22" x14ac:dyDescent="0.35">
      <c r="A665" t="s">
        <v>3947</v>
      </c>
      <c r="B665" s="7">
        <v>43554</v>
      </c>
      <c r="C665" t="s">
        <v>3948</v>
      </c>
      <c r="D665" t="s">
        <v>191</v>
      </c>
      <c r="E665">
        <v>6</v>
      </c>
      <c r="F665" t="s">
        <v>3949</v>
      </c>
      <c r="G665" t="s">
        <v>3950</v>
      </c>
      <c r="I665" t="s">
        <v>3951</v>
      </c>
      <c r="J665" t="s">
        <v>266</v>
      </c>
      <c r="K665" t="s">
        <v>27</v>
      </c>
      <c r="L665">
        <v>25362</v>
      </c>
      <c r="M665" t="s">
        <v>52</v>
      </c>
      <c r="N665" t="s">
        <v>41</v>
      </c>
      <c r="O665" t="s">
        <v>30</v>
      </c>
      <c r="P665" s="2">
        <v>1</v>
      </c>
      <c r="Q665" s="3">
        <v>11.25</v>
      </c>
      <c r="R665" s="3">
        <v>1.125</v>
      </c>
      <c r="S665" s="3">
        <v>1.0125</v>
      </c>
      <c r="T665" s="3">
        <f>CoffeeOrders[[#This Row],[Unit Price]]*CoffeeOrders[[#This Row],[Quantity]]</f>
        <v>67.5</v>
      </c>
      <c r="U665" s="3" t="str">
        <f>IF(CoffeeOrders[[#This Row],[Coffee Type]]="Rob","Robusta",IF(CoffeeOrders[[#This Row],[Coffee Type]]="Exc","Excelsa",IF(CoffeeOrders[[#This Row],[Coffee Type]]="Ara","Arabica",IF(CoffeeOrders[[#This Row],[Coffee Type]]="Lib","Liberica",""))))</f>
        <v>Arabica</v>
      </c>
      <c r="V665" s="3" t="str">
        <f>IF(CoffeeOrders[[#This Row],[Roast Type]]="M","Medium",IF(CoffeeOrders[[#This Row],[Roast Type]]="L","Light",IF(CoffeeOrders[[#This Row],[Roast Type]]="D","Dark","")))</f>
        <v>Medium</v>
      </c>
    </row>
    <row r="666" spans="1:22" x14ac:dyDescent="0.35">
      <c r="A666" t="s">
        <v>3952</v>
      </c>
      <c r="B666" s="7">
        <v>44549</v>
      </c>
      <c r="C666" t="s">
        <v>3953</v>
      </c>
      <c r="D666" t="s">
        <v>740</v>
      </c>
      <c r="E666">
        <v>6</v>
      </c>
      <c r="F666" t="s">
        <v>3954</v>
      </c>
      <c r="G666" t="s">
        <v>3955</v>
      </c>
      <c r="H666" t="s">
        <v>3956</v>
      </c>
      <c r="I666" t="s">
        <v>3957</v>
      </c>
      <c r="J666" t="s">
        <v>1680</v>
      </c>
      <c r="K666" t="s">
        <v>27</v>
      </c>
      <c r="L666">
        <v>16534</v>
      </c>
      <c r="M666" t="s">
        <v>52</v>
      </c>
      <c r="N666" t="s">
        <v>32</v>
      </c>
      <c r="O666" t="s">
        <v>62</v>
      </c>
      <c r="P666" s="2">
        <v>1</v>
      </c>
      <c r="Q666" s="3">
        <v>12.15</v>
      </c>
      <c r="R666" s="3">
        <v>1.2150000000000001</v>
      </c>
      <c r="S666" s="3">
        <v>1.3365</v>
      </c>
      <c r="T666" s="3">
        <f>CoffeeOrders[[#This Row],[Unit Price]]*CoffeeOrders[[#This Row],[Quantity]]</f>
        <v>72.900000000000006</v>
      </c>
      <c r="U666" s="3" t="str">
        <f>IF(CoffeeOrders[[#This Row],[Coffee Type]]="Rob","Robusta",IF(CoffeeOrders[[#This Row],[Coffee Type]]="Exc","Excelsa",IF(CoffeeOrders[[#This Row],[Coffee Type]]="Ara","Arabica",IF(CoffeeOrders[[#This Row],[Coffee Type]]="Lib","Liberica",""))))</f>
        <v>Excelsa</v>
      </c>
      <c r="V666" s="3" t="str">
        <f>IF(CoffeeOrders[[#This Row],[Roast Type]]="M","Medium",IF(CoffeeOrders[[#This Row],[Roast Type]]="L","Light",IF(CoffeeOrders[[#This Row],[Roast Type]]="D","Dark","")))</f>
        <v>Dark</v>
      </c>
    </row>
    <row r="667" spans="1:22" x14ac:dyDescent="0.35">
      <c r="A667" t="s">
        <v>3952</v>
      </c>
      <c r="B667" s="7">
        <v>44549</v>
      </c>
      <c r="C667" t="s">
        <v>3953</v>
      </c>
      <c r="D667" t="s">
        <v>124</v>
      </c>
      <c r="E667">
        <v>2</v>
      </c>
      <c r="F667" t="s">
        <v>3954</v>
      </c>
      <c r="G667" t="s">
        <v>3955</v>
      </c>
      <c r="H667" t="s">
        <v>3956</v>
      </c>
      <c r="I667" t="s">
        <v>3957</v>
      </c>
      <c r="J667" t="s">
        <v>1680</v>
      </c>
      <c r="K667" t="s">
        <v>27</v>
      </c>
      <c r="L667">
        <v>16534</v>
      </c>
      <c r="M667" t="s">
        <v>52</v>
      </c>
      <c r="N667" t="s">
        <v>61</v>
      </c>
      <c r="O667" t="s">
        <v>62</v>
      </c>
      <c r="P667" s="2">
        <v>0.2</v>
      </c>
      <c r="Q667" s="3">
        <v>3.8849999999999998</v>
      </c>
      <c r="R667" s="3">
        <v>1.9424999999999999</v>
      </c>
      <c r="S667" s="3">
        <v>0.50505</v>
      </c>
      <c r="T667" s="3">
        <f>CoffeeOrders[[#This Row],[Unit Price]]*CoffeeOrders[[#This Row],[Quantity]]</f>
        <v>7.77</v>
      </c>
      <c r="U667" s="3" t="str">
        <f>IF(CoffeeOrders[[#This Row],[Coffee Type]]="Rob","Robusta",IF(CoffeeOrders[[#This Row],[Coffee Type]]="Exc","Excelsa",IF(CoffeeOrders[[#This Row],[Coffee Type]]="Ara","Arabica",IF(CoffeeOrders[[#This Row],[Coffee Type]]="Lib","Liberica",""))))</f>
        <v>Liberica</v>
      </c>
      <c r="V667" s="3" t="str">
        <f>IF(CoffeeOrders[[#This Row],[Roast Type]]="M","Medium",IF(CoffeeOrders[[#This Row],[Roast Type]]="L","Light",IF(CoffeeOrders[[#This Row],[Roast Type]]="D","Dark","")))</f>
        <v>Dark</v>
      </c>
    </row>
    <row r="668" spans="1:22" x14ac:dyDescent="0.35">
      <c r="A668" t="s">
        <v>3958</v>
      </c>
      <c r="B668" s="7">
        <v>43987</v>
      </c>
      <c r="C668" t="s">
        <v>3959</v>
      </c>
      <c r="D668" t="s">
        <v>354</v>
      </c>
      <c r="E668">
        <v>4</v>
      </c>
      <c r="F668" t="s">
        <v>3960</v>
      </c>
      <c r="G668" t="s">
        <v>3961</v>
      </c>
      <c r="H668" t="s">
        <v>3962</v>
      </c>
      <c r="I668" t="s">
        <v>3963</v>
      </c>
      <c r="J668" t="s">
        <v>1340</v>
      </c>
      <c r="K668" t="s">
        <v>27</v>
      </c>
      <c r="L668">
        <v>79491</v>
      </c>
      <c r="M668" t="s">
        <v>52</v>
      </c>
      <c r="N668" t="s">
        <v>41</v>
      </c>
      <c r="O668" t="s">
        <v>62</v>
      </c>
      <c r="P668" s="2">
        <v>2.5</v>
      </c>
      <c r="Q668" s="3">
        <v>22.885000000000002</v>
      </c>
      <c r="R668" s="3">
        <v>0.91539999999999988</v>
      </c>
      <c r="S668" s="3">
        <v>2.05965</v>
      </c>
      <c r="T668" s="3">
        <f>CoffeeOrders[[#This Row],[Unit Price]]*CoffeeOrders[[#This Row],[Quantity]]</f>
        <v>91.54</v>
      </c>
      <c r="U668" s="3" t="str">
        <f>IF(CoffeeOrders[[#This Row],[Coffee Type]]="Rob","Robusta",IF(CoffeeOrders[[#This Row],[Coffee Type]]="Exc","Excelsa",IF(CoffeeOrders[[#This Row],[Coffee Type]]="Ara","Arabica",IF(CoffeeOrders[[#This Row],[Coffee Type]]="Lib","Liberica",""))))</f>
        <v>Arabica</v>
      </c>
      <c r="V668" s="3" t="str">
        <f>IF(CoffeeOrders[[#This Row],[Roast Type]]="M","Medium",IF(CoffeeOrders[[#This Row],[Roast Type]]="L","Light",IF(CoffeeOrders[[#This Row],[Roast Type]]="D","Dark","")))</f>
        <v>Dark</v>
      </c>
    </row>
    <row r="669" spans="1:22" x14ac:dyDescent="0.35">
      <c r="A669" t="s">
        <v>3964</v>
      </c>
      <c r="B669" s="7">
        <v>44451</v>
      </c>
      <c r="C669" t="s">
        <v>3965</v>
      </c>
      <c r="D669" t="s">
        <v>95</v>
      </c>
      <c r="E669">
        <v>6</v>
      </c>
      <c r="F669" t="s">
        <v>3966</v>
      </c>
      <c r="G669" t="s">
        <v>3967</v>
      </c>
      <c r="H669" t="s">
        <v>3968</v>
      </c>
      <c r="I669" t="s">
        <v>3969</v>
      </c>
      <c r="J669" t="s">
        <v>3970</v>
      </c>
      <c r="K669" t="s">
        <v>50</v>
      </c>
      <c r="L669" t="s">
        <v>235</v>
      </c>
      <c r="M669" t="s">
        <v>52</v>
      </c>
      <c r="N669" t="s">
        <v>41</v>
      </c>
      <c r="O669" t="s">
        <v>62</v>
      </c>
      <c r="P669" s="2">
        <v>1</v>
      </c>
      <c r="Q669" s="3">
        <v>9.9499999999999993</v>
      </c>
      <c r="R669" s="3">
        <v>0.99499999999999988</v>
      </c>
      <c r="S669" s="3">
        <v>0.89549999999999985</v>
      </c>
      <c r="T669" s="3">
        <f>CoffeeOrders[[#This Row],[Unit Price]]*CoffeeOrders[[#This Row],[Quantity]]</f>
        <v>59.699999999999996</v>
      </c>
      <c r="U669" s="3" t="str">
        <f>IF(CoffeeOrders[[#This Row],[Coffee Type]]="Rob","Robusta",IF(CoffeeOrders[[#This Row],[Coffee Type]]="Exc","Excelsa",IF(CoffeeOrders[[#This Row],[Coffee Type]]="Ara","Arabica",IF(CoffeeOrders[[#This Row],[Coffee Type]]="Lib","Liberica",""))))</f>
        <v>Arabica</v>
      </c>
      <c r="V669" s="3" t="str">
        <f>IF(CoffeeOrders[[#This Row],[Roast Type]]="M","Medium",IF(CoffeeOrders[[#This Row],[Roast Type]]="L","Light",IF(CoffeeOrders[[#This Row],[Roast Type]]="D","Dark","")))</f>
        <v>Dark</v>
      </c>
    </row>
    <row r="670" spans="1:22" x14ac:dyDescent="0.35">
      <c r="A670" t="s">
        <v>3971</v>
      </c>
      <c r="B670" s="7">
        <v>44636</v>
      </c>
      <c r="C670" t="s">
        <v>3917</v>
      </c>
      <c r="D670" t="s">
        <v>53</v>
      </c>
      <c r="E670">
        <v>5</v>
      </c>
      <c r="F670" t="s">
        <v>3918</v>
      </c>
      <c r="G670" t="s">
        <v>3919</v>
      </c>
      <c r="H670" t="s">
        <v>3920</v>
      </c>
      <c r="I670" t="s">
        <v>3921</v>
      </c>
      <c r="J670" t="s">
        <v>3478</v>
      </c>
      <c r="K670" t="s">
        <v>27</v>
      </c>
      <c r="L670">
        <v>27717</v>
      </c>
      <c r="M670" t="s">
        <v>28</v>
      </c>
      <c r="N670" t="s">
        <v>29</v>
      </c>
      <c r="O670" t="s">
        <v>42</v>
      </c>
      <c r="P670" s="2">
        <v>2.5</v>
      </c>
      <c r="Q670" s="3">
        <v>27.484999999999999</v>
      </c>
      <c r="R670" s="3">
        <v>1.0993999999999999</v>
      </c>
      <c r="S670" s="3">
        <v>1.6491</v>
      </c>
      <c r="T670" s="3">
        <f>CoffeeOrders[[#This Row],[Unit Price]]*CoffeeOrders[[#This Row],[Quantity]]</f>
        <v>137.42500000000001</v>
      </c>
      <c r="U670" s="3" t="str">
        <f>IF(CoffeeOrders[[#This Row],[Coffee Type]]="Rob","Robusta",IF(CoffeeOrders[[#This Row],[Coffee Type]]="Exc","Excelsa",IF(CoffeeOrders[[#This Row],[Coffee Type]]="Ara","Arabica",IF(CoffeeOrders[[#This Row],[Coffee Type]]="Lib","Liberica",""))))</f>
        <v>Robusta</v>
      </c>
      <c r="V670" s="3" t="str">
        <f>IF(CoffeeOrders[[#This Row],[Roast Type]]="M","Medium",IF(CoffeeOrders[[#This Row],[Roast Type]]="L","Light",IF(CoffeeOrders[[#This Row],[Roast Type]]="D","Dark","")))</f>
        <v>Light</v>
      </c>
    </row>
    <row r="671" spans="1:22" x14ac:dyDescent="0.35">
      <c r="A671" t="s">
        <v>3972</v>
      </c>
      <c r="B671" s="7">
        <v>44551</v>
      </c>
      <c r="C671" t="s">
        <v>3973</v>
      </c>
      <c r="D671" t="s">
        <v>593</v>
      </c>
      <c r="E671">
        <v>2</v>
      </c>
      <c r="F671" t="s">
        <v>3974</v>
      </c>
      <c r="G671" t="s">
        <v>3975</v>
      </c>
      <c r="H671" t="s">
        <v>3976</v>
      </c>
      <c r="I671" t="s">
        <v>3977</v>
      </c>
      <c r="J671" t="s">
        <v>3978</v>
      </c>
      <c r="K671" t="s">
        <v>27</v>
      </c>
      <c r="L671">
        <v>29505</v>
      </c>
      <c r="M671" t="s">
        <v>52</v>
      </c>
      <c r="N671" t="s">
        <v>61</v>
      </c>
      <c r="O671" t="s">
        <v>30</v>
      </c>
      <c r="P671" s="2">
        <v>2.5</v>
      </c>
      <c r="Q671" s="3">
        <v>33.465000000000003</v>
      </c>
      <c r="R671" s="3">
        <v>1.3386</v>
      </c>
      <c r="S671" s="3">
        <v>4.3504499999999986</v>
      </c>
      <c r="T671" s="3">
        <f>CoffeeOrders[[#This Row],[Unit Price]]*CoffeeOrders[[#This Row],[Quantity]]</f>
        <v>66.930000000000007</v>
      </c>
      <c r="U671" s="3" t="str">
        <f>IF(CoffeeOrders[[#This Row],[Coffee Type]]="Rob","Robusta",IF(CoffeeOrders[[#This Row],[Coffee Type]]="Exc","Excelsa",IF(CoffeeOrders[[#This Row],[Coffee Type]]="Ara","Arabica",IF(CoffeeOrders[[#This Row],[Coffee Type]]="Lib","Liberica",""))))</f>
        <v>Liberica</v>
      </c>
      <c r="V671" s="3" t="str">
        <f>IF(CoffeeOrders[[#This Row],[Roast Type]]="M","Medium",IF(CoffeeOrders[[#This Row],[Roast Type]]="L","Light",IF(CoffeeOrders[[#This Row],[Roast Type]]="D","Dark","")))</f>
        <v>Medium</v>
      </c>
    </row>
    <row r="672" spans="1:22" x14ac:dyDescent="0.35">
      <c r="A672" t="s">
        <v>3979</v>
      </c>
      <c r="B672" s="7">
        <v>43606</v>
      </c>
      <c r="C672" t="s">
        <v>3980</v>
      </c>
      <c r="D672" t="s">
        <v>238</v>
      </c>
      <c r="E672">
        <v>3</v>
      </c>
      <c r="F672" t="s">
        <v>3981</v>
      </c>
      <c r="G672" t="s">
        <v>3982</v>
      </c>
      <c r="H672" t="s">
        <v>3983</v>
      </c>
      <c r="I672" t="s">
        <v>3984</v>
      </c>
      <c r="J672" t="s">
        <v>3985</v>
      </c>
      <c r="K672" t="s">
        <v>27</v>
      </c>
      <c r="L672">
        <v>13205</v>
      </c>
      <c r="M672" t="s">
        <v>28</v>
      </c>
      <c r="N672" t="s">
        <v>61</v>
      </c>
      <c r="O672" t="s">
        <v>30</v>
      </c>
      <c r="P672" s="2">
        <v>0.2</v>
      </c>
      <c r="Q672" s="3">
        <v>4.3650000000000002</v>
      </c>
      <c r="R672" s="3">
        <v>2.1825000000000001</v>
      </c>
      <c r="S672" s="3">
        <v>0.56745000000000001</v>
      </c>
      <c r="T672" s="3">
        <f>CoffeeOrders[[#This Row],[Unit Price]]*CoffeeOrders[[#This Row],[Quantity]]</f>
        <v>13.095000000000001</v>
      </c>
      <c r="U672" s="3" t="str">
        <f>IF(CoffeeOrders[[#This Row],[Coffee Type]]="Rob","Robusta",IF(CoffeeOrders[[#This Row],[Coffee Type]]="Exc","Excelsa",IF(CoffeeOrders[[#This Row],[Coffee Type]]="Ara","Arabica",IF(CoffeeOrders[[#This Row],[Coffee Type]]="Lib","Liberica",""))))</f>
        <v>Liberica</v>
      </c>
      <c r="V672" s="3" t="str">
        <f>IF(CoffeeOrders[[#This Row],[Roast Type]]="M","Medium",IF(CoffeeOrders[[#This Row],[Roast Type]]="L","Light",IF(CoffeeOrders[[#This Row],[Roast Type]]="D","Dark","")))</f>
        <v>Medium</v>
      </c>
    </row>
    <row r="673" spans="1:22" x14ac:dyDescent="0.35">
      <c r="A673" t="s">
        <v>3986</v>
      </c>
      <c r="B673" s="7">
        <v>44495</v>
      </c>
      <c r="C673" t="s">
        <v>3987</v>
      </c>
      <c r="D673" t="s">
        <v>570</v>
      </c>
      <c r="E673">
        <v>5</v>
      </c>
      <c r="F673" t="s">
        <v>3988</v>
      </c>
      <c r="G673" t="s">
        <v>3989</v>
      </c>
      <c r="H673" t="s">
        <v>3990</v>
      </c>
      <c r="I673" t="s">
        <v>3991</v>
      </c>
      <c r="J673" t="s">
        <v>2417</v>
      </c>
      <c r="K673" t="s">
        <v>27</v>
      </c>
      <c r="L673">
        <v>30245</v>
      </c>
      <c r="M673" t="s">
        <v>52</v>
      </c>
      <c r="N673" t="s">
        <v>29</v>
      </c>
      <c r="O673" t="s">
        <v>42</v>
      </c>
      <c r="P673" s="2">
        <v>1</v>
      </c>
      <c r="Q673" s="3">
        <v>11.95</v>
      </c>
      <c r="R673" s="3">
        <v>1.1950000000000001</v>
      </c>
      <c r="S673" s="3">
        <v>0.71699999999999997</v>
      </c>
      <c r="T673" s="3">
        <f>CoffeeOrders[[#This Row],[Unit Price]]*CoffeeOrders[[#This Row],[Quantity]]</f>
        <v>59.75</v>
      </c>
      <c r="U673" s="3" t="str">
        <f>IF(CoffeeOrders[[#This Row],[Coffee Type]]="Rob","Robusta",IF(CoffeeOrders[[#This Row],[Coffee Type]]="Exc","Excelsa",IF(CoffeeOrders[[#This Row],[Coffee Type]]="Ara","Arabica",IF(CoffeeOrders[[#This Row],[Coffee Type]]="Lib","Liberica",""))))</f>
        <v>Robusta</v>
      </c>
      <c r="V673" s="3" t="str">
        <f>IF(CoffeeOrders[[#This Row],[Roast Type]]="M","Medium",IF(CoffeeOrders[[#This Row],[Roast Type]]="L","Light",IF(CoffeeOrders[[#This Row],[Roast Type]]="D","Dark","")))</f>
        <v>Light</v>
      </c>
    </row>
    <row r="674" spans="1:22" x14ac:dyDescent="0.35">
      <c r="A674" t="s">
        <v>3992</v>
      </c>
      <c r="B674" s="7">
        <v>43916</v>
      </c>
      <c r="C674" t="s">
        <v>3993</v>
      </c>
      <c r="D674" t="s">
        <v>243</v>
      </c>
      <c r="E674">
        <v>5</v>
      </c>
      <c r="F674" t="s">
        <v>3994</v>
      </c>
      <c r="G674" t="s">
        <v>3995</v>
      </c>
      <c r="I674" t="s">
        <v>3996</v>
      </c>
      <c r="J674" t="s">
        <v>151</v>
      </c>
      <c r="K674" t="s">
        <v>27</v>
      </c>
      <c r="L674">
        <v>77070</v>
      </c>
      <c r="M674" t="s">
        <v>28</v>
      </c>
      <c r="N674" t="s">
        <v>61</v>
      </c>
      <c r="O674" t="s">
        <v>30</v>
      </c>
      <c r="P674" s="2">
        <v>0.5</v>
      </c>
      <c r="Q674" s="3">
        <v>8.73</v>
      </c>
      <c r="R674" s="3">
        <v>1.746</v>
      </c>
      <c r="S674" s="3">
        <v>1.1349</v>
      </c>
      <c r="T674" s="3">
        <f>CoffeeOrders[[#This Row],[Unit Price]]*CoffeeOrders[[#This Row],[Quantity]]</f>
        <v>43.650000000000006</v>
      </c>
      <c r="U674" s="3" t="str">
        <f>IF(CoffeeOrders[[#This Row],[Coffee Type]]="Rob","Robusta",IF(CoffeeOrders[[#This Row],[Coffee Type]]="Exc","Excelsa",IF(CoffeeOrders[[#This Row],[Coffee Type]]="Ara","Arabica",IF(CoffeeOrders[[#This Row],[Coffee Type]]="Lib","Liberica",""))))</f>
        <v>Liberica</v>
      </c>
      <c r="V674" s="3" t="str">
        <f>IF(CoffeeOrders[[#This Row],[Roast Type]]="M","Medium",IF(CoffeeOrders[[#This Row],[Roast Type]]="L","Light",IF(CoffeeOrders[[#This Row],[Roast Type]]="D","Dark","")))</f>
        <v>Medium</v>
      </c>
    </row>
    <row r="675" spans="1:22" x14ac:dyDescent="0.35">
      <c r="A675" t="s">
        <v>3997</v>
      </c>
      <c r="B675" s="7">
        <v>44118</v>
      </c>
      <c r="C675" t="s">
        <v>3998</v>
      </c>
      <c r="D675" t="s">
        <v>45</v>
      </c>
      <c r="E675">
        <v>6</v>
      </c>
      <c r="F675" t="s">
        <v>3999</v>
      </c>
      <c r="G675" t="s">
        <v>4000</v>
      </c>
      <c r="H675" t="s">
        <v>4001</v>
      </c>
      <c r="I675" t="s">
        <v>4002</v>
      </c>
      <c r="J675" t="s">
        <v>637</v>
      </c>
      <c r="K675" t="s">
        <v>27</v>
      </c>
      <c r="L675">
        <v>66160</v>
      </c>
      <c r="M675" t="s">
        <v>28</v>
      </c>
      <c r="N675" t="s">
        <v>32</v>
      </c>
      <c r="O675" t="s">
        <v>30</v>
      </c>
      <c r="P675" s="2">
        <v>1</v>
      </c>
      <c r="Q675" s="3">
        <v>13.75</v>
      </c>
      <c r="R675" s="3">
        <v>1.375</v>
      </c>
      <c r="S675" s="3">
        <v>1.5125</v>
      </c>
      <c r="T675" s="3">
        <f>CoffeeOrders[[#This Row],[Unit Price]]*CoffeeOrders[[#This Row],[Quantity]]</f>
        <v>82.5</v>
      </c>
      <c r="U675" s="3" t="str">
        <f>IF(CoffeeOrders[[#This Row],[Coffee Type]]="Rob","Robusta",IF(CoffeeOrders[[#This Row],[Coffee Type]]="Exc","Excelsa",IF(CoffeeOrders[[#This Row],[Coffee Type]]="Ara","Arabica",IF(CoffeeOrders[[#This Row],[Coffee Type]]="Lib","Liberica",""))))</f>
        <v>Excelsa</v>
      </c>
      <c r="V675" s="3" t="str">
        <f>IF(CoffeeOrders[[#This Row],[Roast Type]]="M","Medium",IF(CoffeeOrders[[#This Row],[Roast Type]]="L","Light",IF(CoffeeOrders[[#This Row],[Roast Type]]="D","Dark","")))</f>
        <v>Medium</v>
      </c>
    </row>
    <row r="676" spans="1:22" x14ac:dyDescent="0.35">
      <c r="A676" t="s">
        <v>4003</v>
      </c>
      <c r="B676" s="7">
        <v>44543</v>
      </c>
      <c r="C676" t="s">
        <v>4004</v>
      </c>
      <c r="D676" t="s">
        <v>615</v>
      </c>
      <c r="E676">
        <v>6</v>
      </c>
      <c r="F676" t="s">
        <v>4005</v>
      </c>
      <c r="G676" t="s">
        <v>4006</v>
      </c>
      <c r="H676" t="s">
        <v>4007</v>
      </c>
      <c r="I676" t="s">
        <v>4008</v>
      </c>
      <c r="J676" t="s">
        <v>4009</v>
      </c>
      <c r="K676" t="s">
        <v>27</v>
      </c>
      <c r="L676">
        <v>34282</v>
      </c>
      <c r="M676" t="s">
        <v>28</v>
      </c>
      <c r="N676" t="s">
        <v>41</v>
      </c>
      <c r="O676" t="s">
        <v>42</v>
      </c>
      <c r="P676" s="2">
        <v>2.5</v>
      </c>
      <c r="Q676" s="3">
        <v>29.785</v>
      </c>
      <c r="R676" s="3">
        <v>1.1914</v>
      </c>
      <c r="S676" s="3">
        <v>2.68065</v>
      </c>
      <c r="T676" s="3">
        <f>CoffeeOrders[[#This Row],[Unit Price]]*CoffeeOrders[[#This Row],[Quantity]]</f>
        <v>178.71</v>
      </c>
      <c r="U676" s="3" t="str">
        <f>IF(CoffeeOrders[[#This Row],[Coffee Type]]="Rob","Robusta",IF(CoffeeOrders[[#This Row],[Coffee Type]]="Exc","Excelsa",IF(CoffeeOrders[[#This Row],[Coffee Type]]="Ara","Arabica",IF(CoffeeOrders[[#This Row],[Coffee Type]]="Lib","Liberica",""))))</f>
        <v>Arabica</v>
      </c>
      <c r="V676" s="3" t="str">
        <f>IF(CoffeeOrders[[#This Row],[Roast Type]]="M","Medium",IF(CoffeeOrders[[#This Row],[Roast Type]]="L","Light",IF(CoffeeOrders[[#This Row],[Roast Type]]="D","Dark","")))</f>
        <v>Light</v>
      </c>
    </row>
    <row r="677" spans="1:22" x14ac:dyDescent="0.35">
      <c r="A677" t="s">
        <v>4010</v>
      </c>
      <c r="B677" s="7">
        <v>44263</v>
      </c>
      <c r="C677" t="s">
        <v>4011</v>
      </c>
      <c r="D677" t="s">
        <v>331</v>
      </c>
      <c r="E677">
        <v>4</v>
      </c>
      <c r="F677" t="s">
        <v>4012</v>
      </c>
      <c r="H677" t="s">
        <v>4013</v>
      </c>
      <c r="I677" t="s">
        <v>4014</v>
      </c>
      <c r="J677" t="s">
        <v>4015</v>
      </c>
      <c r="K677" t="s">
        <v>27</v>
      </c>
      <c r="L677">
        <v>18105</v>
      </c>
      <c r="M677" t="s">
        <v>28</v>
      </c>
      <c r="N677" t="s">
        <v>61</v>
      </c>
      <c r="O677" t="s">
        <v>62</v>
      </c>
      <c r="P677" s="2">
        <v>2.5</v>
      </c>
      <c r="Q677" s="3">
        <v>29.785</v>
      </c>
      <c r="R677" s="3">
        <v>1.1914</v>
      </c>
      <c r="S677" s="3">
        <v>3.8720500000000002</v>
      </c>
      <c r="T677" s="3">
        <f>CoffeeOrders[[#This Row],[Unit Price]]*CoffeeOrders[[#This Row],[Quantity]]</f>
        <v>119.14</v>
      </c>
      <c r="U677" s="3" t="str">
        <f>IF(CoffeeOrders[[#This Row],[Coffee Type]]="Rob","Robusta",IF(CoffeeOrders[[#This Row],[Coffee Type]]="Exc","Excelsa",IF(CoffeeOrders[[#This Row],[Coffee Type]]="Ara","Arabica",IF(CoffeeOrders[[#This Row],[Coffee Type]]="Lib","Liberica",""))))</f>
        <v>Liberica</v>
      </c>
      <c r="V677" s="3" t="str">
        <f>IF(CoffeeOrders[[#This Row],[Roast Type]]="M","Medium",IF(CoffeeOrders[[#This Row],[Roast Type]]="L","Light",IF(CoffeeOrders[[#This Row],[Roast Type]]="D","Dark","")))</f>
        <v>Dark</v>
      </c>
    </row>
    <row r="678" spans="1:22" x14ac:dyDescent="0.35">
      <c r="A678" t="s">
        <v>4016</v>
      </c>
      <c r="B678" s="7">
        <v>44217</v>
      </c>
      <c r="C678" t="s">
        <v>4017</v>
      </c>
      <c r="D678" t="s">
        <v>252</v>
      </c>
      <c r="E678">
        <v>5</v>
      </c>
      <c r="F678" t="s">
        <v>4018</v>
      </c>
      <c r="H678" t="s">
        <v>4019</v>
      </c>
      <c r="I678" t="s">
        <v>4020</v>
      </c>
      <c r="J678" t="s">
        <v>4021</v>
      </c>
      <c r="K678" t="s">
        <v>27</v>
      </c>
      <c r="L678">
        <v>23663</v>
      </c>
      <c r="M678" t="s">
        <v>52</v>
      </c>
      <c r="N678" t="s">
        <v>61</v>
      </c>
      <c r="O678" t="s">
        <v>42</v>
      </c>
      <c r="P678" s="2">
        <v>0.5</v>
      </c>
      <c r="Q678" s="3">
        <v>9.51</v>
      </c>
      <c r="R678" s="3">
        <v>1.9019999999999999</v>
      </c>
      <c r="S678" s="3">
        <v>1.2363</v>
      </c>
      <c r="T678" s="3">
        <f>CoffeeOrders[[#This Row],[Unit Price]]*CoffeeOrders[[#This Row],[Quantity]]</f>
        <v>47.55</v>
      </c>
      <c r="U678" s="3" t="str">
        <f>IF(CoffeeOrders[[#This Row],[Coffee Type]]="Rob","Robusta",IF(CoffeeOrders[[#This Row],[Coffee Type]]="Exc","Excelsa",IF(CoffeeOrders[[#This Row],[Coffee Type]]="Ara","Arabica",IF(CoffeeOrders[[#This Row],[Coffee Type]]="Lib","Liberica",""))))</f>
        <v>Liberica</v>
      </c>
      <c r="V678" s="3" t="str">
        <f>IF(CoffeeOrders[[#This Row],[Roast Type]]="M","Medium",IF(CoffeeOrders[[#This Row],[Roast Type]]="L","Light",IF(CoffeeOrders[[#This Row],[Roast Type]]="D","Dark","")))</f>
        <v>Light</v>
      </c>
    </row>
    <row r="679" spans="1:22" x14ac:dyDescent="0.35">
      <c r="A679" t="s">
        <v>4022</v>
      </c>
      <c r="B679" s="7">
        <v>44206</v>
      </c>
      <c r="C679" t="s">
        <v>4023</v>
      </c>
      <c r="D679" t="s">
        <v>243</v>
      </c>
      <c r="E679">
        <v>5</v>
      </c>
      <c r="F679" t="s">
        <v>4024</v>
      </c>
      <c r="G679" t="s">
        <v>4025</v>
      </c>
      <c r="H679" t="s">
        <v>4026</v>
      </c>
      <c r="I679" t="s">
        <v>4027</v>
      </c>
      <c r="J679" t="s">
        <v>2508</v>
      </c>
      <c r="K679" t="s">
        <v>50</v>
      </c>
      <c r="L679" t="s">
        <v>2509</v>
      </c>
      <c r="M679" t="s">
        <v>52</v>
      </c>
      <c r="N679" t="s">
        <v>61</v>
      </c>
      <c r="O679" t="s">
        <v>30</v>
      </c>
      <c r="P679" s="2">
        <v>0.5</v>
      </c>
      <c r="Q679" s="3">
        <v>8.73</v>
      </c>
      <c r="R679" s="3">
        <v>1.746</v>
      </c>
      <c r="S679" s="3">
        <v>1.1349</v>
      </c>
      <c r="T679" s="3">
        <f>CoffeeOrders[[#This Row],[Unit Price]]*CoffeeOrders[[#This Row],[Quantity]]</f>
        <v>43.650000000000006</v>
      </c>
      <c r="U679" s="3" t="str">
        <f>IF(CoffeeOrders[[#This Row],[Coffee Type]]="Rob","Robusta",IF(CoffeeOrders[[#This Row],[Coffee Type]]="Exc","Excelsa",IF(CoffeeOrders[[#This Row],[Coffee Type]]="Ara","Arabica",IF(CoffeeOrders[[#This Row],[Coffee Type]]="Lib","Liberica",""))))</f>
        <v>Liberica</v>
      </c>
      <c r="V679" s="3" t="str">
        <f>IF(CoffeeOrders[[#This Row],[Roast Type]]="M","Medium",IF(CoffeeOrders[[#This Row],[Roast Type]]="L","Light",IF(CoffeeOrders[[#This Row],[Roast Type]]="D","Dark","")))</f>
        <v>Medium</v>
      </c>
    </row>
    <row r="680" spans="1:22" x14ac:dyDescent="0.35">
      <c r="A680" t="s">
        <v>4028</v>
      </c>
      <c r="B680" s="7">
        <v>44281</v>
      </c>
      <c r="C680" t="s">
        <v>4029</v>
      </c>
      <c r="D680" t="s">
        <v>615</v>
      </c>
      <c r="E680">
        <v>6</v>
      </c>
      <c r="F680" t="s">
        <v>4030</v>
      </c>
      <c r="G680" t="s">
        <v>4031</v>
      </c>
      <c r="H680" t="s">
        <v>4032</v>
      </c>
      <c r="I680" t="s">
        <v>4033</v>
      </c>
      <c r="J680" t="s">
        <v>4034</v>
      </c>
      <c r="K680" t="s">
        <v>27</v>
      </c>
      <c r="L680">
        <v>67260</v>
      </c>
      <c r="M680" t="s">
        <v>28</v>
      </c>
      <c r="N680" t="s">
        <v>41</v>
      </c>
      <c r="O680" t="s">
        <v>42</v>
      </c>
      <c r="P680" s="2">
        <v>2.5</v>
      </c>
      <c r="Q680" s="3">
        <v>29.785</v>
      </c>
      <c r="R680" s="3">
        <v>1.1914</v>
      </c>
      <c r="S680" s="3">
        <v>2.68065</v>
      </c>
      <c r="T680" s="3">
        <f>CoffeeOrders[[#This Row],[Unit Price]]*CoffeeOrders[[#This Row],[Quantity]]</f>
        <v>178.71</v>
      </c>
      <c r="U680" s="3" t="str">
        <f>IF(CoffeeOrders[[#This Row],[Coffee Type]]="Rob","Robusta",IF(CoffeeOrders[[#This Row],[Coffee Type]]="Exc","Excelsa",IF(CoffeeOrders[[#This Row],[Coffee Type]]="Ara","Arabica",IF(CoffeeOrders[[#This Row],[Coffee Type]]="Lib","Liberica",""))))</f>
        <v>Arabica</v>
      </c>
      <c r="V680" s="3" t="str">
        <f>IF(CoffeeOrders[[#This Row],[Roast Type]]="M","Medium",IF(CoffeeOrders[[#This Row],[Roast Type]]="L","Light",IF(CoffeeOrders[[#This Row],[Roast Type]]="D","Dark","")))</f>
        <v>Light</v>
      </c>
    </row>
    <row r="681" spans="1:22" x14ac:dyDescent="0.35">
      <c r="A681" t="s">
        <v>4035</v>
      </c>
      <c r="B681" s="7">
        <v>44645</v>
      </c>
      <c r="C681" t="s">
        <v>4036</v>
      </c>
      <c r="D681" t="s">
        <v>53</v>
      </c>
      <c r="E681">
        <v>1</v>
      </c>
      <c r="F681" t="s">
        <v>4037</v>
      </c>
      <c r="G681" t="s">
        <v>4038</v>
      </c>
      <c r="H681" t="s">
        <v>4039</v>
      </c>
      <c r="I681" t="s">
        <v>4040</v>
      </c>
      <c r="J681" t="s">
        <v>3858</v>
      </c>
      <c r="K681" t="s">
        <v>258</v>
      </c>
      <c r="L681" t="s">
        <v>3859</v>
      </c>
      <c r="M681" t="s">
        <v>52</v>
      </c>
      <c r="N681" t="s">
        <v>29</v>
      </c>
      <c r="O681" t="s">
        <v>42</v>
      </c>
      <c r="P681" s="2">
        <v>2.5</v>
      </c>
      <c r="Q681" s="3">
        <v>27.484999999999999</v>
      </c>
      <c r="R681" s="3">
        <v>1.0993999999999999</v>
      </c>
      <c r="S681" s="3">
        <v>1.6491</v>
      </c>
      <c r="T681" s="3">
        <f>CoffeeOrders[[#This Row],[Unit Price]]*CoffeeOrders[[#This Row],[Quantity]]</f>
        <v>27.484999999999999</v>
      </c>
      <c r="U681" s="3" t="str">
        <f>IF(CoffeeOrders[[#This Row],[Coffee Type]]="Rob","Robusta",IF(CoffeeOrders[[#This Row],[Coffee Type]]="Exc","Excelsa",IF(CoffeeOrders[[#This Row],[Coffee Type]]="Ara","Arabica",IF(CoffeeOrders[[#This Row],[Coffee Type]]="Lib","Liberica",""))))</f>
        <v>Robusta</v>
      </c>
      <c r="V681" s="3" t="str">
        <f>IF(CoffeeOrders[[#This Row],[Roast Type]]="M","Medium",IF(CoffeeOrders[[#This Row],[Roast Type]]="L","Light",IF(CoffeeOrders[[#This Row],[Roast Type]]="D","Dark","")))</f>
        <v>Light</v>
      </c>
    </row>
    <row r="682" spans="1:22" x14ac:dyDescent="0.35">
      <c r="A682" t="s">
        <v>4041</v>
      </c>
      <c r="B682" s="7">
        <v>44399</v>
      </c>
      <c r="C682" t="s">
        <v>4042</v>
      </c>
      <c r="D682" t="s">
        <v>191</v>
      </c>
      <c r="E682">
        <v>5</v>
      </c>
      <c r="F682" t="s">
        <v>4043</v>
      </c>
      <c r="G682" t="s">
        <v>4044</v>
      </c>
      <c r="I682" t="s">
        <v>4045</v>
      </c>
      <c r="J682" t="s">
        <v>1880</v>
      </c>
      <c r="K682" t="s">
        <v>27</v>
      </c>
      <c r="L682">
        <v>6816</v>
      </c>
      <c r="M682" t="s">
        <v>52</v>
      </c>
      <c r="N682" t="s">
        <v>41</v>
      </c>
      <c r="O682" t="s">
        <v>30</v>
      </c>
      <c r="P682" s="2">
        <v>1</v>
      </c>
      <c r="Q682" s="3">
        <v>11.25</v>
      </c>
      <c r="R682" s="3">
        <v>1.125</v>
      </c>
      <c r="S682" s="3">
        <v>1.0125</v>
      </c>
      <c r="T682" s="3">
        <f>CoffeeOrders[[#This Row],[Unit Price]]*CoffeeOrders[[#This Row],[Quantity]]</f>
        <v>56.25</v>
      </c>
      <c r="U682" s="3" t="str">
        <f>IF(CoffeeOrders[[#This Row],[Coffee Type]]="Rob","Robusta",IF(CoffeeOrders[[#This Row],[Coffee Type]]="Exc","Excelsa",IF(CoffeeOrders[[#This Row],[Coffee Type]]="Ara","Arabica",IF(CoffeeOrders[[#This Row],[Coffee Type]]="Lib","Liberica",""))))</f>
        <v>Arabica</v>
      </c>
      <c r="V682" s="3" t="str">
        <f>IF(CoffeeOrders[[#This Row],[Roast Type]]="M","Medium",IF(CoffeeOrders[[#This Row],[Roast Type]]="L","Light",IF(CoffeeOrders[[#This Row],[Roast Type]]="D","Dark","")))</f>
        <v>Medium</v>
      </c>
    </row>
    <row r="683" spans="1:22" x14ac:dyDescent="0.35">
      <c r="A683" t="s">
        <v>4046</v>
      </c>
      <c r="B683" s="7">
        <v>44080</v>
      </c>
      <c r="C683" t="s">
        <v>4047</v>
      </c>
      <c r="D683" t="s">
        <v>73</v>
      </c>
      <c r="E683">
        <v>2</v>
      </c>
      <c r="F683" t="s">
        <v>4048</v>
      </c>
      <c r="G683" t="s">
        <v>4049</v>
      </c>
      <c r="H683" t="s">
        <v>4050</v>
      </c>
      <c r="I683" t="s">
        <v>4051</v>
      </c>
      <c r="J683" t="s">
        <v>387</v>
      </c>
      <c r="K683" t="s">
        <v>258</v>
      </c>
      <c r="L683" t="s">
        <v>388</v>
      </c>
      <c r="M683" t="s">
        <v>28</v>
      </c>
      <c r="N683" t="s">
        <v>61</v>
      </c>
      <c r="O683" t="s">
        <v>42</v>
      </c>
      <c r="P683" s="2">
        <v>0.2</v>
      </c>
      <c r="Q683" s="3">
        <v>4.7549999999999999</v>
      </c>
      <c r="R683" s="3">
        <v>2.3774999999999999</v>
      </c>
      <c r="S683" s="3">
        <v>0.61814999999999998</v>
      </c>
      <c r="T683" s="3">
        <f>CoffeeOrders[[#This Row],[Unit Price]]*CoffeeOrders[[#This Row],[Quantity]]</f>
        <v>9.51</v>
      </c>
      <c r="U683" s="3" t="str">
        <f>IF(CoffeeOrders[[#This Row],[Coffee Type]]="Rob","Robusta",IF(CoffeeOrders[[#This Row],[Coffee Type]]="Exc","Excelsa",IF(CoffeeOrders[[#This Row],[Coffee Type]]="Ara","Arabica",IF(CoffeeOrders[[#This Row],[Coffee Type]]="Lib","Liberica",""))))</f>
        <v>Liberica</v>
      </c>
      <c r="V683" s="3" t="str">
        <f>IF(CoffeeOrders[[#This Row],[Roast Type]]="M","Medium",IF(CoffeeOrders[[#This Row],[Roast Type]]="L","Light",IF(CoffeeOrders[[#This Row],[Roast Type]]="D","Dark","")))</f>
        <v>Light</v>
      </c>
    </row>
    <row r="684" spans="1:22" x14ac:dyDescent="0.35">
      <c r="A684" t="s">
        <v>4052</v>
      </c>
      <c r="B684" s="7">
        <v>43827</v>
      </c>
      <c r="C684" t="s">
        <v>4053</v>
      </c>
      <c r="D684" t="s">
        <v>199</v>
      </c>
      <c r="E684">
        <v>2</v>
      </c>
      <c r="F684" t="s">
        <v>4054</v>
      </c>
      <c r="G684" t="s">
        <v>4055</v>
      </c>
      <c r="H684" t="s">
        <v>4056</v>
      </c>
      <c r="I684" t="s">
        <v>4057</v>
      </c>
      <c r="J684" t="s">
        <v>4058</v>
      </c>
      <c r="K684" t="s">
        <v>27</v>
      </c>
      <c r="L684">
        <v>32209</v>
      </c>
      <c r="M684" t="s">
        <v>28</v>
      </c>
      <c r="N684" t="s">
        <v>32</v>
      </c>
      <c r="O684" t="s">
        <v>30</v>
      </c>
      <c r="P684" s="2">
        <v>0.2</v>
      </c>
      <c r="Q684" s="3">
        <v>4.125</v>
      </c>
      <c r="R684" s="3">
        <v>2.0625</v>
      </c>
      <c r="S684" s="3">
        <v>0.45374999999999999</v>
      </c>
      <c r="T684" s="3">
        <f>CoffeeOrders[[#This Row],[Unit Price]]*CoffeeOrders[[#This Row],[Quantity]]</f>
        <v>8.25</v>
      </c>
      <c r="U684" s="3" t="str">
        <f>IF(CoffeeOrders[[#This Row],[Coffee Type]]="Rob","Robusta",IF(CoffeeOrders[[#This Row],[Coffee Type]]="Exc","Excelsa",IF(CoffeeOrders[[#This Row],[Coffee Type]]="Ara","Arabica",IF(CoffeeOrders[[#This Row],[Coffee Type]]="Lib","Liberica",""))))</f>
        <v>Excelsa</v>
      </c>
      <c r="V684" s="3" t="str">
        <f>IF(CoffeeOrders[[#This Row],[Roast Type]]="M","Medium",IF(CoffeeOrders[[#This Row],[Roast Type]]="L","Light",IF(CoffeeOrders[[#This Row],[Roast Type]]="D","Dark","")))</f>
        <v>Medium</v>
      </c>
    </row>
    <row r="685" spans="1:22" x14ac:dyDescent="0.35">
      <c r="A685" t="s">
        <v>4059</v>
      </c>
      <c r="B685" s="7">
        <v>43941</v>
      </c>
      <c r="C685" t="s">
        <v>4060</v>
      </c>
      <c r="D685" t="s">
        <v>368</v>
      </c>
      <c r="E685">
        <v>6</v>
      </c>
      <c r="F685" t="s">
        <v>4061</v>
      </c>
      <c r="G685" t="s">
        <v>4062</v>
      </c>
      <c r="H685" t="s">
        <v>4063</v>
      </c>
      <c r="I685" t="s">
        <v>4064</v>
      </c>
      <c r="J685" t="s">
        <v>151</v>
      </c>
      <c r="K685" t="s">
        <v>27</v>
      </c>
      <c r="L685">
        <v>77299</v>
      </c>
      <c r="M685" t="s">
        <v>52</v>
      </c>
      <c r="N685" t="s">
        <v>61</v>
      </c>
      <c r="O685" t="s">
        <v>62</v>
      </c>
      <c r="P685" s="2">
        <v>0.5</v>
      </c>
      <c r="Q685" s="3">
        <v>7.77</v>
      </c>
      <c r="R685" s="3">
        <v>1.554</v>
      </c>
      <c r="S685" s="3">
        <v>1.0101</v>
      </c>
      <c r="T685" s="3">
        <f>CoffeeOrders[[#This Row],[Unit Price]]*CoffeeOrders[[#This Row],[Quantity]]</f>
        <v>46.62</v>
      </c>
      <c r="U685" s="3" t="str">
        <f>IF(CoffeeOrders[[#This Row],[Coffee Type]]="Rob","Robusta",IF(CoffeeOrders[[#This Row],[Coffee Type]]="Exc","Excelsa",IF(CoffeeOrders[[#This Row],[Coffee Type]]="Ara","Arabica",IF(CoffeeOrders[[#This Row],[Coffee Type]]="Lib","Liberica",""))))</f>
        <v>Liberica</v>
      </c>
      <c r="V685" s="3" t="str">
        <f>IF(CoffeeOrders[[#This Row],[Roast Type]]="M","Medium",IF(CoffeeOrders[[#This Row],[Roast Type]]="L","Light",IF(CoffeeOrders[[#This Row],[Roast Type]]="D","Dark","")))</f>
        <v>Dark</v>
      </c>
    </row>
    <row r="686" spans="1:22" x14ac:dyDescent="0.35">
      <c r="A686" t="s">
        <v>4065</v>
      </c>
      <c r="B686" s="7">
        <v>43517</v>
      </c>
      <c r="C686" t="s">
        <v>4066</v>
      </c>
      <c r="D686" t="s">
        <v>570</v>
      </c>
      <c r="E686">
        <v>6</v>
      </c>
      <c r="F686" t="s">
        <v>4067</v>
      </c>
      <c r="H686" t="s">
        <v>4068</v>
      </c>
      <c r="I686" t="s">
        <v>4069</v>
      </c>
      <c r="J686" t="s">
        <v>144</v>
      </c>
      <c r="K686" t="s">
        <v>27</v>
      </c>
      <c r="L686">
        <v>97255</v>
      </c>
      <c r="M686" t="s">
        <v>52</v>
      </c>
      <c r="N686" t="s">
        <v>29</v>
      </c>
      <c r="O686" t="s">
        <v>42</v>
      </c>
      <c r="P686" s="2">
        <v>1</v>
      </c>
      <c r="Q686" s="3">
        <v>11.95</v>
      </c>
      <c r="R686" s="3">
        <v>1.1950000000000001</v>
      </c>
      <c r="S686" s="3">
        <v>0.71699999999999997</v>
      </c>
      <c r="T686" s="3">
        <f>CoffeeOrders[[#This Row],[Unit Price]]*CoffeeOrders[[#This Row],[Quantity]]</f>
        <v>71.699999999999989</v>
      </c>
      <c r="U686" s="3" t="str">
        <f>IF(CoffeeOrders[[#This Row],[Coffee Type]]="Rob","Robusta",IF(CoffeeOrders[[#This Row],[Coffee Type]]="Exc","Excelsa",IF(CoffeeOrders[[#This Row],[Coffee Type]]="Ara","Arabica",IF(CoffeeOrders[[#This Row],[Coffee Type]]="Lib","Liberica",""))))</f>
        <v>Robusta</v>
      </c>
      <c r="V686" s="3" t="str">
        <f>IF(CoffeeOrders[[#This Row],[Roast Type]]="M","Medium",IF(CoffeeOrders[[#This Row],[Roast Type]]="L","Light",IF(CoffeeOrders[[#This Row],[Roast Type]]="D","Dark","")))</f>
        <v>Light</v>
      </c>
    </row>
    <row r="687" spans="1:22" x14ac:dyDescent="0.35">
      <c r="A687" t="s">
        <v>4070</v>
      </c>
      <c r="B687" s="7">
        <v>44637</v>
      </c>
      <c r="C687" t="s">
        <v>4071</v>
      </c>
      <c r="D687" t="s">
        <v>317</v>
      </c>
      <c r="E687">
        <v>2</v>
      </c>
      <c r="F687" t="s">
        <v>4072</v>
      </c>
      <c r="G687" t="s">
        <v>4073</v>
      </c>
      <c r="H687" t="s">
        <v>4074</v>
      </c>
      <c r="I687" t="s">
        <v>4075</v>
      </c>
      <c r="J687" t="s">
        <v>1406</v>
      </c>
      <c r="K687" t="s">
        <v>27</v>
      </c>
      <c r="L687">
        <v>91186</v>
      </c>
      <c r="M687" t="s">
        <v>28</v>
      </c>
      <c r="N687" t="s">
        <v>61</v>
      </c>
      <c r="O687" t="s">
        <v>42</v>
      </c>
      <c r="P687" s="2">
        <v>2.5</v>
      </c>
      <c r="Q687" s="3">
        <v>36.454999999999998</v>
      </c>
      <c r="R687" s="3">
        <v>1.4581999999999999</v>
      </c>
      <c r="S687" s="3">
        <v>4.7391500000000004</v>
      </c>
      <c r="T687" s="3">
        <f>CoffeeOrders[[#This Row],[Unit Price]]*CoffeeOrders[[#This Row],[Quantity]]</f>
        <v>72.91</v>
      </c>
      <c r="U687" s="3" t="str">
        <f>IF(CoffeeOrders[[#This Row],[Coffee Type]]="Rob","Robusta",IF(CoffeeOrders[[#This Row],[Coffee Type]]="Exc","Excelsa",IF(CoffeeOrders[[#This Row],[Coffee Type]]="Ara","Arabica",IF(CoffeeOrders[[#This Row],[Coffee Type]]="Lib","Liberica",""))))</f>
        <v>Liberica</v>
      </c>
      <c r="V687" s="3" t="str">
        <f>IF(CoffeeOrders[[#This Row],[Roast Type]]="M","Medium",IF(CoffeeOrders[[#This Row],[Roast Type]]="L","Light",IF(CoffeeOrders[[#This Row],[Roast Type]]="D","Dark","")))</f>
        <v>Light</v>
      </c>
    </row>
    <row r="688" spans="1:22" x14ac:dyDescent="0.35">
      <c r="A688" t="s">
        <v>4076</v>
      </c>
      <c r="B688" s="7">
        <v>44330</v>
      </c>
      <c r="C688" t="s">
        <v>4077</v>
      </c>
      <c r="D688" t="s">
        <v>309</v>
      </c>
      <c r="E688">
        <v>3</v>
      </c>
      <c r="F688" t="s">
        <v>4078</v>
      </c>
      <c r="G688" t="s">
        <v>4079</v>
      </c>
      <c r="H688" t="s">
        <v>4080</v>
      </c>
      <c r="I688" t="s">
        <v>4081</v>
      </c>
      <c r="J688" t="s">
        <v>910</v>
      </c>
      <c r="K688" t="s">
        <v>27</v>
      </c>
      <c r="L688">
        <v>92725</v>
      </c>
      <c r="M688" t="s">
        <v>28</v>
      </c>
      <c r="N688" t="s">
        <v>29</v>
      </c>
      <c r="O688" t="s">
        <v>62</v>
      </c>
      <c r="P688" s="2">
        <v>0.2</v>
      </c>
      <c r="Q688" s="3">
        <v>2.6850000000000001</v>
      </c>
      <c r="R688" s="3">
        <v>1.3425</v>
      </c>
      <c r="S688" s="3">
        <v>0.16109999999999999</v>
      </c>
      <c r="T688" s="3">
        <f>CoffeeOrders[[#This Row],[Unit Price]]*CoffeeOrders[[#This Row],[Quantity]]</f>
        <v>8.0549999999999997</v>
      </c>
      <c r="U688" s="3" t="str">
        <f>IF(CoffeeOrders[[#This Row],[Coffee Type]]="Rob","Robusta",IF(CoffeeOrders[[#This Row],[Coffee Type]]="Exc","Excelsa",IF(CoffeeOrders[[#This Row],[Coffee Type]]="Ara","Arabica",IF(CoffeeOrders[[#This Row],[Coffee Type]]="Lib","Liberica",""))))</f>
        <v>Robusta</v>
      </c>
      <c r="V688" s="3" t="str">
        <f>IF(CoffeeOrders[[#This Row],[Roast Type]]="M","Medium",IF(CoffeeOrders[[#This Row],[Roast Type]]="L","Light",IF(CoffeeOrders[[#This Row],[Roast Type]]="D","Dark","")))</f>
        <v>Dark</v>
      </c>
    </row>
    <row r="689" spans="1:22" x14ac:dyDescent="0.35">
      <c r="A689" t="s">
        <v>4082</v>
      </c>
      <c r="B689" s="7">
        <v>43471</v>
      </c>
      <c r="C689" t="s">
        <v>4083</v>
      </c>
      <c r="D689" t="s">
        <v>31</v>
      </c>
      <c r="E689">
        <v>2</v>
      </c>
      <c r="F689" t="s">
        <v>4084</v>
      </c>
      <c r="G689" t="s">
        <v>4085</v>
      </c>
      <c r="H689" t="s">
        <v>4086</v>
      </c>
      <c r="I689" t="s">
        <v>4087</v>
      </c>
      <c r="J689" t="s">
        <v>100</v>
      </c>
      <c r="K689" t="s">
        <v>27</v>
      </c>
      <c r="L689">
        <v>95160</v>
      </c>
      <c r="M689" t="s">
        <v>52</v>
      </c>
      <c r="N689" t="s">
        <v>32</v>
      </c>
      <c r="O689" t="s">
        <v>30</v>
      </c>
      <c r="P689" s="2">
        <v>0.5</v>
      </c>
      <c r="Q689" s="3">
        <v>8.25</v>
      </c>
      <c r="R689" s="3">
        <v>1.65</v>
      </c>
      <c r="S689" s="3">
        <v>0.90749999999999997</v>
      </c>
      <c r="T689" s="3">
        <f>CoffeeOrders[[#This Row],[Unit Price]]*CoffeeOrders[[#This Row],[Quantity]]</f>
        <v>16.5</v>
      </c>
      <c r="U689" s="3" t="str">
        <f>IF(CoffeeOrders[[#This Row],[Coffee Type]]="Rob","Robusta",IF(CoffeeOrders[[#This Row],[Coffee Type]]="Exc","Excelsa",IF(CoffeeOrders[[#This Row],[Coffee Type]]="Ara","Arabica",IF(CoffeeOrders[[#This Row],[Coffee Type]]="Lib","Liberica",""))))</f>
        <v>Excelsa</v>
      </c>
      <c r="V689" s="3" t="str">
        <f>IF(CoffeeOrders[[#This Row],[Roast Type]]="M","Medium",IF(CoffeeOrders[[#This Row],[Roast Type]]="L","Light",IF(CoffeeOrders[[#This Row],[Roast Type]]="D","Dark","")))</f>
        <v>Medium</v>
      </c>
    </row>
    <row r="690" spans="1:22" x14ac:dyDescent="0.35">
      <c r="A690" t="s">
        <v>4088</v>
      </c>
      <c r="B690" s="7">
        <v>43579</v>
      </c>
      <c r="C690" t="s">
        <v>4089</v>
      </c>
      <c r="D690" t="s">
        <v>35</v>
      </c>
      <c r="E690">
        <v>5</v>
      </c>
      <c r="F690" t="s">
        <v>4090</v>
      </c>
      <c r="G690" t="s">
        <v>4091</v>
      </c>
      <c r="H690" t="s">
        <v>4092</v>
      </c>
      <c r="I690" t="s">
        <v>4093</v>
      </c>
      <c r="J690" t="s">
        <v>4094</v>
      </c>
      <c r="K690" t="s">
        <v>50</v>
      </c>
      <c r="L690" t="s">
        <v>4095</v>
      </c>
      <c r="M690" t="s">
        <v>52</v>
      </c>
      <c r="N690" t="s">
        <v>41</v>
      </c>
      <c r="O690" t="s">
        <v>42</v>
      </c>
      <c r="P690" s="2">
        <v>1</v>
      </c>
      <c r="Q690" s="3">
        <v>12.95</v>
      </c>
      <c r="R690" s="3">
        <v>1.2949999999999999</v>
      </c>
      <c r="S690" s="3">
        <v>1.1655</v>
      </c>
      <c r="T690" s="3">
        <f>CoffeeOrders[[#This Row],[Unit Price]]*CoffeeOrders[[#This Row],[Quantity]]</f>
        <v>64.75</v>
      </c>
      <c r="U690" s="3" t="str">
        <f>IF(CoffeeOrders[[#This Row],[Coffee Type]]="Rob","Robusta",IF(CoffeeOrders[[#This Row],[Coffee Type]]="Exc","Excelsa",IF(CoffeeOrders[[#This Row],[Coffee Type]]="Ara","Arabica",IF(CoffeeOrders[[#This Row],[Coffee Type]]="Lib","Liberica",""))))</f>
        <v>Arabica</v>
      </c>
      <c r="V690" s="3" t="str">
        <f>IF(CoffeeOrders[[#This Row],[Roast Type]]="M","Medium",IF(CoffeeOrders[[#This Row],[Roast Type]]="L","Light",IF(CoffeeOrders[[#This Row],[Roast Type]]="D","Dark","")))</f>
        <v>Light</v>
      </c>
    </row>
    <row r="691" spans="1:22" x14ac:dyDescent="0.35">
      <c r="A691" t="s">
        <v>4096</v>
      </c>
      <c r="B691" s="7">
        <v>44346</v>
      </c>
      <c r="C691" t="s">
        <v>4097</v>
      </c>
      <c r="D691" t="s">
        <v>205</v>
      </c>
      <c r="E691">
        <v>5</v>
      </c>
      <c r="F691" t="s">
        <v>4098</v>
      </c>
      <c r="G691" t="s">
        <v>4099</v>
      </c>
      <c r="H691" t="s">
        <v>4100</v>
      </c>
      <c r="I691" t="s">
        <v>4101</v>
      </c>
      <c r="J691" t="s">
        <v>590</v>
      </c>
      <c r="K691" t="s">
        <v>27</v>
      </c>
      <c r="L691">
        <v>80935</v>
      </c>
      <c r="M691" t="s">
        <v>52</v>
      </c>
      <c r="N691" t="s">
        <v>41</v>
      </c>
      <c r="O691" t="s">
        <v>30</v>
      </c>
      <c r="P691" s="2">
        <v>0.5</v>
      </c>
      <c r="Q691" s="3">
        <v>6.75</v>
      </c>
      <c r="R691" s="3">
        <v>1.35</v>
      </c>
      <c r="S691" s="3">
        <v>0.60749999999999993</v>
      </c>
      <c r="T691" s="3">
        <f>CoffeeOrders[[#This Row],[Unit Price]]*CoffeeOrders[[#This Row],[Quantity]]</f>
        <v>33.75</v>
      </c>
      <c r="U691" s="3" t="str">
        <f>IF(CoffeeOrders[[#This Row],[Coffee Type]]="Rob","Robusta",IF(CoffeeOrders[[#This Row],[Coffee Type]]="Exc","Excelsa",IF(CoffeeOrders[[#This Row],[Coffee Type]]="Ara","Arabica",IF(CoffeeOrders[[#This Row],[Coffee Type]]="Lib","Liberica",""))))</f>
        <v>Arabica</v>
      </c>
      <c r="V691" s="3" t="str">
        <f>IF(CoffeeOrders[[#This Row],[Roast Type]]="M","Medium",IF(CoffeeOrders[[#This Row],[Roast Type]]="L","Light",IF(CoffeeOrders[[#This Row],[Roast Type]]="D","Dark","")))</f>
        <v>Medium</v>
      </c>
    </row>
    <row r="692" spans="1:22" x14ac:dyDescent="0.35">
      <c r="A692" t="s">
        <v>4102</v>
      </c>
      <c r="B692" s="7">
        <v>44754</v>
      </c>
      <c r="C692" t="s">
        <v>4103</v>
      </c>
      <c r="D692" t="s">
        <v>331</v>
      </c>
      <c r="E692">
        <v>6</v>
      </c>
      <c r="F692" t="s">
        <v>4104</v>
      </c>
      <c r="I692" t="s">
        <v>4105</v>
      </c>
      <c r="J692" t="s">
        <v>395</v>
      </c>
      <c r="K692" t="s">
        <v>27</v>
      </c>
      <c r="L692">
        <v>43605</v>
      </c>
      <c r="M692" t="s">
        <v>52</v>
      </c>
      <c r="N692" t="s">
        <v>61</v>
      </c>
      <c r="O692" t="s">
        <v>62</v>
      </c>
      <c r="P692" s="2">
        <v>2.5</v>
      </c>
      <c r="Q692" s="3">
        <v>29.785</v>
      </c>
      <c r="R692" s="3">
        <v>1.1914</v>
      </c>
      <c r="S692" s="3">
        <v>3.8720500000000002</v>
      </c>
      <c r="T692" s="3">
        <f>CoffeeOrders[[#This Row],[Unit Price]]*CoffeeOrders[[#This Row],[Quantity]]</f>
        <v>178.71</v>
      </c>
      <c r="U692" s="3" t="str">
        <f>IF(CoffeeOrders[[#This Row],[Coffee Type]]="Rob","Robusta",IF(CoffeeOrders[[#This Row],[Coffee Type]]="Exc","Excelsa",IF(CoffeeOrders[[#This Row],[Coffee Type]]="Ara","Arabica",IF(CoffeeOrders[[#This Row],[Coffee Type]]="Lib","Liberica",""))))</f>
        <v>Liberica</v>
      </c>
      <c r="V692" s="3" t="str">
        <f>IF(CoffeeOrders[[#This Row],[Roast Type]]="M","Medium",IF(CoffeeOrders[[#This Row],[Roast Type]]="L","Light",IF(CoffeeOrders[[#This Row],[Roast Type]]="D","Dark","")))</f>
        <v>Dark</v>
      </c>
    </row>
    <row r="693" spans="1:22" x14ac:dyDescent="0.35">
      <c r="A693" t="s">
        <v>4106</v>
      </c>
      <c r="B693" s="7">
        <v>44227</v>
      </c>
      <c r="C693" t="s">
        <v>4107</v>
      </c>
      <c r="D693" t="s">
        <v>191</v>
      </c>
      <c r="E693">
        <v>2</v>
      </c>
      <c r="F693" t="s">
        <v>4108</v>
      </c>
      <c r="G693" t="s">
        <v>4109</v>
      </c>
      <c r="H693" t="s">
        <v>4110</v>
      </c>
      <c r="I693" t="s">
        <v>4111</v>
      </c>
      <c r="J693" t="s">
        <v>624</v>
      </c>
      <c r="K693" t="s">
        <v>50</v>
      </c>
      <c r="L693" t="s">
        <v>871</v>
      </c>
      <c r="M693" t="s">
        <v>52</v>
      </c>
      <c r="N693" t="s">
        <v>41</v>
      </c>
      <c r="O693" t="s">
        <v>30</v>
      </c>
      <c r="P693" s="2">
        <v>1</v>
      </c>
      <c r="Q693" s="3">
        <v>11.25</v>
      </c>
      <c r="R693" s="3">
        <v>1.125</v>
      </c>
      <c r="S693" s="3">
        <v>1.0125</v>
      </c>
      <c r="T693" s="3">
        <f>CoffeeOrders[[#This Row],[Unit Price]]*CoffeeOrders[[#This Row],[Quantity]]</f>
        <v>22.5</v>
      </c>
      <c r="U693" s="3" t="str">
        <f>IF(CoffeeOrders[[#This Row],[Coffee Type]]="Rob","Robusta",IF(CoffeeOrders[[#This Row],[Coffee Type]]="Exc","Excelsa",IF(CoffeeOrders[[#This Row],[Coffee Type]]="Ara","Arabica",IF(CoffeeOrders[[#This Row],[Coffee Type]]="Lib","Liberica",""))))</f>
        <v>Arabica</v>
      </c>
      <c r="V693" s="3" t="str">
        <f>IF(CoffeeOrders[[#This Row],[Roast Type]]="M","Medium",IF(CoffeeOrders[[#This Row],[Roast Type]]="L","Light",IF(CoffeeOrders[[#This Row],[Roast Type]]="D","Dark","")))</f>
        <v>Medium</v>
      </c>
    </row>
    <row r="694" spans="1:22" x14ac:dyDescent="0.35">
      <c r="A694" t="s">
        <v>4112</v>
      </c>
      <c r="B694" s="7">
        <v>43720</v>
      </c>
      <c r="C694" t="s">
        <v>4113</v>
      </c>
      <c r="D694" t="s">
        <v>56</v>
      </c>
      <c r="E694">
        <v>1</v>
      </c>
      <c r="F694" t="s">
        <v>4114</v>
      </c>
      <c r="G694" t="s">
        <v>4115</v>
      </c>
      <c r="H694" t="s">
        <v>4116</v>
      </c>
      <c r="I694" t="s">
        <v>4117</v>
      </c>
      <c r="J694" t="s">
        <v>1529</v>
      </c>
      <c r="K694" t="s">
        <v>27</v>
      </c>
      <c r="L694">
        <v>45999</v>
      </c>
      <c r="M694" t="s">
        <v>52</v>
      </c>
      <c r="N694" t="s">
        <v>61</v>
      </c>
      <c r="O694" t="s">
        <v>62</v>
      </c>
      <c r="P694" s="2">
        <v>1</v>
      </c>
      <c r="Q694" s="3">
        <v>12.95</v>
      </c>
      <c r="R694" s="3">
        <v>1.2949999999999999</v>
      </c>
      <c r="S694" s="3">
        <v>1.6835</v>
      </c>
      <c r="T694" s="3">
        <f>CoffeeOrders[[#This Row],[Unit Price]]*CoffeeOrders[[#This Row],[Quantity]]</f>
        <v>12.95</v>
      </c>
      <c r="U694" s="3" t="str">
        <f>IF(CoffeeOrders[[#This Row],[Coffee Type]]="Rob","Robusta",IF(CoffeeOrders[[#This Row],[Coffee Type]]="Exc","Excelsa",IF(CoffeeOrders[[#This Row],[Coffee Type]]="Ara","Arabica",IF(CoffeeOrders[[#This Row],[Coffee Type]]="Lib","Liberica",""))))</f>
        <v>Liberica</v>
      </c>
      <c r="V694" s="3" t="str">
        <f>IF(CoffeeOrders[[#This Row],[Roast Type]]="M","Medium",IF(CoffeeOrders[[#This Row],[Roast Type]]="L","Light",IF(CoffeeOrders[[#This Row],[Roast Type]]="D","Dark","")))</f>
        <v>Dark</v>
      </c>
    </row>
    <row r="695" spans="1:22" x14ac:dyDescent="0.35">
      <c r="A695" t="s">
        <v>4118</v>
      </c>
      <c r="B695" s="7">
        <v>44012</v>
      </c>
      <c r="C695" t="s">
        <v>4119</v>
      </c>
      <c r="D695" t="s">
        <v>519</v>
      </c>
      <c r="E695">
        <v>2</v>
      </c>
      <c r="F695" t="s">
        <v>4120</v>
      </c>
      <c r="G695" t="s">
        <v>4121</v>
      </c>
      <c r="H695" t="s">
        <v>4122</v>
      </c>
      <c r="I695" t="s">
        <v>4123</v>
      </c>
      <c r="J695" t="s">
        <v>129</v>
      </c>
      <c r="K695" t="s">
        <v>27</v>
      </c>
      <c r="L695">
        <v>63121</v>
      </c>
      <c r="M695" t="s">
        <v>28</v>
      </c>
      <c r="N695" t="s">
        <v>41</v>
      </c>
      <c r="O695" t="s">
        <v>30</v>
      </c>
      <c r="P695" s="2">
        <v>2.5</v>
      </c>
      <c r="Q695" s="3">
        <v>25.875</v>
      </c>
      <c r="R695" s="3">
        <v>1.0349999999999999</v>
      </c>
      <c r="S695" s="3">
        <v>2.328749999999999</v>
      </c>
      <c r="T695" s="3">
        <f>CoffeeOrders[[#This Row],[Unit Price]]*CoffeeOrders[[#This Row],[Quantity]]</f>
        <v>51.75</v>
      </c>
      <c r="U695" s="3" t="str">
        <f>IF(CoffeeOrders[[#This Row],[Coffee Type]]="Rob","Robusta",IF(CoffeeOrders[[#This Row],[Coffee Type]]="Exc","Excelsa",IF(CoffeeOrders[[#This Row],[Coffee Type]]="Ara","Arabica",IF(CoffeeOrders[[#This Row],[Coffee Type]]="Lib","Liberica",""))))</f>
        <v>Arabica</v>
      </c>
      <c r="V695" s="3" t="str">
        <f>IF(CoffeeOrders[[#This Row],[Roast Type]]="M","Medium",IF(CoffeeOrders[[#This Row],[Roast Type]]="L","Light",IF(CoffeeOrders[[#This Row],[Roast Type]]="D","Dark","")))</f>
        <v>Medium</v>
      </c>
    </row>
    <row r="696" spans="1:22" x14ac:dyDescent="0.35">
      <c r="A696" t="s">
        <v>4124</v>
      </c>
      <c r="B696" s="7">
        <v>43915</v>
      </c>
      <c r="C696" t="s">
        <v>4125</v>
      </c>
      <c r="D696" t="s">
        <v>65</v>
      </c>
      <c r="E696">
        <v>5</v>
      </c>
      <c r="F696" t="s">
        <v>4126</v>
      </c>
      <c r="G696" t="s">
        <v>4127</v>
      </c>
      <c r="H696" t="s">
        <v>4128</v>
      </c>
      <c r="I696" t="s">
        <v>4129</v>
      </c>
      <c r="J696" t="s">
        <v>4130</v>
      </c>
      <c r="K696" t="s">
        <v>27</v>
      </c>
      <c r="L696">
        <v>10705</v>
      </c>
      <c r="M696" t="s">
        <v>52</v>
      </c>
      <c r="N696" t="s">
        <v>32</v>
      </c>
      <c r="O696" t="s">
        <v>62</v>
      </c>
      <c r="P696" s="2">
        <v>0.5</v>
      </c>
      <c r="Q696" s="3">
        <v>7.29</v>
      </c>
      <c r="R696" s="3">
        <v>1.458</v>
      </c>
      <c r="S696" s="3">
        <v>0.80190000000000006</v>
      </c>
      <c r="T696" s="3">
        <f>CoffeeOrders[[#This Row],[Unit Price]]*CoffeeOrders[[#This Row],[Quantity]]</f>
        <v>36.450000000000003</v>
      </c>
      <c r="U696" s="3" t="str">
        <f>IF(CoffeeOrders[[#This Row],[Coffee Type]]="Rob","Robusta",IF(CoffeeOrders[[#This Row],[Coffee Type]]="Exc","Excelsa",IF(CoffeeOrders[[#This Row],[Coffee Type]]="Ara","Arabica",IF(CoffeeOrders[[#This Row],[Coffee Type]]="Lib","Liberica",""))))</f>
        <v>Excelsa</v>
      </c>
      <c r="V696" s="3" t="str">
        <f>IF(CoffeeOrders[[#This Row],[Roast Type]]="M","Medium",IF(CoffeeOrders[[#This Row],[Roast Type]]="L","Light",IF(CoffeeOrders[[#This Row],[Roast Type]]="D","Dark","")))</f>
        <v>Dark</v>
      </c>
    </row>
    <row r="697" spans="1:22" x14ac:dyDescent="0.35">
      <c r="A697" t="s">
        <v>4131</v>
      </c>
      <c r="B697" s="7">
        <v>44300</v>
      </c>
      <c r="C697" t="s">
        <v>4132</v>
      </c>
      <c r="D697" t="s">
        <v>317</v>
      </c>
      <c r="E697">
        <v>5</v>
      </c>
      <c r="F697" t="s">
        <v>4133</v>
      </c>
      <c r="G697" t="s">
        <v>4134</v>
      </c>
      <c r="H697" t="s">
        <v>4135</v>
      </c>
      <c r="I697" t="s">
        <v>4136</v>
      </c>
      <c r="J697" t="s">
        <v>1929</v>
      </c>
      <c r="K697" t="s">
        <v>27</v>
      </c>
      <c r="L697">
        <v>21290</v>
      </c>
      <c r="M697" t="s">
        <v>28</v>
      </c>
      <c r="N697" t="s">
        <v>61</v>
      </c>
      <c r="O697" t="s">
        <v>42</v>
      </c>
      <c r="P697" s="2">
        <v>2.5</v>
      </c>
      <c r="Q697" s="3">
        <v>36.454999999999998</v>
      </c>
      <c r="R697" s="3">
        <v>1.4581999999999999</v>
      </c>
      <c r="S697" s="3">
        <v>4.7391500000000004</v>
      </c>
      <c r="T697" s="3">
        <f>CoffeeOrders[[#This Row],[Unit Price]]*CoffeeOrders[[#This Row],[Quantity]]</f>
        <v>182.27499999999998</v>
      </c>
      <c r="U697" s="3" t="str">
        <f>IF(CoffeeOrders[[#This Row],[Coffee Type]]="Rob","Robusta",IF(CoffeeOrders[[#This Row],[Coffee Type]]="Exc","Excelsa",IF(CoffeeOrders[[#This Row],[Coffee Type]]="Ara","Arabica",IF(CoffeeOrders[[#This Row],[Coffee Type]]="Lib","Liberica",""))))</f>
        <v>Liberica</v>
      </c>
      <c r="V697" s="3" t="str">
        <f>IF(CoffeeOrders[[#This Row],[Roast Type]]="M","Medium",IF(CoffeeOrders[[#This Row],[Roast Type]]="L","Light",IF(CoffeeOrders[[#This Row],[Roast Type]]="D","Dark","")))</f>
        <v>Light</v>
      </c>
    </row>
    <row r="698" spans="1:22" x14ac:dyDescent="0.35">
      <c r="A698" t="s">
        <v>4137</v>
      </c>
      <c r="B698" s="7">
        <v>43693</v>
      </c>
      <c r="C698" t="s">
        <v>4138</v>
      </c>
      <c r="D698" t="s">
        <v>368</v>
      </c>
      <c r="E698">
        <v>4</v>
      </c>
      <c r="F698" t="s">
        <v>4139</v>
      </c>
      <c r="G698" t="s">
        <v>4140</v>
      </c>
      <c r="H698" t="s">
        <v>4141</v>
      </c>
      <c r="I698" t="s">
        <v>4142</v>
      </c>
      <c r="J698" t="s">
        <v>4058</v>
      </c>
      <c r="K698" t="s">
        <v>27</v>
      </c>
      <c r="L698">
        <v>32230</v>
      </c>
      <c r="M698" t="s">
        <v>52</v>
      </c>
      <c r="N698" t="s">
        <v>61</v>
      </c>
      <c r="O698" t="s">
        <v>62</v>
      </c>
      <c r="P698" s="2">
        <v>0.5</v>
      </c>
      <c r="Q698" s="3">
        <v>7.77</v>
      </c>
      <c r="R698" s="3">
        <v>1.554</v>
      </c>
      <c r="S698" s="3">
        <v>1.0101</v>
      </c>
      <c r="T698" s="3">
        <f>CoffeeOrders[[#This Row],[Unit Price]]*CoffeeOrders[[#This Row],[Quantity]]</f>
        <v>31.08</v>
      </c>
      <c r="U698" s="3" t="str">
        <f>IF(CoffeeOrders[[#This Row],[Coffee Type]]="Rob","Robusta",IF(CoffeeOrders[[#This Row],[Coffee Type]]="Exc","Excelsa",IF(CoffeeOrders[[#This Row],[Coffee Type]]="Ara","Arabica",IF(CoffeeOrders[[#This Row],[Coffee Type]]="Lib","Liberica",""))))</f>
        <v>Liberica</v>
      </c>
      <c r="V698" s="3" t="str">
        <f>IF(CoffeeOrders[[#This Row],[Roast Type]]="M","Medium",IF(CoffeeOrders[[#This Row],[Roast Type]]="L","Light",IF(CoffeeOrders[[#This Row],[Roast Type]]="D","Dark","")))</f>
        <v>Dark</v>
      </c>
    </row>
    <row r="699" spans="1:22" x14ac:dyDescent="0.35">
      <c r="A699" t="s">
        <v>4143</v>
      </c>
      <c r="B699" s="7">
        <v>44547</v>
      </c>
      <c r="C699" t="s">
        <v>4144</v>
      </c>
      <c r="D699" t="s">
        <v>205</v>
      </c>
      <c r="E699">
        <v>3</v>
      </c>
      <c r="F699" t="s">
        <v>4145</v>
      </c>
      <c r="I699" t="s">
        <v>4146</v>
      </c>
      <c r="J699" t="s">
        <v>4147</v>
      </c>
      <c r="K699" t="s">
        <v>50</v>
      </c>
      <c r="L699" t="s">
        <v>4148</v>
      </c>
      <c r="M699" t="s">
        <v>52</v>
      </c>
      <c r="N699" t="s">
        <v>41</v>
      </c>
      <c r="O699" t="s">
        <v>30</v>
      </c>
      <c r="P699" s="2">
        <v>0.5</v>
      </c>
      <c r="Q699" s="3">
        <v>6.75</v>
      </c>
      <c r="R699" s="3">
        <v>1.35</v>
      </c>
      <c r="S699" s="3">
        <v>0.60749999999999993</v>
      </c>
      <c r="T699" s="3">
        <f>CoffeeOrders[[#This Row],[Unit Price]]*CoffeeOrders[[#This Row],[Quantity]]</f>
        <v>20.25</v>
      </c>
      <c r="U699" s="3" t="str">
        <f>IF(CoffeeOrders[[#This Row],[Coffee Type]]="Rob","Robusta",IF(CoffeeOrders[[#This Row],[Coffee Type]]="Exc","Excelsa",IF(CoffeeOrders[[#This Row],[Coffee Type]]="Ara","Arabica",IF(CoffeeOrders[[#This Row],[Coffee Type]]="Lib","Liberica",""))))</f>
        <v>Arabica</v>
      </c>
      <c r="V699" s="3" t="str">
        <f>IF(CoffeeOrders[[#This Row],[Roast Type]]="M","Medium",IF(CoffeeOrders[[#This Row],[Roast Type]]="L","Light",IF(CoffeeOrders[[#This Row],[Roast Type]]="D","Dark","")))</f>
        <v>Medium</v>
      </c>
    </row>
    <row r="700" spans="1:22" x14ac:dyDescent="0.35">
      <c r="A700" t="s">
        <v>4149</v>
      </c>
      <c r="B700" s="7">
        <v>43830</v>
      </c>
      <c r="C700" t="s">
        <v>4107</v>
      </c>
      <c r="D700" t="s">
        <v>56</v>
      </c>
      <c r="E700">
        <v>2</v>
      </c>
      <c r="F700" t="s">
        <v>4108</v>
      </c>
      <c r="G700" t="s">
        <v>4109</v>
      </c>
      <c r="H700" t="s">
        <v>4110</v>
      </c>
      <c r="I700" t="s">
        <v>4111</v>
      </c>
      <c r="J700" t="s">
        <v>624</v>
      </c>
      <c r="K700" t="s">
        <v>50</v>
      </c>
      <c r="L700" t="s">
        <v>871</v>
      </c>
      <c r="M700" t="s">
        <v>52</v>
      </c>
      <c r="N700" t="s">
        <v>61</v>
      </c>
      <c r="O700" t="s">
        <v>62</v>
      </c>
      <c r="P700" s="2">
        <v>1</v>
      </c>
      <c r="Q700" s="3">
        <v>12.95</v>
      </c>
      <c r="R700" s="3">
        <v>1.2949999999999999</v>
      </c>
      <c r="S700" s="3">
        <v>1.6835</v>
      </c>
      <c r="T700" s="3">
        <f>CoffeeOrders[[#This Row],[Unit Price]]*CoffeeOrders[[#This Row],[Quantity]]</f>
        <v>25.9</v>
      </c>
      <c r="U700" s="3" t="str">
        <f>IF(CoffeeOrders[[#This Row],[Coffee Type]]="Rob","Robusta",IF(CoffeeOrders[[#This Row],[Coffee Type]]="Exc","Excelsa",IF(CoffeeOrders[[#This Row],[Coffee Type]]="Ara","Arabica",IF(CoffeeOrders[[#This Row],[Coffee Type]]="Lib","Liberica",""))))</f>
        <v>Liberica</v>
      </c>
      <c r="V700" s="3" t="str">
        <f>IF(CoffeeOrders[[#This Row],[Roast Type]]="M","Medium",IF(CoffeeOrders[[#This Row],[Roast Type]]="L","Light",IF(CoffeeOrders[[#This Row],[Roast Type]]="D","Dark","")))</f>
        <v>Dark</v>
      </c>
    </row>
    <row r="701" spans="1:22" x14ac:dyDescent="0.35">
      <c r="A701" t="s">
        <v>4150</v>
      </c>
      <c r="B701" s="7">
        <v>44298</v>
      </c>
      <c r="C701" t="s">
        <v>4151</v>
      </c>
      <c r="D701" t="s">
        <v>221</v>
      </c>
      <c r="E701">
        <v>4</v>
      </c>
      <c r="F701" t="s">
        <v>4152</v>
      </c>
      <c r="G701" t="s">
        <v>4153</v>
      </c>
      <c r="H701" t="s">
        <v>4154</v>
      </c>
      <c r="I701" t="s">
        <v>4155</v>
      </c>
      <c r="J701" t="s">
        <v>2272</v>
      </c>
      <c r="K701" t="s">
        <v>27</v>
      </c>
      <c r="L701">
        <v>33196</v>
      </c>
      <c r="M701" t="s">
        <v>28</v>
      </c>
      <c r="N701" t="s">
        <v>41</v>
      </c>
      <c r="O701" t="s">
        <v>62</v>
      </c>
      <c r="P701" s="2">
        <v>0.5</v>
      </c>
      <c r="Q701" s="3">
        <v>5.97</v>
      </c>
      <c r="R701" s="3">
        <v>1.194</v>
      </c>
      <c r="S701" s="3">
        <v>0.5373</v>
      </c>
      <c r="T701" s="3">
        <f>CoffeeOrders[[#This Row],[Unit Price]]*CoffeeOrders[[#This Row],[Quantity]]</f>
        <v>23.88</v>
      </c>
      <c r="U701" s="3" t="str">
        <f>IF(CoffeeOrders[[#This Row],[Coffee Type]]="Rob","Robusta",IF(CoffeeOrders[[#This Row],[Coffee Type]]="Exc","Excelsa",IF(CoffeeOrders[[#This Row],[Coffee Type]]="Ara","Arabica",IF(CoffeeOrders[[#This Row],[Coffee Type]]="Lib","Liberica",""))))</f>
        <v>Arabica</v>
      </c>
      <c r="V701" s="3" t="str">
        <f>IF(CoffeeOrders[[#This Row],[Roast Type]]="M","Medium",IF(CoffeeOrders[[#This Row],[Roast Type]]="L","Light",IF(CoffeeOrders[[#This Row],[Roast Type]]="D","Dark","")))</f>
        <v>Dark</v>
      </c>
    </row>
    <row r="702" spans="1:22" x14ac:dyDescent="0.35">
      <c r="A702" t="s">
        <v>4156</v>
      </c>
      <c r="B702" s="7">
        <v>43736</v>
      </c>
      <c r="C702" t="s">
        <v>4157</v>
      </c>
      <c r="D702" t="s">
        <v>252</v>
      </c>
      <c r="E702">
        <v>2</v>
      </c>
      <c r="F702" t="s">
        <v>4158</v>
      </c>
      <c r="G702" t="s">
        <v>4159</v>
      </c>
      <c r="I702" t="s">
        <v>4160</v>
      </c>
      <c r="J702" t="s">
        <v>2065</v>
      </c>
      <c r="K702" t="s">
        <v>27</v>
      </c>
      <c r="L702">
        <v>94121</v>
      </c>
      <c r="M702" t="s">
        <v>52</v>
      </c>
      <c r="N702" t="s">
        <v>61</v>
      </c>
      <c r="O702" t="s">
        <v>42</v>
      </c>
      <c r="P702" s="2">
        <v>0.5</v>
      </c>
      <c r="Q702" s="3">
        <v>9.51</v>
      </c>
      <c r="R702" s="3">
        <v>1.9019999999999999</v>
      </c>
      <c r="S702" s="3">
        <v>1.2363</v>
      </c>
      <c r="T702" s="3">
        <f>CoffeeOrders[[#This Row],[Unit Price]]*CoffeeOrders[[#This Row],[Quantity]]</f>
        <v>19.02</v>
      </c>
      <c r="U702" s="3" t="str">
        <f>IF(CoffeeOrders[[#This Row],[Coffee Type]]="Rob","Robusta",IF(CoffeeOrders[[#This Row],[Coffee Type]]="Exc","Excelsa",IF(CoffeeOrders[[#This Row],[Coffee Type]]="Ara","Arabica",IF(CoffeeOrders[[#This Row],[Coffee Type]]="Lib","Liberica",""))))</f>
        <v>Liberica</v>
      </c>
      <c r="V702" s="3" t="str">
        <f>IF(CoffeeOrders[[#This Row],[Roast Type]]="M","Medium",IF(CoffeeOrders[[#This Row],[Roast Type]]="L","Light",IF(CoffeeOrders[[#This Row],[Roast Type]]="D","Dark","")))</f>
        <v>Light</v>
      </c>
    </row>
    <row r="703" spans="1:22" x14ac:dyDescent="0.35">
      <c r="A703" t="s">
        <v>4161</v>
      </c>
      <c r="B703" s="7">
        <v>44727</v>
      </c>
      <c r="C703" t="s">
        <v>4162</v>
      </c>
      <c r="D703" t="s">
        <v>221</v>
      </c>
      <c r="E703">
        <v>5</v>
      </c>
      <c r="F703" t="s">
        <v>4163</v>
      </c>
      <c r="G703" t="s">
        <v>4164</v>
      </c>
      <c r="H703" t="s">
        <v>4165</v>
      </c>
      <c r="I703" t="s">
        <v>4166</v>
      </c>
      <c r="J703" t="s">
        <v>2039</v>
      </c>
      <c r="K703" t="s">
        <v>50</v>
      </c>
      <c r="L703" t="s">
        <v>227</v>
      </c>
      <c r="M703" t="s">
        <v>28</v>
      </c>
      <c r="N703" t="s">
        <v>41</v>
      </c>
      <c r="O703" t="s">
        <v>62</v>
      </c>
      <c r="P703" s="2">
        <v>0.5</v>
      </c>
      <c r="Q703" s="3">
        <v>5.97</v>
      </c>
      <c r="R703" s="3">
        <v>1.194</v>
      </c>
      <c r="S703" s="3">
        <v>0.5373</v>
      </c>
      <c r="T703" s="3">
        <f>CoffeeOrders[[#This Row],[Unit Price]]*CoffeeOrders[[#This Row],[Quantity]]</f>
        <v>29.849999999999998</v>
      </c>
      <c r="U703" s="3" t="str">
        <f>IF(CoffeeOrders[[#This Row],[Coffee Type]]="Rob","Robusta",IF(CoffeeOrders[[#This Row],[Coffee Type]]="Exc","Excelsa",IF(CoffeeOrders[[#This Row],[Coffee Type]]="Ara","Arabica",IF(CoffeeOrders[[#This Row],[Coffee Type]]="Lib","Liberica",""))))</f>
        <v>Arabica</v>
      </c>
      <c r="V703" s="3" t="str">
        <f>IF(CoffeeOrders[[#This Row],[Roast Type]]="M","Medium",IF(CoffeeOrders[[#This Row],[Roast Type]]="L","Light",IF(CoffeeOrders[[#This Row],[Roast Type]]="D","Dark","")))</f>
        <v>Dark</v>
      </c>
    </row>
    <row r="704" spans="1:22" x14ac:dyDescent="0.35">
      <c r="A704" t="s">
        <v>4167</v>
      </c>
      <c r="B704" s="7">
        <v>43661</v>
      </c>
      <c r="C704" t="s">
        <v>4168</v>
      </c>
      <c r="D704" t="s">
        <v>578</v>
      </c>
      <c r="E704">
        <v>1</v>
      </c>
      <c r="F704" t="s">
        <v>4169</v>
      </c>
      <c r="G704" t="s">
        <v>4170</v>
      </c>
      <c r="I704" t="s">
        <v>4171</v>
      </c>
      <c r="J704" t="s">
        <v>181</v>
      </c>
      <c r="K704" t="s">
        <v>27</v>
      </c>
      <c r="L704">
        <v>33982</v>
      </c>
      <c r="M704" t="s">
        <v>28</v>
      </c>
      <c r="N704" t="s">
        <v>41</v>
      </c>
      <c r="O704" t="s">
        <v>42</v>
      </c>
      <c r="P704" s="2">
        <v>0.5</v>
      </c>
      <c r="Q704" s="3">
        <v>7.77</v>
      </c>
      <c r="R704" s="3">
        <v>1.554</v>
      </c>
      <c r="S704" s="3">
        <v>0.69929999999999992</v>
      </c>
      <c r="T704" s="3">
        <f>CoffeeOrders[[#This Row],[Unit Price]]*CoffeeOrders[[#This Row],[Quantity]]</f>
        <v>7.77</v>
      </c>
      <c r="U704" s="3" t="str">
        <f>IF(CoffeeOrders[[#This Row],[Coffee Type]]="Rob","Robusta",IF(CoffeeOrders[[#This Row],[Coffee Type]]="Exc","Excelsa",IF(CoffeeOrders[[#This Row],[Coffee Type]]="Ara","Arabica",IF(CoffeeOrders[[#This Row],[Coffee Type]]="Lib","Liberica",""))))</f>
        <v>Arabica</v>
      </c>
      <c r="V704" s="3" t="str">
        <f>IF(CoffeeOrders[[#This Row],[Roast Type]]="M","Medium",IF(CoffeeOrders[[#This Row],[Roast Type]]="L","Light",IF(CoffeeOrders[[#This Row],[Roast Type]]="D","Dark","")))</f>
        <v>Light</v>
      </c>
    </row>
    <row r="705" spans="1:22" x14ac:dyDescent="0.35">
      <c r="A705" t="s">
        <v>4172</v>
      </c>
      <c r="B705" s="7">
        <v>43506</v>
      </c>
      <c r="C705" t="s">
        <v>4173</v>
      </c>
      <c r="D705" t="s">
        <v>331</v>
      </c>
      <c r="E705">
        <v>4</v>
      </c>
      <c r="F705" t="s">
        <v>4174</v>
      </c>
      <c r="H705" t="s">
        <v>4175</v>
      </c>
      <c r="I705" t="s">
        <v>4176</v>
      </c>
      <c r="J705" t="s">
        <v>951</v>
      </c>
      <c r="K705" t="s">
        <v>50</v>
      </c>
      <c r="L705" t="s">
        <v>871</v>
      </c>
      <c r="M705" t="s">
        <v>28</v>
      </c>
      <c r="N705" t="s">
        <v>61</v>
      </c>
      <c r="O705" t="s">
        <v>62</v>
      </c>
      <c r="P705" s="2">
        <v>2.5</v>
      </c>
      <c r="Q705" s="3">
        <v>29.785</v>
      </c>
      <c r="R705" s="3">
        <v>1.1914</v>
      </c>
      <c r="S705" s="3">
        <v>3.8720500000000002</v>
      </c>
      <c r="T705" s="3">
        <f>CoffeeOrders[[#This Row],[Unit Price]]*CoffeeOrders[[#This Row],[Quantity]]</f>
        <v>119.14</v>
      </c>
      <c r="U705" s="3" t="str">
        <f>IF(CoffeeOrders[[#This Row],[Coffee Type]]="Rob","Robusta",IF(CoffeeOrders[[#This Row],[Coffee Type]]="Exc","Excelsa",IF(CoffeeOrders[[#This Row],[Coffee Type]]="Ara","Arabica",IF(CoffeeOrders[[#This Row],[Coffee Type]]="Lib","Liberica",""))))</f>
        <v>Liberica</v>
      </c>
      <c r="V705" s="3" t="str">
        <f>IF(CoffeeOrders[[#This Row],[Roast Type]]="M","Medium",IF(CoffeeOrders[[#This Row],[Roast Type]]="L","Light",IF(CoffeeOrders[[#This Row],[Roast Type]]="D","Dark","")))</f>
        <v>Dark</v>
      </c>
    </row>
    <row r="706" spans="1:22" x14ac:dyDescent="0.35">
      <c r="A706" t="s">
        <v>4177</v>
      </c>
      <c r="B706" s="7">
        <v>44716</v>
      </c>
      <c r="C706" t="s">
        <v>4178</v>
      </c>
      <c r="D706" t="s">
        <v>166</v>
      </c>
      <c r="E706">
        <v>6</v>
      </c>
      <c r="F706" t="s">
        <v>4179</v>
      </c>
      <c r="H706" t="s">
        <v>4180</v>
      </c>
      <c r="I706" t="s">
        <v>4181</v>
      </c>
      <c r="J706" t="s">
        <v>165</v>
      </c>
      <c r="K706" t="s">
        <v>27</v>
      </c>
      <c r="L706">
        <v>10125</v>
      </c>
      <c r="M706" t="s">
        <v>28</v>
      </c>
      <c r="N706" t="s">
        <v>32</v>
      </c>
      <c r="O706" t="s">
        <v>62</v>
      </c>
      <c r="P706" s="2">
        <v>0.2</v>
      </c>
      <c r="Q706" s="3">
        <v>3.645</v>
      </c>
      <c r="R706" s="3">
        <v>1.8225</v>
      </c>
      <c r="S706" s="3">
        <v>0.40094999999999997</v>
      </c>
      <c r="T706" s="3">
        <f>CoffeeOrders[[#This Row],[Unit Price]]*CoffeeOrders[[#This Row],[Quantity]]</f>
        <v>21.87</v>
      </c>
      <c r="U706" s="3" t="str">
        <f>IF(CoffeeOrders[[#This Row],[Coffee Type]]="Rob","Robusta",IF(CoffeeOrders[[#This Row],[Coffee Type]]="Exc","Excelsa",IF(CoffeeOrders[[#This Row],[Coffee Type]]="Ara","Arabica",IF(CoffeeOrders[[#This Row],[Coffee Type]]="Lib","Liberica",""))))</f>
        <v>Excelsa</v>
      </c>
      <c r="V706" s="3" t="str">
        <f>IF(CoffeeOrders[[#This Row],[Roast Type]]="M","Medium",IF(CoffeeOrders[[#This Row],[Roast Type]]="L","Light",IF(CoffeeOrders[[#This Row],[Roast Type]]="D","Dark","")))</f>
        <v>Dark</v>
      </c>
    </row>
    <row r="707" spans="1:22" x14ac:dyDescent="0.35">
      <c r="A707" t="s">
        <v>4182</v>
      </c>
      <c r="B707" s="7">
        <v>44114</v>
      </c>
      <c r="C707" t="s">
        <v>4183</v>
      </c>
      <c r="D707" t="s">
        <v>531</v>
      </c>
      <c r="E707">
        <v>2</v>
      </c>
      <c r="F707" t="s">
        <v>4184</v>
      </c>
      <c r="G707" t="s">
        <v>4185</v>
      </c>
      <c r="H707" t="s">
        <v>4186</v>
      </c>
      <c r="I707" t="s">
        <v>4187</v>
      </c>
      <c r="J707" t="s">
        <v>1317</v>
      </c>
      <c r="K707" t="s">
        <v>27</v>
      </c>
      <c r="L707">
        <v>29305</v>
      </c>
      <c r="M707" t="s">
        <v>52</v>
      </c>
      <c r="N707" t="s">
        <v>32</v>
      </c>
      <c r="O707" t="s">
        <v>42</v>
      </c>
      <c r="P707" s="2">
        <v>0.5</v>
      </c>
      <c r="Q707" s="3">
        <v>8.91</v>
      </c>
      <c r="R707" s="3">
        <v>1.782</v>
      </c>
      <c r="S707" s="3">
        <v>0.98009999999999997</v>
      </c>
      <c r="T707" s="3">
        <f>CoffeeOrders[[#This Row],[Unit Price]]*CoffeeOrders[[#This Row],[Quantity]]</f>
        <v>17.82</v>
      </c>
      <c r="U707" s="3" t="str">
        <f>IF(CoffeeOrders[[#This Row],[Coffee Type]]="Rob","Robusta",IF(CoffeeOrders[[#This Row],[Coffee Type]]="Exc","Excelsa",IF(CoffeeOrders[[#This Row],[Coffee Type]]="Ara","Arabica",IF(CoffeeOrders[[#This Row],[Coffee Type]]="Lib","Liberica",""))))</f>
        <v>Excelsa</v>
      </c>
      <c r="V707" s="3" t="str">
        <f>IF(CoffeeOrders[[#This Row],[Roast Type]]="M","Medium",IF(CoffeeOrders[[#This Row],[Roast Type]]="L","Light",IF(CoffeeOrders[[#This Row],[Roast Type]]="D","Dark","")))</f>
        <v>Light</v>
      </c>
    </row>
    <row r="708" spans="1:22" x14ac:dyDescent="0.35">
      <c r="A708" t="s">
        <v>4188</v>
      </c>
      <c r="B708" s="7">
        <v>44353</v>
      </c>
      <c r="C708" t="s">
        <v>4189</v>
      </c>
      <c r="D708" t="s">
        <v>199</v>
      </c>
      <c r="E708">
        <v>3</v>
      </c>
      <c r="F708" t="s">
        <v>4190</v>
      </c>
      <c r="G708" t="s">
        <v>4191</v>
      </c>
      <c r="H708" t="s">
        <v>4192</v>
      </c>
      <c r="I708" t="s">
        <v>4193</v>
      </c>
      <c r="J708" t="s">
        <v>4194</v>
      </c>
      <c r="K708" t="s">
        <v>27</v>
      </c>
      <c r="L708">
        <v>93305</v>
      </c>
      <c r="M708" t="s">
        <v>52</v>
      </c>
      <c r="N708" t="s">
        <v>32</v>
      </c>
      <c r="O708" t="s">
        <v>30</v>
      </c>
      <c r="P708" s="2">
        <v>0.2</v>
      </c>
      <c r="Q708" s="3">
        <v>4.125</v>
      </c>
      <c r="R708" s="3">
        <v>2.0625</v>
      </c>
      <c r="S708" s="3">
        <v>0.45374999999999999</v>
      </c>
      <c r="T708" s="3">
        <f>CoffeeOrders[[#This Row],[Unit Price]]*CoffeeOrders[[#This Row],[Quantity]]</f>
        <v>12.375</v>
      </c>
      <c r="U708" s="3" t="str">
        <f>IF(CoffeeOrders[[#This Row],[Coffee Type]]="Rob","Robusta",IF(CoffeeOrders[[#This Row],[Coffee Type]]="Exc","Excelsa",IF(CoffeeOrders[[#This Row],[Coffee Type]]="Ara","Arabica",IF(CoffeeOrders[[#This Row],[Coffee Type]]="Lib","Liberica",""))))</f>
        <v>Excelsa</v>
      </c>
      <c r="V708" s="3" t="str">
        <f>IF(CoffeeOrders[[#This Row],[Roast Type]]="M","Medium",IF(CoffeeOrders[[#This Row],[Roast Type]]="L","Light",IF(CoffeeOrders[[#This Row],[Roast Type]]="D","Dark","")))</f>
        <v>Medium</v>
      </c>
    </row>
    <row r="709" spans="1:22" x14ac:dyDescent="0.35">
      <c r="A709" t="s">
        <v>4195</v>
      </c>
      <c r="B709" s="7">
        <v>43540</v>
      </c>
      <c r="C709" t="s">
        <v>4196</v>
      </c>
      <c r="D709" t="s">
        <v>56</v>
      </c>
      <c r="E709">
        <v>2</v>
      </c>
      <c r="F709" t="s">
        <v>4197</v>
      </c>
      <c r="H709" t="s">
        <v>4198</v>
      </c>
      <c r="I709" t="s">
        <v>4199</v>
      </c>
      <c r="J709" t="s">
        <v>4200</v>
      </c>
      <c r="K709" t="s">
        <v>50</v>
      </c>
      <c r="L709" t="s">
        <v>2729</v>
      </c>
      <c r="M709" t="s">
        <v>52</v>
      </c>
      <c r="N709" t="s">
        <v>61</v>
      </c>
      <c r="O709" t="s">
        <v>62</v>
      </c>
      <c r="P709" s="2">
        <v>1</v>
      </c>
      <c r="Q709" s="3">
        <v>12.95</v>
      </c>
      <c r="R709" s="3">
        <v>1.2949999999999999</v>
      </c>
      <c r="S709" s="3">
        <v>1.6835</v>
      </c>
      <c r="T709" s="3">
        <f>CoffeeOrders[[#This Row],[Unit Price]]*CoffeeOrders[[#This Row],[Quantity]]</f>
        <v>25.9</v>
      </c>
      <c r="U709" s="3" t="str">
        <f>IF(CoffeeOrders[[#This Row],[Coffee Type]]="Rob","Robusta",IF(CoffeeOrders[[#This Row],[Coffee Type]]="Exc","Excelsa",IF(CoffeeOrders[[#This Row],[Coffee Type]]="Ara","Arabica",IF(CoffeeOrders[[#This Row],[Coffee Type]]="Lib","Liberica",""))))</f>
        <v>Liberica</v>
      </c>
      <c r="V709" s="3" t="str">
        <f>IF(CoffeeOrders[[#This Row],[Roast Type]]="M","Medium",IF(CoffeeOrders[[#This Row],[Roast Type]]="L","Light",IF(CoffeeOrders[[#This Row],[Roast Type]]="D","Dark","")))</f>
        <v>Dark</v>
      </c>
    </row>
    <row r="710" spans="1:22" x14ac:dyDescent="0.35">
      <c r="A710" t="s">
        <v>4201</v>
      </c>
      <c r="B710" s="7">
        <v>43804</v>
      </c>
      <c r="C710" t="s">
        <v>4202</v>
      </c>
      <c r="D710" t="s">
        <v>205</v>
      </c>
      <c r="E710">
        <v>2</v>
      </c>
      <c r="F710" t="s">
        <v>4203</v>
      </c>
      <c r="G710" t="s">
        <v>4204</v>
      </c>
      <c r="H710" t="s">
        <v>4205</v>
      </c>
      <c r="I710" t="s">
        <v>4206</v>
      </c>
      <c r="J710" t="s">
        <v>129</v>
      </c>
      <c r="K710" t="s">
        <v>27</v>
      </c>
      <c r="L710">
        <v>63169</v>
      </c>
      <c r="M710" t="s">
        <v>28</v>
      </c>
      <c r="N710" t="s">
        <v>41</v>
      </c>
      <c r="O710" t="s">
        <v>30</v>
      </c>
      <c r="P710" s="2">
        <v>0.5</v>
      </c>
      <c r="Q710" s="3">
        <v>6.75</v>
      </c>
      <c r="R710" s="3">
        <v>1.35</v>
      </c>
      <c r="S710" s="3">
        <v>0.60749999999999993</v>
      </c>
      <c r="T710" s="3">
        <f>CoffeeOrders[[#This Row],[Unit Price]]*CoffeeOrders[[#This Row],[Quantity]]</f>
        <v>13.5</v>
      </c>
      <c r="U710" s="3" t="str">
        <f>IF(CoffeeOrders[[#This Row],[Coffee Type]]="Rob","Robusta",IF(CoffeeOrders[[#This Row],[Coffee Type]]="Exc","Excelsa",IF(CoffeeOrders[[#This Row],[Coffee Type]]="Ara","Arabica",IF(CoffeeOrders[[#This Row],[Coffee Type]]="Lib","Liberica",""))))</f>
        <v>Arabica</v>
      </c>
      <c r="V710" s="3" t="str">
        <f>IF(CoffeeOrders[[#This Row],[Roast Type]]="M","Medium",IF(CoffeeOrders[[#This Row],[Roast Type]]="L","Light",IF(CoffeeOrders[[#This Row],[Roast Type]]="D","Dark","")))</f>
        <v>Medium</v>
      </c>
    </row>
    <row r="711" spans="1:22" x14ac:dyDescent="0.35">
      <c r="A711" t="s">
        <v>4207</v>
      </c>
      <c r="B711" s="7">
        <v>43485</v>
      </c>
      <c r="C711" t="s">
        <v>4208</v>
      </c>
      <c r="D711" t="s">
        <v>531</v>
      </c>
      <c r="E711">
        <v>2</v>
      </c>
      <c r="F711" t="s">
        <v>4209</v>
      </c>
      <c r="H711" t="s">
        <v>4210</v>
      </c>
      <c r="I711" t="s">
        <v>4211</v>
      </c>
      <c r="J711" t="s">
        <v>436</v>
      </c>
      <c r="K711" t="s">
        <v>27</v>
      </c>
      <c r="L711">
        <v>46896</v>
      </c>
      <c r="M711" t="s">
        <v>28</v>
      </c>
      <c r="N711" t="s">
        <v>32</v>
      </c>
      <c r="O711" t="s">
        <v>42</v>
      </c>
      <c r="P711" s="2">
        <v>0.5</v>
      </c>
      <c r="Q711" s="3">
        <v>8.91</v>
      </c>
      <c r="R711" s="3">
        <v>1.782</v>
      </c>
      <c r="S711" s="3">
        <v>0.98009999999999997</v>
      </c>
      <c r="T711" s="3">
        <f>CoffeeOrders[[#This Row],[Unit Price]]*CoffeeOrders[[#This Row],[Quantity]]</f>
        <v>17.82</v>
      </c>
      <c r="U711" s="3" t="str">
        <f>IF(CoffeeOrders[[#This Row],[Coffee Type]]="Rob","Robusta",IF(CoffeeOrders[[#This Row],[Coffee Type]]="Exc","Excelsa",IF(CoffeeOrders[[#This Row],[Coffee Type]]="Ara","Arabica",IF(CoffeeOrders[[#This Row],[Coffee Type]]="Lib","Liberica",""))))</f>
        <v>Excelsa</v>
      </c>
      <c r="V711" s="3" t="str">
        <f>IF(CoffeeOrders[[#This Row],[Roast Type]]="M","Medium",IF(CoffeeOrders[[#This Row],[Roast Type]]="L","Light",IF(CoffeeOrders[[#This Row],[Roast Type]]="D","Dark","")))</f>
        <v>Light</v>
      </c>
    </row>
    <row r="712" spans="1:22" x14ac:dyDescent="0.35">
      <c r="A712" t="s">
        <v>4212</v>
      </c>
      <c r="B712" s="7">
        <v>44655</v>
      </c>
      <c r="C712" t="s">
        <v>4213</v>
      </c>
      <c r="D712" t="s">
        <v>31</v>
      </c>
      <c r="E712">
        <v>3</v>
      </c>
      <c r="F712" t="s">
        <v>4214</v>
      </c>
      <c r="G712" t="s">
        <v>4215</v>
      </c>
      <c r="H712" t="s">
        <v>4216</v>
      </c>
      <c r="I712" t="s">
        <v>4217</v>
      </c>
      <c r="J712" t="s">
        <v>4218</v>
      </c>
      <c r="K712" t="s">
        <v>27</v>
      </c>
      <c r="L712">
        <v>55564</v>
      </c>
      <c r="M712" t="s">
        <v>52</v>
      </c>
      <c r="N712" t="s">
        <v>32</v>
      </c>
      <c r="O712" t="s">
        <v>30</v>
      </c>
      <c r="P712" s="2">
        <v>0.5</v>
      </c>
      <c r="Q712" s="3">
        <v>8.25</v>
      </c>
      <c r="R712" s="3">
        <v>1.65</v>
      </c>
      <c r="S712" s="3">
        <v>0.90749999999999997</v>
      </c>
      <c r="T712" s="3">
        <f>CoffeeOrders[[#This Row],[Unit Price]]*CoffeeOrders[[#This Row],[Quantity]]</f>
        <v>24.75</v>
      </c>
      <c r="U712" s="3" t="str">
        <f>IF(CoffeeOrders[[#This Row],[Coffee Type]]="Rob","Robusta",IF(CoffeeOrders[[#This Row],[Coffee Type]]="Exc","Excelsa",IF(CoffeeOrders[[#This Row],[Coffee Type]]="Ara","Arabica",IF(CoffeeOrders[[#This Row],[Coffee Type]]="Lib","Liberica",""))))</f>
        <v>Excelsa</v>
      </c>
      <c r="V712" s="3" t="str">
        <f>IF(CoffeeOrders[[#This Row],[Roast Type]]="M","Medium",IF(CoffeeOrders[[#This Row],[Roast Type]]="L","Light",IF(CoffeeOrders[[#This Row],[Roast Type]]="D","Dark","")))</f>
        <v>Medium</v>
      </c>
    </row>
    <row r="713" spans="1:22" x14ac:dyDescent="0.35">
      <c r="A713" t="s">
        <v>4219</v>
      </c>
      <c r="B713" s="7">
        <v>44600</v>
      </c>
      <c r="C713" t="s">
        <v>4220</v>
      </c>
      <c r="D713" t="s">
        <v>488</v>
      </c>
      <c r="E713">
        <v>6</v>
      </c>
      <c r="F713" t="s">
        <v>4221</v>
      </c>
      <c r="G713" t="s">
        <v>4222</v>
      </c>
      <c r="H713" t="s">
        <v>4223</v>
      </c>
      <c r="I713" t="s">
        <v>4224</v>
      </c>
      <c r="J713" t="s">
        <v>4225</v>
      </c>
      <c r="K713" t="s">
        <v>27</v>
      </c>
      <c r="L713">
        <v>72905</v>
      </c>
      <c r="M713" t="s">
        <v>52</v>
      </c>
      <c r="N713" t="s">
        <v>29</v>
      </c>
      <c r="O713" t="s">
        <v>30</v>
      </c>
      <c r="P713" s="2">
        <v>0.2</v>
      </c>
      <c r="Q713" s="3">
        <v>2.9849999999999999</v>
      </c>
      <c r="R713" s="3">
        <v>1.4924999999999999</v>
      </c>
      <c r="S713" s="3">
        <v>0.17910000000000001</v>
      </c>
      <c r="T713" s="3">
        <f>CoffeeOrders[[#This Row],[Unit Price]]*CoffeeOrders[[#This Row],[Quantity]]</f>
        <v>17.91</v>
      </c>
      <c r="U713" s="3" t="str">
        <f>IF(CoffeeOrders[[#This Row],[Coffee Type]]="Rob","Robusta",IF(CoffeeOrders[[#This Row],[Coffee Type]]="Exc","Excelsa",IF(CoffeeOrders[[#This Row],[Coffee Type]]="Ara","Arabica",IF(CoffeeOrders[[#This Row],[Coffee Type]]="Lib","Liberica",""))))</f>
        <v>Robusta</v>
      </c>
      <c r="V713" s="3" t="str">
        <f>IF(CoffeeOrders[[#This Row],[Roast Type]]="M","Medium",IF(CoffeeOrders[[#This Row],[Roast Type]]="L","Light",IF(CoffeeOrders[[#This Row],[Roast Type]]="D","Dark","")))</f>
        <v>Medium</v>
      </c>
    </row>
    <row r="714" spans="1:22" x14ac:dyDescent="0.35">
      <c r="A714" t="s">
        <v>4226</v>
      </c>
      <c r="B714" s="7">
        <v>43646</v>
      </c>
      <c r="C714" t="s">
        <v>4227</v>
      </c>
      <c r="D714" t="s">
        <v>31</v>
      </c>
      <c r="E714">
        <v>2</v>
      </c>
      <c r="F714" t="s">
        <v>4228</v>
      </c>
      <c r="I714" t="s">
        <v>4229</v>
      </c>
      <c r="J714" t="s">
        <v>2253</v>
      </c>
      <c r="K714" t="s">
        <v>258</v>
      </c>
      <c r="L714" t="s">
        <v>2254</v>
      </c>
      <c r="M714" t="s">
        <v>52</v>
      </c>
      <c r="N714" t="s">
        <v>32</v>
      </c>
      <c r="O714" t="s">
        <v>30</v>
      </c>
      <c r="P714" s="2">
        <v>0.5</v>
      </c>
      <c r="Q714" s="3">
        <v>8.25</v>
      </c>
      <c r="R714" s="3">
        <v>1.65</v>
      </c>
      <c r="S714" s="3">
        <v>0.90749999999999997</v>
      </c>
      <c r="T714" s="3">
        <f>CoffeeOrders[[#This Row],[Unit Price]]*CoffeeOrders[[#This Row],[Quantity]]</f>
        <v>16.5</v>
      </c>
      <c r="U714" s="3" t="str">
        <f>IF(CoffeeOrders[[#This Row],[Coffee Type]]="Rob","Robusta",IF(CoffeeOrders[[#This Row],[Coffee Type]]="Exc","Excelsa",IF(CoffeeOrders[[#This Row],[Coffee Type]]="Ara","Arabica",IF(CoffeeOrders[[#This Row],[Coffee Type]]="Lib","Liberica",""))))</f>
        <v>Excelsa</v>
      </c>
      <c r="V714" s="3" t="str">
        <f>IF(CoffeeOrders[[#This Row],[Roast Type]]="M","Medium",IF(CoffeeOrders[[#This Row],[Roast Type]]="L","Light",IF(CoffeeOrders[[#This Row],[Roast Type]]="D","Dark","")))</f>
        <v>Medium</v>
      </c>
    </row>
    <row r="715" spans="1:22" x14ac:dyDescent="0.35">
      <c r="A715" t="s">
        <v>4230</v>
      </c>
      <c r="B715" s="7">
        <v>43960</v>
      </c>
      <c r="C715" t="s">
        <v>4231</v>
      </c>
      <c r="D715" t="s">
        <v>488</v>
      </c>
      <c r="E715">
        <v>1</v>
      </c>
      <c r="F715" t="s">
        <v>4232</v>
      </c>
      <c r="G715" t="s">
        <v>4233</v>
      </c>
      <c r="H715" t="s">
        <v>4234</v>
      </c>
      <c r="I715" t="s">
        <v>4235</v>
      </c>
      <c r="J715" t="s">
        <v>703</v>
      </c>
      <c r="K715" t="s">
        <v>27</v>
      </c>
      <c r="L715">
        <v>95210</v>
      </c>
      <c r="M715" t="s">
        <v>52</v>
      </c>
      <c r="N715" t="s">
        <v>29</v>
      </c>
      <c r="O715" t="s">
        <v>30</v>
      </c>
      <c r="P715" s="2">
        <v>0.2</v>
      </c>
      <c r="Q715" s="3">
        <v>2.9849999999999999</v>
      </c>
      <c r="R715" s="3">
        <v>1.4924999999999999</v>
      </c>
      <c r="S715" s="3">
        <v>0.17910000000000001</v>
      </c>
      <c r="T715" s="3">
        <f>CoffeeOrders[[#This Row],[Unit Price]]*CoffeeOrders[[#This Row],[Quantity]]</f>
        <v>2.9849999999999999</v>
      </c>
      <c r="U715" s="3" t="str">
        <f>IF(CoffeeOrders[[#This Row],[Coffee Type]]="Rob","Robusta",IF(CoffeeOrders[[#This Row],[Coffee Type]]="Exc","Excelsa",IF(CoffeeOrders[[#This Row],[Coffee Type]]="Ara","Arabica",IF(CoffeeOrders[[#This Row],[Coffee Type]]="Lib","Liberica",""))))</f>
        <v>Robusta</v>
      </c>
      <c r="V715" s="3" t="str">
        <f>IF(CoffeeOrders[[#This Row],[Roast Type]]="M","Medium",IF(CoffeeOrders[[#This Row],[Roast Type]]="L","Light",IF(CoffeeOrders[[#This Row],[Roast Type]]="D","Dark","")))</f>
        <v>Medium</v>
      </c>
    </row>
    <row r="716" spans="1:22" x14ac:dyDescent="0.35">
      <c r="A716" t="s">
        <v>4236</v>
      </c>
      <c r="B716" s="7">
        <v>44358</v>
      </c>
      <c r="C716" t="s">
        <v>4237</v>
      </c>
      <c r="D716" t="s">
        <v>166</v>
      </c>
      <c r="E716">
        <v>4</v>
      </c>
      <c r="F716" t="s">
        <v>4238</v>
      </c>
      <c r="G716" t="s">
        <v>4239</v>
      </c>
      <c r="H716" t="s">
        <v>4240</v>
      </c>
      <c r="I716" t="s">
        <v>4241</v>
      </c>
      <c r="J716" t="s">
        <v>4242</v>
      </c>
      <c r="K716" t="s">
        <v>50</v>
      </c>
      <c r="L716" t="s">
        <v>858</v>
      </c>
      <c r="M716" t="s">
        <v>28</v>
      </c>
      <c r="N716" t="s">
        <v>32</v>
      </c>
      <c r="O716" t="s">
        <v>62</v>
      </c>
      <c r="P716" s="2">
        <v>0.2</v>
      </c>
      <c r="Q716" s="3">
        <v>3.645</v>
      </c>
      <c r="R716" s="3">
        <v>1.8225</v>
      </c>
      <c r="S716" s="3">
        <v>0.40094999999999997</v>
      </c>
      <c r="T716" s="3">
        <f>CoffeeOrders[[#This Row],[Unit Price]]*CoffeeOrders[[#This Row],[Quantity]]</f>
        <v>14.58</v>
      </c>
      <c r="U716" s="3" t="str">
        <f>IF(CoffeeOrders[[#This Row],[Coffee Type]]="Rob","Robusta",IF(CoffeeOrders[[#This Row],[Coffee Type]]="Exc","Excelsa",IF(CoffeeOrders[[#This Row],[Coffee Type]]="Ara","Arabica",IF(CoffeeOrders[[#This Row],[Coffee Type]]="Lib","Liberica",""))))</f>
        <v>Excelsa</v>
      </c>
      <c r="V716" s="3" t="str">
        <f>IF(CoffeeOrders[[#This Row],[Roast Type]]="M","Medium",IF(CoffeeOrders[[#This Row],[Roast Type]]="L","Light",IF(CoffeeOrders[[#This Row],[Roast Type]]="D","Dark","")))</f>
        <v>Dark</v>
      </c>
    </row>
    <row r="717" spans="1:22" x14ac:dyDescent="0.35">
      <c r="A717" t="s">
        <v>4243</v>
      </c>
      <c r="B717" s="7">
        <v>44504</v>
      </c>
      <c r="C717" t="s">
        <v>4244</v>
      </c>
      <c r="D717" t="s">
        <v>412</v>
      </c>
      <c r="E717">
        <v>6</v>
      </c>
      <c r="F717" t="s">
        <v>4245</v>
      </c>
      <c r="G717" t="s">
        <v>4246</v>
      </c>
      <c r="I717" t="s">
        <v>4247</v>
      </c>
      <c r="J717" t="s">
        <v>409</v>
      </c>
      <c r="K717" t="s">
        <v>27</v>
      </c>
      <c r="L717">
        <v>33686</v>
      </c>
      <c r="M717" t="s">
        <v>52</v>
      </c>
      <c r="N717" t="s">
        <v>32</v>
      </c>
      <c r="O717" t="s">
        <v>42</v>
      </c>
      <c r="P717" s="2">
        <v>1</v>
      </c>
      <c r="Q717" s="3">
        <v>14.85</v>
      </c>
      <c r="R717" s="3">
        <v>1.4850000000000001</v>
      </c>
      <c r="S717" s="3">
        <v>1.6335</v>
      </c>
      <c r="T717" s="3">
        <f>CoffeeOrders[[#This Row],[Unit Price]]*CoffeeOrders[[#This Row],[Quantity]]</f>
        <v>89.1</v>
      </c>
      <c r="U717" s="3" t="str">
        <f>IF(CoffeeOrders[[#This Row],[Coffee Type]]="Rob","Robusta",IF(CoffeeOrders[[#This Row],[Coffee Type]]="Exc","Excelsa",IF(CoffeeOrders[[#This Row],[Coffee Type]]="Ara","Arabica",IF(CoffeeOrders[[#This Row],[Coffee Type]]="Lib","Liberica",""))))</f>
        <v>Excelsa</v>
      </c>
      <c r="V717" s="3" t="str">
        <f>IF(CoffeeOrders[[#This Row],[Roast Type]]="M","Medium",IF(CoffeeOrders[[#This Row],[Roast Type]]="L","Light",IF(CoffeeOrders[[#This Row],[Roast Type]]="D","Dark","")))</f>
        <v>Light</v>
      </c>
    </row>
    <row r="718" spans="1:22" x14ac:dyDescent="0.35">
      <c r="A718" t="s">
        <v>4248</v>
      </c>
      <c r="B718" s="7">
        <v>44612</v>
      </c>
      <c r="C718" t="s">
        <v>4107</v>
      </c>
      <c r="D718" t="s">
        <v>570</v>
      </c>
      <c r="E718">
        <v>3</v>
      </c>
      <c r="F718" t="s">
        <v>4108</v>
      </c>
      <c r="G718" t="s">
        <v>4109</v>
      </c>
      <c r="H718" t="s">
        <v>4110</v>
      </c>
      <c r="I718" t="s">
        <v>4111</v>
      </c>
      <c r="J718" t="s">
        <v>624</v>
      </c>
      <c r="K718" t="s">
        <v>50</v>
      </c>
      <c r="L718" t="s">
        <v>871</v>
      </c>
      <c r="M718" t="s">
        <v>52</v>
      </c>
      <c r="N718" t="s">
        <v>29</v>
      </c>
      <c r="O718" t="s">
        <v>42</v>
      </c>
      <c r="P718" s="2">
        <v>1</v>
      </c>
      <c r="Q718" s="3">
        <v>11.95</v>
      </c>
      <c r="R718" s="3">
        <v>1.1950000000000001</v>
      </c>
      <c r="S718" s="3">
        <v>0.71699999999999997</v>
      </c>
      <c r="T718" s="3">
        <f>CoffeeOrders[[#This Row],[Unit Price]]*CoffeeOrders[[#This Row],[Quantity]]</f>
        <v>35.849999999999994</v>
      </c>
      <c r="U718" s="3" t="str">
        <f>IF(CoffeeOrders[[#This Row],[Coffee Type]]="Rob","Robusta",IF(CoffeeOrders[[#This Row],[Coffee Type]]="Exc","Excelsa",IF(CoffeeOrders[[#This Row],[Coffee Type]]="Ara","Arabica",IF(CoffeeOrders[[#This Row],[Coffee Type]]="Lib","Liberica",""))))</f>
        <v>Robusta</v>
      </c>
      <c r="V718" s="3" t="str">
        <f>IF(CoffeeOrders[[#This Row],[Roast Type]]="M","Medium",IF(CoffeeOrders[[#This Row],[Roast Type]]="L","Light",IF(CoffeeOrders[[#This Row],[Roast Type]]="D","Dark","")))</f>
        <v>Light</v>
      </c>
    </row>
    <row r="719" spans="1:22" x14ac:dyDescent="0.35">
      <c r="A719" t="s">
        <v>4249</v>
      </c>
      <c r="B719" s="7">
        <v>43649</v>
      </c>
      <c r="C719" t="s">
        <v>4250</v>
      </c>
      <c r="D719" t="s">
        <v>354</v>
      </c>
      <c r="E719">
        <v>3</v>
      </c>
      <c r="F719" t="s">
        <v>4251</v>
      </c>
      <c r="G719" t="s">
        <v>4252</v>
      </c>
      <c r="H719" t="s">
        <v>4253</v>
      </c>
      <c r="I719" t="s">
        <v>4254</v>
      </c>
      <c r="J719" t="s">
        <v>136</v>
      </c>
      <c r="K719" t="s">
        <v>27</v>
      </c>
      <c r="L719">
        <v>19104</v>
      </c>
      <c r="M719" t="s">
        <v>52</v>
      </c>
      <c r="N719" t="s">
        <v>41</v>
      </c>
      <c r="O719" t="s">
        <v>62</v>
      </c>
      <c r="P719" s="2">
        <v>2.5</v>
      </c>
      <c r="Q719" s="3">
        <v>22.885000000000002</v>
      </c>
      <c r="R719" s="3">
        <v>0.91539999999999988</v>
      </c>
      <c r="S719" s="3">
        <v>2.05965</v>
      </c>
      <c r="T719" s="3">
        <f>CoffeeOrders[[#This Row],[Unit Price]]*CoffeeOrders[[#This Row],[Quantity]]</f>
        <v>68.655000000000001</v>
      </c>
      <c r="U719" s="3" t="str">
        <f>IF(CoffeeOrders[[#This Row],[Coffee Type]]="Rob","Robusta",IF(CoffeeOrders[[#This Row],[Coffee Type]]="Exc","Excelsa",IF(CoffeeOrders[[#This Row],[Coffee Type]]="Ara","Arabica",IF(CoffeeOrders[[#This Row],[Coffee Type]]="Lib","Liberica",""))))</f>
        <v>Arabica</v>
      </c>
      <c r="V719" s="3" t="str">
        <f>IF(CoffeeOrders[[#This Row],[Roast Type]]="M","Medium",IF(CoffeeOrders[[#This Row],[Roast Type]]="L","Light",IF(CoffeeOrders[[#This Row],[Roast Type]]="D","Dark","")))</f>
        <v>Dark</v>
      </c>
    </row>
    <row r="720" spans="1:22" x14ac:dyDescent="0.35">
      <c r="A720" t="s">
        <v>4255</v>
      </c>
      <c r="B720" s="7">
        <v>44348</v>
      </c>
      <c r="C720" t="s">
        <v>4256</v>
      </c>
      <c r="D720" t="s">
        <v>56</v>
      </c>
      <c r="E720">
        <v>3</v>
      </c>
      <c r="F720" t="s">
        <v>4257</v>
      </c>
      <c r="G720" t="s">
        <v>4258</v>
      </c>
      <c r="H720" t="s">
        <v>4259</v>
      </c>
      <c r="I720" t="s">
        <v>4260</v>
      </c>
      <c r="J720" t="s">
        <v>3845</v>
      </c>
      <c r="K720" t="s">
        <v>27</v>
      </c>
      <c r="L720">
        <v>76905</v>
      </c>
      <c r="M720" t="s">
        <v>52</v>
      </c>
      <c r="N720" t="s">
        <v>61</v>
      </c>
      <c r="O720" t="s">
        <v>62</v>
      </c>
      <c r="P720" s="2">
        <v>1</v>
      </c>
      <c r="Q720" s="3">
        <v>12.95</v>
      </c>
      <c r="R720" s="3">
        <v>1.2949999999999999</v>
      </c>
      <c r="S720" s="3">
        <v>1.6835</v>
      </c>
      <c r="T720" s="3">
        <f>CoffeeOrders[[#This Row],[Unit Price]]*CoffeeOrders[[#This Row],[Quantity]]</f>
        <v>38.849999999999994</v>
      </c>
      <c r="U720" s="3" t="str">
        <f>IF(CoffeeOrders[[#This Row],[Coffee Type]]="Rob","Robusta",IF(CoffeeOrders[[#This Row],[Coffee Type]]="Exc","Excelsa",IF(CoffeeOrders[[#This Row],[Coffee Type]]="Ara","Arabica",IF(CoffeeOrders[[#This Row],[Coffee Type]]="Lib","Liberica",""))))</f>
        <v>Liberica</v>
      </c>
      <c r="V720" s="3" t="str">
        <f>IF(CoffeeOrders[[#This Row],[Roast Type]]="M","Medium",IF(CoffeeOrders[[#This Row],[Roast Type]]="L","Light",IF(CoffeeOrders[[#This Row],[Roast Type]]="D","Dark","")))</f>
        <v>Dark</v>
      </c>
    </row>
    <row r="721" spans="1:22" x14ac:dyDescent="0.35">
      <c r="A721" t="s">
        <v>4261</v>
      </c>
      <c r="B721" s="7">
        <v>44150</v>
      </c>
      <c r="C721" t="s">
        <v>4262</v>
      </c>
      <c r="D721" t="s">
        <v>398</v>
      </c>
      <c r="E721">
        <v>5</v>
      </c>
      <c r="F721" t="s">
        <v>4263</v>
      </c>
      <c r="G721" t="s">
        <v>4264</v>
      </c>
      <c r="H721" t="s">
        <v>4265</v>
      </c>
      <c r="I721" t="s">
        <v>4266</v>
      </c>
      <c r="J721" t="s">
        <v>86</v>
      </c>
      <c r="K721" t="s">
        <v>27</v>
      </c>
      <c r="L721">
        <v>90035</v>
      </c>
      <c r="M721" t="s">
        <v>28</v>
      </c>
      <c r="N721" t="s">
        <v>61</v>
      </c>
      <c r="O721" t="s">
        <v>42</v>
      </c>
      <c r="P721" s="2">
        <v>1</v>
      </c>
      <c r="Q721" s="3">
        <v>15.85</v>
      </c>
      <c r="R721" s="3">
        <v>1.585</v>
      </c>
      <c r="S721" s="3">
        <v>2.0605000000000002</v>
      </c>
      <c r="T721" s="3">
        <f>CoffeeOrders[[#This Row],[Unit Price]]*CoffeeOrders[[#This Row],[Quantity]]</f>
        <v>79.25</v>
      </c>
      <c r="U721" s="3" t="str">
        <f>IF(CoffeeOrders[[#This Row],[Coffee Type]]="Rob","Robusta",IF(CoffeeOrders[[#This Row],[Coffee Type]]="Exc","Excelsa",IF(CoffeeOrders[[#This Row],[Coffee Type]]="Ara","Arabica",IF(CoffeeOrders[[#This Row],[Coffee Type]]="Lib","Liberica",""))))</f>
        <v>Liberica</v>
      </c>
      <c r="V721" s="3" t="str">
        <f>IF(CoffeeOrders[[#This Row],[Roast Type]]="M","Medium",IF(CoffeeOrders[[#This Row],[Roast Type]]="L","Light",IF(CoffeeOrders[[#This Row],[Roast Type]]="D","Dark","")))</f>
        <v>Light</v>
      </c>
    </row>
    <row r="722" spans="1:22" x14ac:dyDescent="0.35">
      <c r="A722" t="s">
        <v>4267</v>
      </c>
      <c r="B722" s="7">
        <v>44215</v>
      </c>
      <c r="C722" t="s">
        <v>4268</v>
      </c>
      <c r="D722" t="s">
        <v>65</v>
      </c>
      <c r="E722">
        <v>5</v>
      </c>
      <c r="F722" t="s">
        <v>4269</v>
      </c>
      <c r="G722" t="s">
        <v>4270</v>
      </c>
      <c r="H722" t="s">
        <v>4271</v>
      </c>
      <c r="I722" t="s">
        <v>4272</v>
      </c>
      <c r="J722" t="s">
        <v>1228</v>
      </c>
      <c r="K722" t="s">
        <v>27</v>
      </c>
      <c r="L722">
        <v>48912</v>
      </c>
      <c r="M722" t="s">
        <v>28</v>
      </c>
      <c r="N722" t="s">
        <v>32</v>
      </c>
      <c r="O722" t="s">
        <v>62</v>
      </c>
      <c r="P722" s="2">
        <v>0.5</v>
      </c>
      <c r="Q722" s="3">
        <v>7.29</v>
      </c>
      <c r="R722" s="3">
        <v>1.458</v>
      </c>
      <c r="S722" s="3">
        <v>0.80190000000000006</v>
      </c>
      <c r="T722" s="3">
        <f>CoffeeOrders[[#This Row],[Unit Price]]*CoffeeOrders[[#This Row],[Quantity]]</f>
        <v>36.450000000000003</v>
      </c>
      <c r="U722" s="3" t="str">
        <f>IF(CoffeeOrders[[#This Row],[Coffee Type]]="Rob","Robusta",IF(CoffeeOrders[[#This Row],[Coffee Type]]="Exc","Excelsa",IF(CoffeeOrders[[#This Row],[Coffee Type]]="Ara","Arabica",IF(CoffeeOrders[[#This Row],[Coffee Type]]="Lib","Liberica",""))))</f>
        <v>Excelsa</v>
      </c>
      <c r="V722" s="3" t="str">
        <f>IF(CoffeeOrders[[#This Row],[Roast Type]]="M","Medium",IF(CoffeeOrders[[#This Row],[Roast Type]]="L","Light",IF(CoffeeOrders[[#This Row],[Roast Type]]="D","Dark","")))</f>
        <v>Dark</v>
      </c>
    </row>
    <row r="723" spans="1:22" x14ac:dyDescent="0.35">
      <c r="A723" t="s">
        <v>4273</v>
      </c>
      <c r="B723" s="7">
        <v>44479</v>
      </c>
      <c r="C723" t="s">
        <v>4274</v>
      </c>
      <c r="D723" t="s">
        <v>488</v>
      </c>
      <c r="E723">
        <v>3</v>
      </c>
      <c r="F723" t="s">
        <v>4275</v>
      </c>
      <c r="G723" t="s">
        <v>4276</v>
      </c>
      <c r="H723" t="s">
        <v>4277</v>
      </c>
      <c r="I723" t="s">
        <v>4278</v>
      </c>
      <c r="J723" t="s">
        <v>1110</v>
      </c>
      <c r="K723" t="s">
        <v>27</v>
      </c>
      <c r="L723">
        <v>34615</v>
      </c>
      <c r="M723" t="s">
        <v>28</v>
      </c>
      <c r="N723" t="s">
        <v>29</v>
      </c>
      <c r="O723" t="s">
        <v>30</v>
      </c>
      <c r="P723" s="2">
        <v>0.2</v>
      </c>
      <c r="Q723" s="3">
        <v>2.9849999999999999</v>
      </c>
      <c r="R723" s="3">
        <v>1.4924999999999999</v>
      </c>
      <c r="S723" s="3">
        <v>0.17910000000000001</v>
      </c>
      <c r="T723" s="3">
        <f>CoffeeOrders[[#This Row],[Unit Price]]*CoffeeOrders[[#This Row],[Quantity]]</f>
        <v>8.9550000000000001</v>
      </c>
      <c r="U723" s="3" t="str">
        <f>IF(CoffeeOrders[[#This Row],[Coffee Type]]="Rob","Robusta",IF(CoffeeOrders[[#This Row],[Coffee Type]]="Exc","Excelsa",IF(CoffeeOrders[[#This Row],[Coffee Type]]="Ara","Arabica",IF(CoffeeOrders[[#This Row],[Coffee Type]]="Lib","Liberica",""))))</f>
        <v>Robusta</v>
      </c>
      <c r="V723" s="3" t="str">
        <f>IF(CoffeeOrders[[#This Row],[Roast Type]]="M","Medium",IF(CoffeeOrders[[#This Row],[Roast Type]]="L","Light",IF(CoffeeOrders[[#This Row],[Roast Type]]="D","Dark","")))</f>
        <v>Medium</v>
      </c>
    </row>
    <row r="724" spans="1:22" x14ac:dyDescent="0.35">
      <c r="A724" t="s">
        <v>4279</v>
      </c>
      <c r="B724" s="7">
        <v>44620</v>
      </c>
      <c r="C724" t="s">
        <v>4280</v>
      </c>
      <c r="D724" t="s">
        <v>740</v>
      </c>
      <c r="E724">
        <v>2</v>
      </c>
      <c r="F724" t="s">
        <v>4281</v>
      </c>
      <c r="H724" t="s">
        <v>4282</v>
      </c>
      <c r="I724" t="s">
        <v>4283</v>
      </c>
      <c r="J724" t="s">
        <v>1175</v>
      </c>
      <c r="K724" t="s">
        <v>27</v>
      </c>
      <c r="L724">
        <v>90605</v>
      </c>
      <c r="M724" t="s">
        <v>52</v>
      </c>
      <c r="N724" t="s">
        <v>32</v>
      </c>
      <c r="O724" t="s">
        <v>62</v>
      </c>
      <c r="P724" s="2">
        <v>1</v>
      </c>
      <c r="Q724" s="3">
        <v>12.15</v>
      </c>
      <c r="R724" s="3">
        <v>1.2150000000000001</v>
      </c>
      <c r="S724" s="3">
        <v>1.3365</v>
      </c>
      <c r="T724" s="3">
        <f>CoffeeOrders[[#This Row],[Unit Price]]*CoffeeOrders[[#This Row],[Quantity]]</f>
        <v>24.3</v>
      </c>
      <c r="U724" s="3" t="str">
        <f>IF(CoffeeOrders[[#This Row],[Coffee Type]]="Rob","Robusta",IF(CoffeeOrders[[#This Row],[Coffee Type]]="Exc","Excelsa",IF(CoffeeOrders[[#This Row],[Coffee Type]]="Ara","Arabica",IF(CoffeeOrders[[#This Row],[Coffee Type]]="Lib","Liberica",""))))</f>
        <v>Excelsa</v>
      </c>
      <c r="V724" s="3" t="str">
        <f>IF(CoffeeOrders[[#This Row],[Roast Type]]="M","Medium",IF(CoffeeOrders[[#This Row],[Roast Type]]="L","Light",IF(CoffeeOrders[[#This Row],[Roast Type]]="D","Dark","")))</f>
        <v>Dark</v>
      </c>
    </row>
    <row r="725" spans="1:22" x14ac:dyDescent="0.35">
      <c r="A725" t="s">
        <v>4284</v>
      </c>
      <c r="B725" s="7">
        <v>44470</v>
      </c>
      <c r="C725" t="s">
        <v>4285</v>
      </c>
      <c r="D725" t="s">
        <v>339</v>
      </c>
      <c r="E725">
        <v>2</v>
      </c>
      <c r="F725" t="s">
        <v>4286</v>
      </c>
      <c r="G725" t="s">
        <v>4287</v>
      </c>
      <c r="H725" t="s">
        <v>4288</v>
      </c>
      <c r="I725" t="s">
        <v>4289</v>
      </c>
      <c r="J725" t="s">
        <v>612</v>
      </c>
      <c r="K725" t="s">
        <v>27</v>
      </c>
      <c r="L725">
        <v>93773</v>
      </c>
      <c r="M725" t="s">
        <v>52</v>
      </c>
      <c r="N725" t="s">
        <v>32</v>
      </c>
      <c r="O725" t="s">
        <v>30</v>
      </c>
      <c r="P725" s="2">
        <v>2.5</v>
      </c>
      <c r="Q725" s="3">
        <v>31.625</v>
      </c>
      <c r="R725" s="3">
        <v>1.2649999999999999</v>
      </c>
      <c r="S725" s="3">
        <v>3.4787499999999998</v>
      </c>
      <c r="T725" s="3">
        <f>CoffeeOrders[[#This Row],[Unit Price]]*CoffeeOrders[[#This Row],[Quantity]]</f>
        <v>63.25</v>
      </c>
      <c r="U725" s="3" t="str">
        <f>IF(CoffeeOrders[[#This Row],[Coffee Type]]="Rob","Robusta",IF(CoffeeOrders[[#This Row],[Coffee Type]]="Exc","Excelsa",IF(CoffeeOrders[[#This Row],[Coffee Type]]="Ara","Arabica",IF(CoffeeOrders[[#This Row],[Coffee Type]]="Lib","Liberica",""))))</f>
        <v>Excelsa</v>
      </c>
      <c r="V725" s="3" t="str">
        <f>IF(CoffeeOrders[[#This Row],[Roast Type]]="M","Medium",IF(CoffeeOrders[[#This Row],[Roast Type]]="L","Light",IF(CoffeeOrders[[#This Row],[Roast Type]]="D","Dark","")))</f>
        <v>Medium</v>
      </c>
    </row>
    <row r="726" spans="1:22" x14ac:dyDescent="0.35">
      <c r="A726" t="s">
        <v>4290</v>
      </c>
      <c r="B726" s="7">
        <v>44076</v>
      </c>
      <c r="C726" t="s">
        <v>4291</v>
      </c>
      <c r="D726" t="s">
        <v>139</v>
      </c>
      <c r="E726">
        <v>2</v>
      </c>
      <c r="F726" t="s">
        <v>4292</v>
      </c>
      <c r="H726" t="s">
        <v>4293</v>
      </c>
      <c r="I726" t="s">
        <v>4294</v>
      </c>
      <c r="J726" t="s">
        <v>165</v>
      </c>
      <c r="K726" t="s">
        <v>27</v>
      </c>
      <c r="L726">
        <v>10155</v>
      </c>
      <c r="M726" t="s">
        <v>28</v>
      </c>
      <c r="N726" t="s">
        <v>41</v>
      </c>
      <c r="O726" t="s">
        <v>30</v>
      </c>
      <c r="P726" s="2">
        <v>0.2</v>
      </c>
      <c r="Q726" s="3">
        <v>3.375</v>
      </c>
      <c r="R726" s="3">
        <v>1.6875</v>
      </c>
      <c r="S726" s="3">
        <v>0.30375000000000002</v>
      </c>
      <c r="T726" s="3">
        <f>CoffeeOrders[[#This Row],[Unit Price]]*CoffeeOrders[[#This Row],[Quantity]]</f>
        <v>6.75</v>
      </c>
      <c r="U726" s="3" t="str">
        <f>IF(CoffeeOrders[[#This Row],[Coffee Type]]="Rob","Robusta",IF(CoffeeOrders[[#This Row],[Coffee Type]]="Exc","Excelsa",IF(CoffeeOrders[[#This Row],[Coffee Type]]="Ara","Arabica",IF(CoffeeOrders[[#This Row],[Coffee Type]]="Lib","Liberica",""))))</f>
        <v>Arabica</v>
      </c>
      <c r="V726" s="3" t="str">
        <f>IF(CoffeeOrders[[#This Row],[Roast Type]]="M","Medium",IF(CoffeeOrders[[#This Row],[Roast Type]]="L","Light",IF(CoffeeOrders[[#This Row],[Roast Type]]="D","Dark","")))</f>
        <v>Medium</v>
      </c>
    </row>
    <row r="727" spans="1:22" x14ac:dyDescent="0.35">
      <c r="A727" t="s">
        <v>4295</v>
      </c>
      <c r="B727" s="7">
        <v>44043</v>
      </c>
      <c r="C727" t="s">
        <v>4296</v>
      </c>
      <c r="D727" t="s">
        <v>346</v>
      </c>
      <c r="E727">
        <v>6</v>
      </c>
      <c r="F727" t="s">
        <v>4297</v>
      </c>
      <c r="G727" t="s">
        <v>4298</v>
      </c>
      <c r="H727" t="s">
        <v>4299</v>
      </c>
      <c r="I727" t="s">
        <v>4300</v>
      </c>
      <c r="J727" t="s">
        <v>590</v>
      </c>
      <c r="K727" t="s">
        <v>27</v>
      </c>
      <c r="L727">
        <v>80935</v>
      </c>
      <c r="M727" t="s">
        <v>52</v>
      </c>
      <c r="N727" t="s">
        <v>41</v>
      </c>
      <c r="O727" t="s">
        <v>42</v>
      </c>
      <c r="P727" s="2">
        <v>0.2</v>
      </c>
      <c r="Q727" s="3">
        <v>3.8849999999999998</v>
      </c>
      <c r="R727" s="3">
        <v>1.9424999999999999</v>
      </c>
      <c r="S727" s="3">
        <v>0.34965000000000002</v>
      </c>
      <c r="T727" s="3">
        <f>CoffeeOrders[[#This Row],[Unit Price]]*CoffeeOrders[[#This Row],[Quantity]]</f>
        <v>23.31</v>
      </c>
      <c r="U727" s="3" t="str">
        <f>IF(CoffeeOrders[[#This Row],[Coffee Type]]="Rob","Robusta",IF(CoffeeOrders[[#This Row],[Coffee Type]]="Exc","Excelsa",IF(CoffeeOrders[[#This Row],[Coffee Type]]="Ara","Arabica",IF(CoffeeOrders[[#This Row],[Coffee Type]]="Lib","Liberica",""))))</f>
        <v>Arabica</v>
      </c>
      <c r="V727" s="3" t="str">
        <f>IF(CoffeeOrders[[#This Row],[Roast Type]]="M","Medium",IF(CoffeeOrders[[#This Row],[Roast Type]]="L","Light",IF(CoffeeOrders[[#This Row],[Roast Type]]="D","Dark","")))</f>
        <v>Light</v>
      </c>
    </row>
    <row r="728" spans="1:22" x14ac:dyDescent="0.35">
      <c r="A728" t="s">
        <v>4301</v>
      </c>
      <c r="B728" s="7">
        <v>44571</v>
      </c>
      <c r="C728" t="s">
        <v>4302</v>
      </c>
      <c r="D728" t="s">
        <v>317</v>
      </c>
      <c r="E728">
        <v>4</v>
      </c>
      <c r="F728" t="s">
        <v>4303</v>
      </c>
      <c r="H728" t="s">
        <v>4304</v>
      </c>
      <c r="I728" t="s">
        <v>4305</v>
      </c>
      <c r="J728" t="s">
        <v>4306</v>
      </c>
      <c r="K728" t="s">
        <v>27</v>
      </c>
      <c r="L728">
        <v>90831</v>
      </c>
      <c r="M728" t="s">
        <v>52</v>
      </c>
      <c r="N728" t="s">
        <v>61</v>
      </c>
      <c r="O728" t="s">
        <v>42</v>
      </c>
      <c r="P728" s="2">
        <v>2.5</v>
      </c>
      <c r="Q728" s="3">
        <v>36.454999999999998</v>
      </c>
      <c r="R728" s="3">
        <v>1.4581999999999999</v>
      </c>
      <c r="S728" s="3">
        <v>4.7391500000000004</v>
      </c>
      <c r="T728" s="3">
        <f>CoffeeOrders[[#This Row],[Unit Price]]*CoffeeOrders[[#This Row],[Quantity]]</f>
        <v>145.82</v>
      </c>
      <c r="U728" s="3" t="str">
        <f>IF(CoffeeOrders[[#This Row],[Coffee Type]]="Rob","Robusta",IF(CoffeeOrders[[#This Row],[Coffee Type]]="Exc","Excelsa",IF(CoffeeOrders[[#This Row],[Coffee Type]]="Ara","Arabica",IF(CoffeeOrders[[#This Row],[Coffee Type]]="Lib","Liberica",""))))</f>
        <v>Liberica</v>
      </c>
      <c r="V728" s="3" t="str">
        <f>IF(CoffeeOrders[[#This Row],[Roast Type]]="M","Medium",IF(CoffeeOrders[[#This Row],[Roast Type]]="L","Light",IF(CoffeeOrders[[#This Row],[Roast Type]]="D","Dark","")))</f>
        <v>Light</v>
      </c>
    </row>
    <row r="729" spans="1:22" x14ac:dyDescent="0.35">
      <c r="A729" t="s">
        <v>4307</v>
      </c>
      <c r="B729" s="7">
        <v>44264</v>
      </c>
      <c r="C729" t="s">
        <v>4308</v>
      </c>
      <c r="D729" t="s">
        <v>81</v>
      </c>
      <c r="E729">
        <v>5</v>
      </c>
      <c r="F729" t="s">
        <v>4309</v>
      </c>
      <c r="G729" t="s">
        <v>4310</v>
      </c>
      <c r="H729" t="s">
        <v>4311</v>
      </c>
      <c r="I729" t="s">
        <v>4312</v>
      </c>
      <c r="J729" t="s">
        <v>4313</v>
      </c>
      <c r="K729" t="s">
        <v>50</v>
      </c>
      <c r="L729" t="s">
        <v>4314</v>
      </c>
      <c r="M729" t="s">
        <v>28</v>
      </c>
      <c r="N729" t="s">
        <v>29</v>
      </c>
      <c r="O729" t="s">
        <v>30</v>
      </c>
      <c r="P729" s="2">
        <v>0.5</v>
      </c>
      <c r="Q729" s="3">
        <v>5.97</v>
      </c>
      <c r="R729" s="3">
        <v>1.194</v>
      </c>
      <c r="S729" s="3">
        <v>0.35820000000000002</v>
      </c>
      <c r="T729" s="3">
        <f>CoffeeOrders[[#This Row],[Unit Price]]*CoffeeOrders[[#This Row],[Quantity]]</f>
        <v>29.849999999999998</v>
      </c>
      <c r="U729" s="3" t="str">
        <f>IF(CoffeeOrders[[#This Row],[Coffee Type]]="Rob","Robusta",IF(CoffeeOrders[[#This Row],[Coffee Type]]="Exc","Excelsa",IF(CoffeeOrders[[#This Row],[Coffee Type]]="Ara","Arabica",IF(CoffeeOrders[[#This Row],[Coffee Type]]="Lib","Liberica",""))))</f>
        <v>Robusta</v>
      </c>
      <c r="V729" s="3" t="str">
        <f>IF(CoffeeOrders[[#This Row],[Roast Type]]="M","Medium",IF(CoffeeOrders[[#This Row],[Roast Type]]="L","Light",IF(CoffeeOrders[[#This Row],[Roast Type]]="D","Dark","")))</f>
        <v>Medium</v>
      </c>
    </row>
    <row r="730" spans="1:22" x14ac:dyDescent="0.35">
      <c r="A730" t="s">
        <v>4315</v>
      </c>
      <c r="B730" s="7">
        <v>44155</v>
      </c>
      <c r="C730" t="s">
        <v>4316</v>
      </c>
      <c r="D730" t="s">
        <v>65</v>
      </c>
      <c r="E730">
        <v>3</v>
      </c>
      <c r="F730" t="s">
        <v>4317</v>
      </c>
      <c r="G730" t="s">
        <v>4318</v>
      </c>
      <c r="H730" t="s">
        <v>4319</v>
      </c>
      <c r="I730" t="s">
        <v>4320</v>
      </c>
      <c r="J730" t="s">
        <v>630</v>
      </c>
      <c r="K730" t="s">
        <v>27</v>
      </c>
      <c r="L730">
        <v>89510</v>
      </c>
      <c r="M730" t="s">
        <v>28</v>
      </c>
      <c r="N730" t="s">
        <v>32</v>
      </c>
      <c r="O730" t="s">
        <v>62</v>
      </c>
      <c r="P730" s="2">
        <v>0.5</v>
      </c>
      <c r="Q730" s="3">
        <v>7.29</v>
      </c>
      <c r="R730" s="3">
        <v>1.458</v>
      </c>
      <c r="S730" s="3">
        <v>0.80190000000000006</v>
      </c>
      <c r="T730" s="3">
        <f>CoffeeOrders[[#This Row],[Unit Price]]*CoffeeOrders[[#This Row],[Quantity]]</f>
        <v>21.87</v>
      </c>
      <c r="U730" s="3" t="str">
        <f>IF(CoffeeOrders[[#This Row],[Coffee Type]]="Rob","Robusta",IF(CoffeeOrders[[#This Row],[Coffee Type]]="Exc","Excelsa",IF(CoffeeOrders[[#This Row],[Coffee Type]]="Ara","Arabica",IF(CoffeeOrders[[#This Row],[Coffee Type]]="Lib","Liberica",""))))</f>
        <v>Excelsa</v>
      </c>
      <c r="V730" s="3" t="str">
        <f>IF(CoffeeOrders[[#This Row],[Roast Type]]="M","Medium",IF(CoffeeOrders[[#This Row],[Roast Type]]="L","Light",IF(CoffeeOrders[[#This Row],[Roast Type]]="D","Dark","")))</f>
        <v>Dark</v>
      </c>
    </row>
    <row r="731" spans="1:22" x14ac:dyDescent="0.35">
      <c r="A731" t="s">
        <v>4321</v>
      </c>
      <c r="B731" s="7">
        <v>44634</v>
      </c>
      <c r="C731" t="s">
        <v>4322</v>
      </c>
      <c r="D731" t="s">
        <v>238</v>
      </c>
      <c r="E731">
        <v>1</v>
      </c>
      <c r="F731" t="s">
        <v>4323</v>
      </c>
      <c r="G731" t="s">
        <v>4324</v>
      </c>
      <c r="H731" t="s">
        <v>4325</v>
      </c>
      <c r="I731" t="s">
        <v>4326</v>
      </c>
      <c r="J731" t="s">
        <v>257</v>
      </c>
      <c r="K731" t="s">
        <v>258</v>
      </c>
      <c r="L731" t="s">
        <v>259</v>
      </c>
      <c r="M731" t="s">
        <v>52</v>
      </c>
      <c r="N731" t="s">
        <v>61</v>
      </c>
      <c r="O731" t="s">
        <v>30</v>
      </c>
      <c r="P731" s="2">
        <v>0.2</v>
      </c>
      <c r="Q731" s="3">
        <v>4.3650000000000002</v>
      </c>
      <c r="R731" s="3">
        <v>2.1825000000000001</v>
      </c>
      <c r="S731" s="3">
        <v>0.56745000000000001</v>
      </c>
      <c r="T731" s="3">
        <f>CoffeeOrders[[#This Row],[Unit Price]]*CoffeeOrders[[#This Row],[Quantity]]</f>
        <v>4.3650000000000002</v>
      </c>
      <c r="U731" s="3" t="str">
        <f>IF(CoffeeOrders[[#This Row],[Coffee Type]]="Rob","Robusta",IF(CoffeeOrders[[#This Row],[Coffee Type]]="Exc","Excelsa",IF(CoffeeOrders[[#This Row],[Coffee Type]]="Ara","Arabica",IF(CoffeeOrders[[#This Row],[Coffee Type]]="Lib","Liberica",""))))</f>
        <v>Liberica</v>
      </c>
      <c r="V731" s="3" t="str">
        <f>IF(CoffeeOrders[[#This Row],[Roast Type]]="M","Medium",IF(CoffeeOrders[[#This Row],[Roast Type]]="L","Light",IF(CoffeeOrders[[#This Row],[Roast Type]]="D","Dark","")))</f>
        <v>Medium</v>
      </c>
    </row>
    <row r="732" spans="1:22" x14ac:dyDescent="0.35">
      <c r="A732" t="s">
        <v>4327</v>
      </c>
      <c r="B732" s="7">
        <v>43475</v>
      </c>
      <c r="C732" t="s">
        <v>4328</v>
      </c>
      <c r="D732" t="s">
        <v>317</v>
      </c>
      <c r="E732">
        <v>1</v>
      </c>
      <c r="F732" t="s">
        <v>4329</v>
      </c>
      <c r="G732" t="s">
        <v>4330</v>
      </c>
      <c r="H732" t="s">
        <v>4331</v>
      </c>
      <c r="I732" t="s">
        <v>4332</v>
      </c>
      <c r="J732" t="s">
        <v>2001</v>
      </c>
      <c r="K732" t="s">
        <v>27</v>
      </c>
      <c r="L732">
        <v>89155</v>
      </c>
      <c r="M732" t="s">
        <v>52</v>
      </c>
      <c r="N732" t="s">
        <v>61</v>
      </c>
      <c r="O732" t="s">
        <v>42</v>
      </c>
      <c r="P732" s="2">
        <v>2.5</v>
      </c>
      <c r="Q732" s="3">
        <v>36.454999999999998</v>
      </c>
      <c r="R732" s="3">
        <v>1.4581999999999999</v>
      </c>
      <c r="S732" s="3">
        <v>4.7391500000000004</v>
      </c>
      <c r="T732" s="3">
        <f>CoffeeOrders[[#This Row],[Unit Price]]*CoffeeOrders[[#This Row],[Quantity]]</f>
        <v>36.454999999999998</v>
      </c>
      <c r="U732" s="3" t="str">
        <f>IF(CoffeeOrders[[#This Row],[Coffee Type]]="Rob","Robusta",IF(CoffeeOrders[[#This Row],[Coffee Type]]="Exc","Excelsa",IF(CoffeeOrders[[#This Row],[Coffee Type]]="Ara","Arabica",IF(CoffeeOrders[[#This Row],[Coffee Type]]="Lib","Liberica",""))))</f>
        <v>Liberica</v>
      </c>
      <c r="V732" s="3" t="str">
        <f>IF(CoffeeOrders[[#This Row],[Roast Type]]="M","Medium",IF(CoffeeOrders[[#This Row],[Roast Type]]="L","Light",IF(CoffeeOrders[[#This Row],[Roast Type]]="D","Dark","")))</f>
        <v>Light</v>
      </c>
    </row>
    <row r="733" spans="1:22" x14ac:dyDescent="0.35">
      <c r="A733" t="s">
        <v>4333</v>
      </c>
      <c r="B733" s="7">
        <v>44222</v>
      </c>
      <c r="C733" t="s">
        <v>4334</v>
      </c>
      <c r="D733" t="s">
        <v>124</v>
      </c>
      <c r="E733">
        <v>4</v>
      </c>
      <c r="F733" t="s">
        <v>4335</v>
      </c>
      <c r="H733" t="s">
        <v>4336</v>
      </c>
      <c r="I733" t="s">
        <v>4337</v>
      </c>
      <c r="J733" t="s">
        <v>4338</v>
      </c>
      <c r="K733" t="s">
        <v>27</v>
      </c>
      <c r="L733">
        <v>19805</v>
      </c>
      <c r="M733" t="s">
        <v>28</v>
      </c>
      <c r="N733" t="s">
        <v>61</v>
      </c>
      <c r="O733" t="s">
        <v>62</v>
      </c>
      <c r="P733" s="2">
        <v>0.2</v>
      </c>
      <c r="Q733" s="3">
        <v>3.8849999999999998</v>
      </c>
      <c r="R733" s="3">
        <v>1.9424999999999999</v>
      </c>
      <c r="S733" s="3">
        <v>0.50505</v>
      </c>
      <c r="T733" s="3">
        <f>CoffeeOrders[[#This Row],[Unit Price]]*CoffeeOrders[[#This Row],[Quantity]]</f>
        <v>15.54</v>
      </c>
      <c r="U733" s="3" t="str">
        <f>IF(CoffeeOrders[[#This Row],[Coffee Type]]="Rob","Robusta",IF(CoffeeOrders[[#This Row],[Coffee Type]]="Exc","Excelsa",IF(CoffeeOrders[[#This Row],[Coffee Type]]="Ara","Arabica",IF(CoffeeOrders[[#This Row],[Coffee Type]]="Lib","Liberica",""))))</f>
        <v>Liberica</v>
      </c>
      <c r="V733" s="3" t="str">
        <f>IF(CoffeeOrders[[#This Row],[Roast Type]]="M","Medium",IF(CoffeeOrders[[#This Row],[Roast Type]]="L","Light",IF(CoffeeOrders[[#This Row],[Roast Type]]="D","Dark","")))</f>
        <v>Dark</v>
      </c>
    </row>
    <row r="734" spans="1:22" x14ac:dyDescent="0.35">
      <c r="A734" t="s">
        <v>4339</v>
      </c>
      <c r="B734" s="7">
        <v>44312</v>
      </c>
      <c r="C734" t="s">
        <v>4340</v>
      </c>
      <c r="D734" t="s">
        <v>766</v>
      </c>
      <c r="E734">
        <v>2</v>
      </c>
      <c r="F734" t="s">
        <v>4341</v>
      </c>
      <c r="G734" t="s">
        <v>4342</v>
      </c>
      <c r="H734" t="s">
        <v>4343</v>
      </c>
      <c r="I734" t="s">
        <v>4344</v>
      </c>
      <c r="J734" t="s">
        <v>630</v>
      </c>
      <c r="K734" t="s">
        <v>27</v>
      </c>
      <c r="L734">
        <v>89550</v>
      </c>
      <c r="M734" t="s">
        <v>52</v>
      </c>
      <c r="N734" t="s">
        <v>32</v>
      </c>
      <c r="O734" t="s">
        <v>42</v>
      </c>
      <c r="P734" s="2">
        <v>0.2</v>
      </c>
      <c r="Q734" s="3">
        <v>4.4550000000000001</v>
      </c>
      <c r="R734" s="3">
        <v>2.2275</v>
      </c>
      <c r="S734" s="3">
        <v>0.49004999999999999</v>
      </c>
      <c r="T734" s="3">
        <f>CoffeeOrders[[#This Row],[Unit Price]]*CoffeeOrders[[#This Row],[Quantity]]</f>
        <v>8.91</v>
      </c>
      <c r="U734" s="3" t="str">
        <f>IF(CoffeeOrders[[#This Row],[Coffee Type]]="Rob","Robusta",IF(CoffeeOrders[[#This Row],[Coffee Type]]="Exc","Excelsa",IF(CoffeeOrders[[#This Row],[Coffee Type]]="Ara","Arabica",IF(CoffeeOrders[[#This Row],[Coffee Type]]="Lib","Liberica",""))))</f>
        <v>Excelsa</v>
      </c>
      <c r="V734" s="3" t="str">
        <f>IF(CoffeeOrders[[#This Row],[Roast Type]]="M","Medium",IF(CoffeeOrders[[#This Row],[Roast Type]]="L","Light",IF(CoffeeOrders[[#This Row],[Roast Type]]="D","Dark","")))</f>
        <v>Light</v>
      </c>
    </row>
    <row r="735" spans="1:22" x14ac:dyDescent="0.35">
      <c r="A735" t="s">
        <v>4345</v>
      </c>
      <c r="B735" s="7">
        <v>44565</v>
      </c>
      <c r="C735" t="s">
        <v>4346</v>
      </c>
      <c r="D735" t="s">
        <v>593</v>
      </c>
      <c r="E735">
        <v>3</v>
      </c>
      <c r="F735" t="s">
        <v>4347</v>
      </c>
      <c r="G735" t="s">
        <v>4348</v>
      </c>
      <c r="H735" t="s">
        <v>4349</v>
      </c>
      <c r="I735" t="s">
        <v>4350</v>
      </c>
      <c r="J735" t="s">
        <v>731</v>
      </c>
      <c r="K735" t="s">
        <v>27</v>
      </c>
      <c r="L735">
        <v>35487</v>
      </c>
      <c r="M735" t="s">
        <v>28</v>
      </c>
      <c r="N735" t="s">
        <v>61</v>
      </c>
      <c r="O735" t="s">
        <v>30</v>
      </c>
      <c r="P735" s="2">
        <v>2.5</v>
      </c>
      <c r="Q735" s="3">
        <v>33.465000000000003</v>
      </c>
      <c r="R735" s="3">
        <v>1.3386</v>
      </c>
      <c r="S735" s="3">
        <v>4.3504499999999986</v>
      </c>
      <c r="T735" s="3">
        <f>CoffeeOrders[[#This Row],[Unit Price]]*CoffeeOrders[[#This Row],[Quantity]]</f>
        <v>100.39500000000001</v>
      </c>
      <c r="U735" s="3" t="str">
        <f>IF(CoffeeOrders[[#This Row],[Coffee Type]]="Rob","Robusta",IF(CoffeeOrders[[#This Row],[Coffee Type]]="Exc","Excelsa",IF(CoffeeOrders[[#This Row],[Coffee Type]]="Ara","Arabica",IF(CoffeeOrders[[#This Row],[Coffee Type]]="Lib","Liberica",""))))</f>
        <v>Liberica</v>
      </c>
      <c r="V735" s="3" t="str">
        <f>IF(CoffeeOrders[[#This Row],[Roast Type]]="M","Medium",IF(CoffeeOrders[[#This Row],[Roast Type]]="L","Light",IF(CoffeeOrders[[#This Row],[Roast Type]]="D","Dark","")))</f>
        <v>Medium</v>
      </c>
    </row>
    <row r="736" spans="1:22" x14ac:dyDescent="0.35">
      <c r="A736" t="s">
        <v>4351</v>
      </c>
      <c r="B736" s="7">
        <v>43697</v>
      </c>
      <c r="C736" t="s">
        <v>4352</v>
      </c>
      <c r="D736" t="s">
        <v>309</v>
      </c>
      <c r="E736">
        <v>5</v>
      </c>
      <c r="F736" t="s">
        <v>4353</v>
      </c>
      <c r="H736" t="s">
        <v>4354</v>
      </c>
      <c r="I736" t="s">
        <v>4355</v>
      </c>
      <c r="J736" t="s">
        <v>4356</v>
      </c>
      <c r="K736" t="s">
        <v>27</v>
      </c>
      <c r="L736">
        <v>92645</v>
      </c>
      <c r="M736" t="s">
        <v>52</v>
      </c>
      <c r="N736" t="s">
        <v>29</v>
      </c>
      <c r="O736" t="s">
        <v>62</v>
      </c>
      <c r="P736" s="2">
        <v>0.2</v>
      </c>
      <c r="Q736" s="3">
        <v>2.6850000000000001</v>
      </c>
      <c r="R736" s="3">
        <v>1.3425</v>
      </c>
      <c r="S736" s="3">
        <v>0.16109999999999999</v>
      </c>
      <c r="T736" s="3">
        <f>CoffeeOrders[[#This Row],[Unit Price]]*CoffeeOrders[[#This Row],[Quantity]]</f>
        <v>13.425000000000001</v>
      </c>
      <c r="U736" s="3" t="str">
        <f>IF(CoffeeOrders[[#This Row],[Coffee Type]]="Rob","Robusta",IF(CoffeeOrders[[#This Row],[Coffee Type]]="Exc","Excelsa",IF(CoffeeOrders[[#This Row],[Coffee Type]]="Ara","Arabica",IF(CoffeeOrders[[#This Row],[Coffee Type]]="Lib","Liberica",""))))</f>
        <v>Robusta</v>
      </c>
      <c r="V736" s="3" t="str">
        <f>IF(CoffeeOrders[[#This Row],[Roast Type]]="M","Medium",IF(CoffeeOrders[[#This Row],[Roast Type]]="L","Light",IF(CoffeeOrders[[#This Row],[Roast Type]]="D","Dark","")))</f>
        <v>Dark</v>
      </c>
    </row>
    <row r="737" spans="1:22" x14ac:dyDescent="0.35">
      <c r="A737" t="s">
        <v>4357</v>
      </c>
      <c r="B737" s="7">
        <v>44757</v>
      </c>
      <c r="C737" t="s">
        <v>4358</v>
      </c>
      <c r="D737" t="s">
        <v>166</v>
      </c>
      <c r="E737">
        <v>6</v>
      </c>
      <c r="F737" t="s">
        <v>4359</v>
      </c>
      <c r="G737" t="s">
        <v>4360</v>
      </c>
      <c r="I737" t="s">
        <v>4361</v>
      </c>
      <c r="J737" t="s">
        <v>1458</v>
      </c>
      <c r="K737" t="s">
        <v>27</v>
      </c>
      <c r="L737">
        <v>66225</v>
      </c>
      <c r="M737" t="s">
        <v>52</v>
      </c>
      <c r="N737" t="s">
        <v>32</v>
      </c>
      <c r="O737" t="s">
        <v>62</v>
      </c>
      <c r="P737" s="2">
        <v>0.2</v>
      </c>
      <c r="Q737" s="3">
        <v>3.645</v>
      </c>
      <c r="R737" s="3">
        <v>1.8225</v>
      </c>
      <c r="S737" s="3">
        <v>0.40094999999999997</v>
      </c>
      <c r="T737" s="3">
        <f>CoffeeOrders[[#This Row],[Unit Price]]*CoffeeOrders[[#This Row],[Quantity]]</f>
        <v>21.87</v>
      </c>
      <c r="U737" s="3" t="str">
        <f>IF(CoffeeOrders[[#This Row],[Coffee Type]]="Rob","Robusta",IF(CoffeeOrders[[#This Row],[Coffee Type]]="Exc","Excelsa",IF(CoffeeOrders[[#This Row],[Coffee Type]]="Ara","Arabica",IF(CoffeeOrders[[#This Row],[Coffee Type]]="Lib","Liberica",""))))</f>
        <v>Excelsa</v>
      </c>
      <c r="V737" s="3" t="str">
        <f>IF(CoffeeOrders[[#This Row],[Roast Type]]="M","Medium",IF(CoffeeOrders[[#This Row],[Roast Type]]="L","Light",IF(CoffeeOrders[[#This Row],[Roast Type]]="D","Dark","")))</f>
        <v>Dark</v>
      </c>
    </row>
    <row r="738" spans="1:22" x14ac:dyDescent="0.35">
      <c r="A738" t="s">
        <v>4362</v>
      </c>
      <c r="B738" s="7">
        <v>43508</v>
      </c>
      <c r="C738" t="s">
        <v>4363</v>
      </c>
      <c r="D738" t="s">
        <v>56</v>
      </c>
      <c r="E738">
        <v>2</v>
      </c>
      <c r="F738" t="s">
        <v>4364</v>
      </c>
      <c r="G738" t="s">
        <v>4365</v>
      </c>
      <c r="H738" t="s">
        <v>4366</v>
      </c>
      <c r="I738" t="s">
        <v>4367</v>
      </c>
      <c r="J738" t="s">
        <v>951</v>
      </c>
      <c r="K738" t="s">
        <v>50</v>
      </c>
      <c r="L738" t="s">
        <v>871</v>
      </c>
      <c r="M738" t="s">
        <v>28</v>
      </c>
      <c r="N738" t="s">
        <v>61</v>
      </c>
      <c r="O738" t="s">
        <v>62</v>
      </c>
      <c r="P738" s="2">
        <v>1</v>
      </c>
      <c r="Q738" s="3">
        <v>12.95</v>
      </c>
      <c r="R738" s="3">
        <v>1.2949999999999999</v>
      </c>
      <c r="S738" s="3">
        <v>1.6835</v>
      </c>
      <c r="T738" s="3">
        <f>CoffeeOrders[[#This Row],[Unit Price]]*CoffeeOrders[[#This Row],[Quantity]]</f>
        <v>25.9</v>
      </c>
      <c r="U738" s="3" t="str">
        <f>IF(CoffeeOrders[[#This Row],[Coffee Type]]="Rob","Robusta",IF(CoffeeOrders[[#This Row],[Coffee Type]]="Exc","Excelsa",IF(CoffeeOrders[[#This Row],[Coffee Type]]="Ara","Arabica",IF(CoffeeOrders[[#This Row],[Coffee Type]]="Lib","Liberica",""))))</f>
        <v>Liberica</v>
      </c>
      <c r="V738" s="3" t="str">
        <f>IF(CoffeeOrders[[#This Row],[Roast Type]]="M","Medium",IF(CoffeeOrders[[#This Row],[Roast Type]]="L","Light",IF(CoffeeOrders[[#This Row],[Roast Type]]="D","Dark","")))</f>
        <v>Dark</v>
      </c>
    </row>
    <row r="739" spans="1:22" x14ac:dyDescent="0.35">
      <c r="A739" t="s">
        <v>4368</v>
      </c>
      <c r="B739" s="7">
        <v>44447</v>
      </c>
      <c r="C739" t="s">
        <v>4369</v>
      </c>
      <c r="D739" t="s">
        <v>191</v>
      </c>
      <c r="E739">
        <v>5</v>
      </c>
      <c r="F739" t="s">
        <v>4370</v>
      </c>
      <c r="G739" t="s">
        <v>4371</v>
      </c>
      <c r="H739" t="s">
        <v>4372</v>
      </c>
      <c r="I739" t="s">
        <v>4373</v>
      </c>
      <c r="J739" t="s">
        <v>1529</v>
      </c>
      <c r="K739" t="s">
        <v>27</v>
      </c>
      <c r="L739">
        <v>45228</v>
      </c>
      <c r="M739" t="s">
        <v>52</v>
      </c>
      <c r="N739" t="s">
        <v>41</v>
      </c>
      <c r="O739" t="s">
        <v>30</v>
      </c>
      <c r="P739" s="2">
        <v>1</v>
      </c>
      <c r="Q739" s="3">
        <v>11.25</v>
      </c>
      <c r="R739" s="3">
        <v>1.125</v>
      </c>
      <c r="S739" s="3">
        <v>1.0125</v>
      </c>
      <c r="T739" s="3">
        <f>CoffeeOrders[[#This Row],[Unit Price]]*CoffeeOrders[[#This Row],[Quantity]]</f>
        <v>56.25</v>
      </c>
      <c r="U739" s="3" t="str">
        <f>IF(CoffeeOrders[[#This Row],[Coffee Type]]="Rob","Robusta",IF(CoffeeOrders[[#This Row],[Coffee Type]]="Exc","Excelsa",IF(CoffeeOrders[[#This Row],[Coffee Type]]="Ara","Arabica",IF(CoffeeOrders[[#This Row],[Coffee Type]]="Lib","Liberica",""))))</f>
        <v>Arabica</v>
      </c>
      <c r="V739" s="3" t="str">
        <f>IF(CoffeeOrders[[#This Row],[Roast Type]]="M","Medium",IF(CoffeeOrders[[#This Row],[Roast Type]]="L","Light",IF(CoffeeOrders[[#This Row],[Roast Type]]="D","Dark","")))</f>
        <v>Medium</v>
      </c>
    </row>
    <row r="740" spans="1:22" x14ac:dyDescent="0.35">
      <c r="A740" t="s">
        <v>4374</v>
      </c>
      <c r="B740" s="7">
        <v>43812</v>
      </c>
      <c r="C740" t="s">
        <v>4375</v>
      </c>
      <c r="D740" t="s">
        <v>548</v>
      </c>
      <c r="E740">
        <v>3</v>
      </c>
      <c r="F740" t="s">
        <v>4376</v>
      </c>
      <c r="G740" t="s">
        <v>4377</v>
      </c>
      <c r="H740" t="s">
        <v>4378</v>
      </c>
      <c r="I740" t="s">
        <v>4379</v>
      </c>
      <c r="J740" t="s">
        <v>1355</v>
      </c>
      <c r="K740" t="s">
        <v>258</v>
      </c>
      <c r="L740" t="s">
        <v>1356</v>
      </c>
      <c r="M740" t="s">
        <v>52</v>
      </c>
      <c r="N740" t="s">
        <v>29</v>
      </c>
      <c r="O740" t="s">
        <v>42</v>
      </c>
      <c r="P740" s="2">
        <v>0.2</v>
      </c>
      <c r="Q740" s="3">
        <v>3.585</v>
      </c>
      <c r="R740" s="3">
        <v>1.7925</v>
      </c>
      <c r="S740" s="3">
        <v>0.21510000000000001</v>
      </c>
      <c r="T740" s="3">
        <f>CoffeeOrders[[#This Row],[Unit Price]]*CoffeeOrders[[#This Row],[Quantity]]</f>
        <v>10.754999999999999</v>
      </c>
      <c r="U740" s="3" t="str">
        <f>IF(CoffeeOrders[[#This Row],[Coffee Type]]="Rob","Robusta",IF(CoffeeOrders[[#This Row],[Coffee Type]]="Exc","Excelsa",IF(CoffeeOrders[[#This Row],[Coffee Type]]="Ara","Arabica",IF(CoffeeOrders[[#This Row],[Coffee Type]]="Lib","Liberica",""))))</f>
        <v>Robusta</v>
      </c>
      <c r="V740" s="3" t="str">
        <f>IF(CoffeeOrders[[#This Row],[Roast Type]]="M","Medium",IF(CoffeeOrders[[#This Row],[Roast Type]]="L","Light",IF(CoffeeOrders[[#This Row],[Roast Type]]="D","Dark","")))</f>
        <v>Light</v>
      </c>
    </row>
    <row r="741" spans="1:22" x14ac:dyDescent="0.35">
      <c r="A741" t="s">
        <v>4380</v>
      </c>
      <c r="B741" s="7">
        <v>44433</v>
      </c>
      <c r="C741" t="s">
        <v>4107</v>
      </c>
      <c r="D741" t="s">
        <v>166</v>
      </c>
      <c r="E741">
        <v>5</v>
      </c>
      <c r="F741" t="s">
        <v>4108</v>
      </c>
      <c r="G741" t="s">
        <v>4109</v>
      </c>
      <c r="H741" t="s">
        <v>4110</v>
      </c>
      <c r="I741" t="s">
        <v>4111</v>
      </c>
      <c r="J741" t="s">
        <v>624</v>
      </c>
      <c r="K741" t="s">
        <v>50</v>
      </c>
      <c r="L741" t="s">
        <v>871</v>
      </c>
      <c r="M741" t="s">
        <v>52</v>
      </c>
      <c r="N741" t="s">
        <v>32</v>
      </c>
      <c r="O741" t="s">
        <v>62</v>
      </c>
      <c r="P741" s="2">
        <v>0.2</v>
      </c>
      <c r="Q741" s="3">
        <v>3.645</v>
      </c>
      <c r="R741" s="3">
        <v>1.8225</v>
      </c>
      <c r="S741" s="3">
        <v>0.40094999999999997</v>
      </c>
      <c r="T741" s="3">
        <f>CoffeeOrders[[#This Row],[Unit Price]]*CoffeeOrders[[#This Row],[Quantity]]</f>
        <v>18.225000000000001</v>
      </c>
      <c r="U741" s="3" t="str">
        <f>IF(CoffeeOrders[[#This Row],[Coffee Type]]="Rob","Robusta",IF(CoffeeOrders[[#This Row],[Coffee Type]]="Exc","Excelsa",IF(CoffeeOrders[[#This Row],[Coffee Type]]="Ara","Arabica",IF(CoffeeOrders[[#This Row],[Coffee Type]]="Lib","Liberica",""))))</f>
        <v>Excelsa</v>
      </c>
      <c r="V741" s="3" t="str">
        <f>IF(CoffeeOrders[[#This Row],[Roast Type]]="M","Medium",IF(CoffeeOrders[[#This Row],[Roast Type]]="L","Light",IF(CoffeeOrders[[#This Row],[Roast Type]]="D","Dark","")))</f>
        <v>Dark</v>
      </c>
    </row>
    <row r="742" spans="1:22" x14ac:dyDescent="0.35">
      <c r="A742" t="s">
        <v>4381</v>
      </c>
      <c r="B742" s="7">
        <v>44643</v>
      </c>
      <c r="C742" t="s">
        <v>4382</v>
      </c>
      <c r="D742" t="s">
        <v>473</v>
      </c>
      <c r="E742">
        <v>4</v>
      </c>
      <c r="F742" t="s">
        <v>4383</v>
      </c>
      <c r="G742" t="s">
        <v>4384</v>
      </c>
      <c r="H742" t="s">
        <v>4385</v>
      </c>
      <c r="I742" t="s">
        <v>4386</v>
      </c>
      <c r="J742" t="s">
        <v>4200</v>
      </c>
      <c r="K742" t="s">
        <v>50</v>
      </c>
      <c r="L742" t="s">
        <v>2729</v>
      </c>
      <c r="M742" t="s">
        <v>52</v>
      </c>
      <c r="N742" t="s">
        <v>29</v>
      </c>
      <c r="O742" t="s">
        <v>42</v>
      </c>
      <c r="P742" s="2">
        <v>0.5</v>
      </c>
      <c r="Q742" s="3">
        <v>7.169999999999999</v>
      </c>
      <c r="R742" s="3">
        <v>1.4339999999999999</v>
      </c>
      <c r="S742" s="3">
        <v>0.43019999999999992</v>
      </c>
      <c r="T742" s="3">
        <f>CoffeeOrders[[#This Row],[Unit Price]]*CoffeeOrders[[#This Row],[Quantity]]</f>
        <v>28.679999999999996</v>
      </c>
      <c r="U742" s="3" t="str">
        <f>IF(CoffeeOrders[[#This Row],[Coffee Type]]="Rob","Robusta",IF(CoffeeOrders[[#This Row],[Coffee Type]]="Exc","Excelsa",IF(CoffeeOrders[[#This Row],[Coffee Type]]="Ara","Arabica",IF(CoffeeOrders[[#This Row],[Coffee Type]]="Lib","Liberica",""))))</f>
        <v>Robusta</v>
      </c>
      <c r="V742" s="3" t="str">
        <f>IF(CoffeeOrders[[#This Row],[Roast Type]]="M","Medium",IF(CoffeeOrders[[#This Row],[Roast Type]]="L","Light",IF(CoffeeOrders[[#This Row],[Roast Type]]="D","Dark","")))</f>
        <v>Light</v>
      </c>
    </row>
    <row r="743" spans="1:22" x14ac:dyDescent="0.35">
      <c r="A743" t="s">
        <v>4387</v>
      </c>
      <c r="B743" s="7">
        <v>43566</v>
      </c>
      <c r="C743" t="s">
        <v>4388</v>
      </c>
      <c r="D743" t="s">
        <v>238</v>
      </c>
      <c r="E743">
        <v>2</v>
      </c>
      <c r="F743" t="s">
        <v>4389</v>
      </c>
      <c r="G743" t="s">
        <v>4390</v>
      </c>
      <c r="H743" t="s">
        <v>4391</v>
      </c>
      <c r="I743" t="s">
        <v>4392</v>
      </c>
      <c r="J743" t="s">
        <v>3915</v>
      </c>
      <c r="K743" t="s">
        <v>27</v>
      </c>
      <c r="L743">
        <v>94089</v>
      </c>
      <c r="M743" t="s">
        <v>52</v>
      </c>
      <c r="N743" t="s">
        <v>61</v>
      </c>
      <c r="O743" t="s">
        <v>30</v>
      </c>
      <c r="P743" s="2">
        <v>0.2</v>
      </c>
      <c r="Q743" s="3">
        <v>4.3650000000000002</v>
      </c>
      <c r="R743" s="3">
        <v>2.1825000000000001</v>
      </c>
      <c r="S743" s="3">
        <v>0.56745000000000001</v>
      </c>
      <c r="T743" s="3">
        <f>CoffeeOrders[[#This Row],[Unit Price]]*CoffeeOrders[[#This Row],[Quantity]]</f>
        <v>8.73</v>
      </c>
      <c r="U743" s="3" t="str">
        <f>IF(CoffeeOrders[[#This Row],[Coffee Type]]="Rob","Robusta",IF(CoffeeOrders[[#This Row],[Coffee Type]]="Exc","Excelsa",IF(CoffeeOrders[[#This Row],[Coffee Type]]="Ara","Arabica",IF(CoffeeOrders[[#This Row],[Coffee Type]]="Lib","Liberica",""))))</f>
        <v>Liberica</v>
      </c>
      <c r="V743" s="3" t="str">
        <f>IF(CoffeeOrders[[#This Row],[Roast Type]]="M","Medium",IF(CoffeeOrders[[#This Row],[Roast Type]]="L","Light",IF(CoffeeOrders[[#This Row],[Roast Type]]="D","Dark","")))</f>
        <v>Medium</v>
      </c>
    </row>
    <row r="744" spans="1:22" x14ac:dyDescent="0.35">
      <c r="A744" t="s">
        <v>4393</v>
      </c>
      <c r="B744" s="7">
        <v>44133</v>
      </c>
      <c r="C744" t="s">
        <v>4394</v>
      </c>
      <c r="D744" t="s">
        <v>295</v>
      </c>
      <c r="E744">
        <v>4</v>
      </c>
      <c r="F744" t="s">
        <v>4395</v>
      </c>
      <c r="G744" t="s">
        <v>4396</v>
      </c>
      <c r="H744" t="s">
        <v>4397</v>
      </c>
      <c r="I744" t="s">
        <v>4398</v>
      </c>
      <c r="J744" t="s">
        <v>1293</v>
      </c>
      <c r="K744" t="s">
        <v>27</v>
      </c>
      <c r="L744">
        <v>38188</v>
      </c>
      <c r="M744" t="s">
        <v>52</v>
      </c>
      <c r="N744" t="s">
        <v>61</v>
      </c>
      <c r="O744" t="s">
        <v>30</v>
      </c>
      <c r="P744" s="2">
        <v>1</v>
      </c>
      <c r="Q744" s="3">
        <v>14.55</v>
      </c>
      <c r="R744" s="3">
        <v>1.4550000000000001</v>
      </c>
      <c r="S744" s="3">
        <v>1.8915</v>
      </c>
      <c r="T744" s="3">
        <f>CoffeeOrders[[#This Row],[Unit Price]]*CoffeeOrders[[#This Row],[Quantity]]</f>
        <v>58.2</v>
      </c>
      <c r="U744" s="3" t="str">
        <f>IF(CoffeeOrders[[#This Row],[Coffee Type]]="Rob","Robusta",IF(CoffeeOrders[[#This Row],[Coffee Type]]="Exc","Excelsa",IF(CoffeeOrders[[#This Row],[Coffee Type]]="Ara","Arabica",IF(CoffeeOrders[[#This Row],[Coffee Type]]="Lib","Liberica",""))))</f>
        <v>Liberica</v>
      </c>
      <c r="V744" s="3" t="str">
        <f>IF(CoffeeOrders[[#This Row],[Roast Type]]="M","Medium",IF(CoffeeOrders[[#This Row],[Roast Type]]="L","Light",IF(CoffeeOrders[[#This Row],[Roast Type]]="D","Dark","")))</f>
        <v>Medium</v>
      </c>
    </row>
    <row r="745" spans="1:22" x14ac:dyDescent="0.35">
      <c r="A745" t="s">
        <v>4399</v>
      </c>
      <c r="B745" s="7">
        <v>44042</v>
      </c>
      <c r="C745" t="s">
        <v>4400</v>
      </c>
      <c r="D745" t="s">
        <v>221</v>
      </c>
      <c r="E745">
        <v>3</v>
      </c>
      <c r="F745" t="s">
        <v>4401</v>
      </c>
      <c r="G745" t="s">
        <v>4402</v>
      </c>
      <c r="H745" t="s">
        <v>4403</v>
      </c>
      <c r="I745" t="s">
        <v>4404</v>
      </c>
      <c r="J745" t="s">
        <v>4405</v>
      </c>
      <c r="K745" t="s">
        <v>27</v>
      </c>
      <c r="L745">
        <v>32868</v>
      </c>
      <c r="M745" t="s">
        <v>52</v>
      </c>
      <c r="N745" t="s">
        <v>41</v>
      </c>
      <c r="O745" t="s">
        <v>62</v>
      </c>
      <c r="P745" s="2">
        <v>0.5</v>
      </c>
      <c r="Q745" s="3">
        <v>5.97</v>
      </c>
      <c r="R745" s="3">
        <v>1.194</v>
      </c>
      <c r="S745" s="3">
        <v>0.5373</v>
      </c>
      <c r="T745" s="3">
        <f>CoffeeOrders[[#This Row],[Unit Price]]*CoffeeOrders[[#This Row],[Quantity]]</f>
        <v>17.91</v>
      </c>
      <c r="U745" s="3" t="str">
        <f>IF(CoffeeOrders[[#This Row],[Coffee Type]]="Rob","Robusta",IF(CoffeeOrders[[#This Row],[Coffee Type]]="Exc","Excelsa",IF(CoffeeOrders[[#This Row],[Coffee Type]]="Ara","Arabica",IF(CoffeeOrders[[#This Row],[Coffee Type]]="Lib","Liberica",""))))</f>
        <v>Arabica</v>
      </c>
      <c r="V745" s="3" t="str">
        <f>IF(CoffeeOrders[[#This Row],[Roast Type]]="M","Medium",IF(CoffeeOrders[[#This Row],[Roast Type]]="L","Light",IF(CoffeeOrders[[#This Row],[Roast Type]]="D","Dark","")))</f>
        <v>Dark</v>
      </c>
    </row>
    <row r="746" spans="1:22" x14ac:dyDescent="0.35">
      <c r="A746" t="s">
        <v>4406</v>
      </c>
      <c r="B746" s="7">
        <v>43539</v>
      </c>
      <c r="C746" t="s">
        <v>4407</v>
      </c>
      <c r="D746" t="s">
        <v>488</v>
      </c>
      <c r="E746">
        <v>6</v>
      </c>
      <c r="F746" t="s">
        <v>4408</v>
      </c>
      <c r="H746" t="s">
        <v>4409</v>
      </c>
      <c r="I746" t="s">
        <v>4410</v>
      </c>
      <c r="J746" t="s">
        <v>1259</v>
      </c>
      <c r="K746" t="s">
        <v>27</v>
      </c>
      <c r="L746">
        <v>48232</v>
      </c>
      <c r="M746" t="s">
        <v>28</v>
      </c>
      <c r="N746" t="s">
        <v>29</v>
      </c>
      <c r="O746" t="s">
        <v>30</v>
      </c>
      <c r="P746" s="2">
        <v>0.2</v>
      </c>
      <c r="Q746" s="3">
        <v>2.9849999999999999</v>
      </c>
      <c r="R746" s="3">
        <v>1.4924999999999999</v>
      </c>
      <c r="S746" s="3">
        <v>0.17910000000000001</v>
      </c>
      <c r="T746" s="3">
        <f>CoffeeOrders[[#This Row],[Unit Price]]*CoffeeOrders[[#This Row],[Quantity]]</f>
        <v>17.91</v>
      </c>
      <c r="U746" s="3" t="str">
        <f>IF(CoffeeOrders[[#This Row],[Coffee Type]]="Rob","Robusta",IF(CoffeeOrders[[#This Row],[Coffee Type]]="Exc","Excelsa",IF(CoffeeOrders[[#This Row],[Coffee Type]]="Ara","Arabica",IF(CoffeeOrders[[#This Row],[Coffee Type]]="Lib","Liberica",""))))</f>
        <v>Robusta</v>
      </c>
      <c r="V746" s="3" t="str">
        <f>IF(CoffeeOrders[[#This Row],[Roast Type]]="M","Medium",IF(CoffeeOrders[[#This Row],[Roast Type]]="L","Light",IF(CoffeeOrders[[#This Row],[Roast Type]]="D","Dark","")))</f>
        <v>Medium</v>
      </c>
    </row>
    <row r="747" spans="1:22" x14ac:dyDescent="0.35">
      <c r="A747" t="s">
        <v>4411</v>
      </c>
      <c r="B747" s="7">
        <v>44557</v>
      </c>
      <c r="C747" t="s">
        <v>4412</v>
      </c>
      <c r="D747" t="s">
        <v>65</v>
      </c>
      <c r="E747">
        <v>2</v>
      </c>
      <c r="F747" t="s">
        <v>4413</v>
      </c>
      <c r="G747" t="s">
        <v>4414</v>
      </c>
      <c r="H747" t="s">
        <v>4415</v>
      </c>
      <c r="I747" t="s">
        <v>4416</v>
      </c>
      <c r="J747" t="s">
        <v>4417</v>
      </c>
      <c r="K747" t="s">
        <v>50</v>
      </c>
      <c r="L747" t="s">
        <v>4418</v>
      </c>
      <c r="M747" t="s">
        <v>52</v>
      </c>
      <c r="N747" t="s">
        <v>32</v>
      </c>
      <c r="O747" t="s">
        <v>62</v>
      </c>
      <c r="P747" s="2">
        <v>0.5</v>
      </c>
      <c r="Q747" s="3">
        <v>7.29</v>
      </c>
      <c r="R747" s="3">
        <v>1.458</v>
      </c>
      <c r="S747" s="3">
        <v>0.80190000000000006</v>
      </c>
      <c r="T747" s="3">
        <f>CoffeeOrders[[#This Row],[Unit Price]]*CoffeeOrders[[#This Row],[Quantity]]</f>
        <v>14.58</v>
      </c>
      <c r="U747" s="3" t="str">
        <f>IF(CoffeeOrders[[#This Row],[Coffee Type]]="Rob","Robusta",IF(CoffeeOrders[[#This Row],[Coffee Type]]="Exc","Excelsa",IF(CoffeeOrders[[#This Row],[Coffee Type]]="Ara","Arabica",IF(CoffeeOrders[[#This Row],[Coffee Type]]="Lib","Liberica",""))))</f>
        <v>Excelsa</v>
      </c>
      <c r="V747" s="3" t="str">
        <f>IF(CoffeeOrders[[#This Row],[Roast Type]]="M","Medium",IF(CoffeeOrders[[#This Row],[Roast Type]]="L","Light",IF(CoffeeOrders[[#This Row],[Roast Type]]="D","Dark","")))</f>
        <v>Dark</v>
      </c>
    </row>
    <row r="748" spans="1:22" x14ac:dyDescent="0.35">
      <c r="A748" t="s">
        <v>4419</v>
      </c>
      <c r="B748" s="7">
        <v>43741</v>
      </c>
      <c r="C748" t="s">
        <v>4420</v>
      </c>
      <c r="D748" t="s">
        <v>191</v>
      </c>
      <c r="E748">
        <v>3</v>
      </c>
      <c r="F748" t="s">
        <v>4421</v>
      </c>
      <c r="G748" t="s">
        <v>4422</v>
      </c>
      <c r="H748" t="s">
        <v>4423</v>
      </c>
      <c r="I748" t="s">
        <v>4424</v>
      </c>
      <c r="J748" t="s">
        <v>4425</v>
      </c>
      <c r="K748" t="s">
        <v>50</v>
      </c>
      <c r="L748" t="s">
        <v>1129</v>
      </c>
      <c r="M748" t="s">
        <v>52</v>
      </c>
      <c r="N748" t="s">
        <v>41</v>
      </c>
      <c r="O748" t="s">
        <v>30</v>
      </c>
      <c r="P748" s="2">
        <v>1</v>
      </c>
      <c r="Q748" s="3">
        <v>11.25</v>
      </c>
      <c r="R748" s="3">
        <v>1.125</v>
      </c>
      <c r="S748" s="3">
        <v>1.0125</v>
      </c>
      <c r="T748" s="3">
        <f>CoffeeOrders[[#This Row],[Unit Price]]*CoffeeOrders[[#This Row],[Quantity]]</f>
        <v>33.75</v>
      </c>
      <c r="U748" s="3" t="str">
        <f>IF(CoffeeOrders[[#This Row],[Coffee Type]]="Rob","Robusta",IF(CoffeeOrders[[#This Row],[Coffee Type]]="Exc","Excelsa",IF(CoffeeOrders[[#This Row],[Coffee Type]]="Ara","Arabica",IF(CoffeeOrders[[#This Row],[Coffee Type]]="Lib","Liberica",""))))</f>
        <v>Arabica</v>
      </c>
      <c r="V748" s="3" t="str">
        <f>IF(CoffeeOrders[[#This Row],[Roast Type]]="M","Medium",IF(CoffeeOrders[[#This Row],[Roast Type]]="L","Light",IF(CoffeeOrders[[#This Row],[Roast Type]]="D","Dark","")))</f>
        <v>Medium</v>
      </c>
    </row>
    <row r="749" spans="1:22" x14ac:dyDescent="0.35">
      <c r="A749" t="s">
        <v>4426</v>
      </c>
      <c r="B749" s="7">
        <v>43501</v>
      </c>
      <c r="C749" t="s">
        <v>4427</v>
      </c>
      <c r="D749" t="s">
        <v>243</v>
      </c>
      <c r="E749">
        <v>4</v>
      </c>
      <c r="F749" t="s">
        <v>4428</v>
      </c>
      <c r="G749" t="s">
        <v>4429</v>
      </c>
      <c r="H749" t="s">
        <v>4430</v>
      </c>
      <c r="I749" t="s">
        <v>4431</v>
      </c>
      <c r="J749" t="s">
        <v>4432</v>
      </c>
      <c r="K749" t="s">
        <v>50</v>
      </c>
      <c r="L749" t="s">
        <v>4433</v>
      </c>
      <c r="M749" t="s">
        <v>28</v>
      </c>
      <c r="N749" t="s">
        <v>61</v>
      </c>
      <c r="O749" t="s">
        <v>30</v>
      </c>
      <c r="P749" s="2">
        <v>0.5</v>
      </c>
      <c r="Q749" s="3">
        <v>8.73</v>
      </c>
      <c r="R749" s="3">
        <v>1.746</v>
      </c>
      <c r="S749" s="3">
        <v>1.1349</v>
      </c>
      <c r="T749" s="3">
        <f>CoffeeOrders[[#This Row],[Unit Price]]*CoffeeOrders[[#This Row],[Quantity]]</f>
        <v>34.92</v>
      </c>
      <c r="U749" s="3" t="str">
        <f>IF(CoffeeOrders[[#This Row],[Coffee Type]]="Rob","Robusta",IF(CoffeeOrders[[#This Row],[Coffee Type]]="Exc","Excelsa",IF(CoffeeOrders[[#This Row],[Coffee Type]]="Ara","Arabica",IF(CoffeeOrders[[#This Row],[Coffee Type]]="Lib","Liberica",""))))</f>
        <v>Liberica</v>
      </c>
      <c r="V749" s="3" t="str">
        <f>IF(CoffeeOrders[[#This Row],[Roast Type]]="M","Medium",IF(CoffeeOrders[[#This Row],[Roast Type]]="L","Light",IF(CoffeeOrders[[#This Row],[Roast Type]]="D","Dark","")))</f>
        <v>Medium</v>
      </c>
    </row>
    <row r="750" spans="1:22" x14ac:dyDescent="0.35">
      <c r="A750" t="s">
        <v>4434</v>
      </c>
      <c r="B750" s="7">
        <v>44074</v>
      </c>
      <c r="C750" t="s">
        <v>4435</v>
      </c>
      <c r="D750" t="s">
        <v>65</v>
      </c>
      <c r="E750">
        <v>2</v>
      </c>
      <c r="F750" t="s">
        <v>4436</v>
      </c>
      <c r="G750" t="s">
        <v>4437</v>
      </c>
      <c r="H750" t="s">
        <v>4438</v>
      </c>
      <c r="I750" t="s">
        <v>4439</v>
      </c>
      <c r="J750" t="s">
        <v>114</v>
      </c>
      <c r="K750" t="s">
        <v>27</v>
      </c>
      <c r="L750">
        <v>23203</v>
      </c>
      <c r="M750" t="s">
        <v>52</v>
      </c>
      <c r="N750" t="s">
        <v>32</v>
      </c>
      <c r="O750" t="s">
        <v>62</v>
      </c>
      <c r="P750" s="2">
        <v>0.5</v>
      </c>
      <c r="Q750" s="3">
        <v>7.29</v>
      </c>
      <c r="R750" s="3">
        <v>1.458</v>
      </c>
      <c r="S750" s="3">
        <v>0.80190000000000006</v>
      </c>
      <c r="T750" s="3">
        <f>CoffeeOrders[[#This Row],[Unit Price]]*CoffeeOrders[[#This Row],[Quantity]]</f>
        <v>14.58</v>
      </c>
      <c r="U750" s="3" t="str">
        <f>IF(CoffeeOrders[[#This Row],[Coffee Type]]="Rob","Robusta",IF(CoffeeOrders[[#This Row],[Coffee Type]]="Exc","Excelsa",IF(CoffeeOrders[[#This Row],[Coffee Type]]="Ara","Arabica",IF(CoffeeOrders[[#This Row],[Coffee Type]]="Lib","Liberica",""))))</f>
        <v>Excelsa</v>
      </c>
      <c r="V750" s="3" t="str">
        <f>IF(CoffeeOrders[[#This Row],[Roast Type]]="M","Medium",IF(CoffeeOrders[[#This Row],[Roast Type]]="L","Light",IF(CoffeeOrders[[#This Row],[Roast Type]]="D","Dark","")))</f>
        <v>Dark</v>
      </c>
    </row>
    <row r="751" spans="1:22" x14ac:dyDescent="0.35">
      <c r="A751" t="s">
        <v>4440</v>
      </c>
      <c r="B751" s="7">
        <v>44209</v>
      </c>
      <c r="C751" t="s">
        <v>4441</v>
      </c>
      <c r="D751" t="s">
        <v>309</v>
      </c>
      <c r="E751">
        <v>2</v>
      </c>
      <c r="F751" t="s">
        <v>4442</v>
      </c>
      <c r="G751" t="s">
        <v>4443</v>
      </c>
      <c r="H751" t="s">
        <v>4444</v>
      </c>
      <c r="I751" t="s">
        <v>4445</v>
      </c>
      <c r="J751" t="s">
        <v>4446</v>
      </c>
      <c r="K751" t="s">
        <v>50</v>
      </c>
      <c r="L751" t="s">
        <v>858</v>
      </c>
      <c r="M751" t="s">
        <v>28</v>
      </c>
      <c r="N751" t="s">
        <v>29</v>
      </c>
      <c r="O751" t="s">
        <v>62</v>
      </c>
      <c r="P751" s="2">
        <v>0.2</v>
      </c>
      <c r="Q751" s="3">
        <v>2.6850000000000001</v>
      </c>
      <c r="R751" s="3">
        <v>1.3425</v>
      </c>
      <c r="S751" s="3">
        <v>0.16109999999999999</v>
      </c>
      <c r="T751" s="3">
        <f>CoffeeOrders[[#This Row],[Unit Price]]*CoffeeOrders[[#This Row],[Quantity]]</f>
        <v>5.37</v>
      </c>
      <c r="U751" s="3" t="str">
        <f>IF(CoffeeOrders[[#This Row],[Coffee Type]]="Rob","Robusta",IF(CoffeeOrders[[#This Row],[Coffee Type]]="Exc","Excelsa",IF(CoffeeOrders[[#This Row],[Coffee Type]]="Ara","Arabica",IF(CoffeeOrders[[#This Row],[Coffee Type]]="Lib","Liberica",""))))</f>
        <v>Robusta</v>
      </c>
      <c r="V751" s="3" t="str">
        <f>IF(CoffeeOrders[[#This Row],[Roast Type]]="M","Medium",IF(CoffeeOrders[[#This Row],[Roast Type]]="L","Light",IF(CoffeeOrders[[#This Row],[Roast Type]]="D","Dark","")))</f>
        <v>Dark</v>
      </c>
    </row>
    <row r="752" spans="1:22" x14ac:dyDescent="0.35">
      <c r="A752" t="s">
        <v>4447</v>
      </c>
      <c r="B752" s="7">
        <v>44277</v>
      </c>
      <c r="C752" t="s">
        <v>4448</v>
      </c>
      <c r="D752" t="s">
        <v>81</v>
      </c>
      <c r="E752">
        <v>1</v>
      </c>
      <c r="F752" t="s">
        <v>4449</v>
      </c>
      <c r="H752" t="s">
        <v>4450</v>
      </c>
      <c r="I752" t="s">
        <v>4451</v>
      </c>
      <c r="J752" t="s">
        <v>478</v>
      </c>
      <c r="K752" t="s">
        <v>27</v>
      </c>
      <c r="L752">
        <v>76178</v>
      </c>
      <c r="M752" t="s">
        <v>28</v>
      </c>
      <c r="N752" t="s">
        <v>29</v>
      </c>
      <c r="O752" t="s">
        <v>30</v>
      </c>
      <c r="P752" s="2">
        <v>0.5</v>
      </c>
      <c r="Q752" s="3">
        <v>5.97</v>
      </c>
      <c r="R752" s="3">
        <v>1.194</v>
      </c>
      <c r="S752" s="3">
        <v>0.35820000000000002</v>
      </c>
      <c r="T752" s="3">
        <f>CoffeeOrders[[#This Row],[Unit Price]]*CoffeeOrders[[#This Row],[Quantity]]</f>
        <v>5.97</v>
      </c>
      <c r="U752" s="3" t="str">
        <f>IF(CoffeeOrders[[#This Row],[Coffee Type]]="Rob","Robusta",IF(CoffeeOrders[[#This Row],[Coffee Type]]="Exc","Excelsa",IF(CoffeeOrders[[#This Row],[Coffee Type]]="Ara","Arabica",IF(CoffeeOrders[[#This Row],[Coffee Type]]="Lib","Liberica",""))))</f>
        <v>Robusta</v>
      </c>
      <c r="V752" s="3" t="str">
        <f>IF(CoffeeOrders[[#This Row],[Roast Type]]="M","Medium",IF(CoffeeOrders[[#This Row],[Roast Type]]="L","Light",IF(CoffeeOrders[[#This Row],[Roast Type]]="D","Dark","")))</f>
        <v>Medium</v>
      </c>
    </row>
    <row r="753" spans="1:22" x14ac:dyDescent="0.35">
      <c r="A753" t="s">
        <v>4452</v>
      </c>
      <c r="B753" s="7">
        <v>43847</v>
      </c>
      <c r="C753" t="s">
        <v>4453</v>
      </c>
      <c r="D753" t="s">
        <v>252</v>
      </c>
      <c r="E753">
        <v>2</v>
      </c>
      <c r="F753" t="s">
        <v>4454</v>
      </c>
      <c r="G753" t="s">
        <v>4455</v>
      </c>
      <c r="H753" t="s">
        <v>4456</v>
      </c>
      <c r="I753" t="s">
        <v>4457</v>
      </c>
      <c r="J753" t="s">
        <v>1201</v>
      </c>
      <c r="K753" t="s">
        <v>27</v>
      </c>
      <c r="L753">
        <v>11254</v>
      </c>
      <c r="M753" t="s">
        <v>52</v>
      </c>
      <c r="N753" t="s">
        <v>61</v>
      </c>
      <c r="O753" t="s">
        <v>42</v>
      </c>
      <c r="P753" s="2">
        <v>0.5</v>
      </c>
      <c r="Q753" s="3">
        <v>9.51</v>
      </c>
      <c r="R753" s="3">
        <v>1.9019999999999999</v>
      </c>
      <c r="S753" s="3">
        <v>1.2363</v>
      </c>
      <c r="T753" s="3">
        <f>CoffeeOrders[[#This Row],[Unit Price]]*CoffeeOrders[[#This Row],[Quantity]]</f>
        <v>19.02</v>
      </c>
      <c r="U753" s="3" t="str">
        <f>IF(CoffeeOrders[[#This Row],[Coffee Type]]="Rob","Robusta",IF(CoffeeOrders[[#This Row],[Coffee Type]]="Exc","Excelsa",IF(CoffeeOrders[[#This Row],[Coffee Type]]="Ara","Arabica",IF(CoffeeOrders[[#This Row],[Coffee Type]]="Lib","Liberica",""))))</f>
        <v>Liberica</v>
      </c>
      <c r="V753" s="3" t="str">
        <f>IF(CoffeeOrders[[#This Row],[Roast Type]]="M","Medium",IF(CoffeeOrders[[#This Row],[Roast Type]]="L","Light",IF(CoffeeOrders[[#This Row],[Roast Type]]="D","Dark","")))</f>
        <v>Light</v>
      </c>
    </row>
    <row r="754" spans="1:22" x14ac:dyDescent="0.35">
      <c r="A754" t="s">
        <v>4458</v>
      </c>
      <c r="B754" s="7">
        <v>43648</v>
      </c>
      <c r="C754" t="s">
        <v>4459</v>
      </c>
      <c r="D754" t="s">
        <v>45</v>
      </c>
      <c r="E754">
        <v>2</v>
      </c>
      <c r="F754" t="s">
        <v>4460</v>
      </c>
      <c r="G754" t="s">
        <v>4461</v>
      </c>
      <c r="H754" t="s">
        <v>4462</v>
      </c>
      <c r="I754" t="s">
        <v>4463</v>
      </c>
      <c r="J754" t="s">
        <v>478</v>
      </c>
      <c r="K754" t="s">
        <v>27</v>
      </c>
      <c r="L754">
        <v>76198</v>
      </c>
      <c r="M754" t="s">
        <v>28</v>
      </c>
      <c r="N754" t="s">
        <v>32</v>
      </c>
      <c r="O754" t="s">
        <v>30</v>
      </c>
      <c r="P754" s="2">
        <v>1</v>
      </c>
      <c r="Q754" s="3">
        <v>13.75</v>
      </c>
      <c r="R754" s="3">
        <v>1.375</v>
      </c>
      <c r="S754" s="3">
        <v>1.5125</v>
      </c>
      <c r="T754" s="3">
        <f>CoffeeOrders[[#This Row],[Unit Price]]*CoffeeOrders[[#This Row],[Quantity]]</f>
        <v>27.5</v>
      </c>
      <c r="U754" s="3" t="str">
        <f>IF(CoffeeOrders[[#This Row],[Coffee Type]]="Rob","Robusta",IF(CoffeeOrders[[#This Row],[Coffee Type]]="Exc","Excelsa",IF(CoffeeOrders[[#This Row],[Coffee Type]]="Ara","Arabica",IF(CoffeeOrders[[#This Row],[Coffee Type]]="Lib","Liberica",""))))</f>
        <v>Excelsa</v>
      </c>
      <c r="V754" s="3" t="str">
        <f>IF(CoffeeOrders[[#This Row],[Roast Type]]="M","Medium",IF(CoffeeOrders[[#This Row],[Roast Type]]="L","Light",IF(CoffeeOrders[[#This Row],[Roast Type]]="D","Dark","")))</f>
        <v>Medium</v>
      </c>
    </row>
    <row r="755" spans="1:22" x14ac:dyDescent="0.35">
      <c r="A755" t="s">
        <v>4464</v>
      </c>
      <c r="B755" s="7">
        <v>44704</v>
      </c>
      <c r="C755" t="s">
        <v>4465</v>
      </c>
      <c r="D755" t="s">
        <v>221</v>
      </c>
      <c r="E755">
        <v>5</v>
      </c>
      <c r="F755" t="s">
        <v>4466</v>
      </c>
      <c r="G755" t="s">
        <v>4467</v>
      </c>
      <c r="H755" t="s">
        <v>4468</v>
      </c>
      <c r="I755" t="s">
        <v>4469</v>
      </c>
      <c r="J755" t="s">
        <v>1619</v>
      </c>
      <c r="K755" t="s">
        <v>27</v>
      </c>
      <c r="L755">
        <v>85053</v>
      </c>
      <c r="M755" t="s">
        <v>52</v>
      </c>
      <c r="N755" t="s">
        <v>41</v>
      </c>
      <c r="O755" t="s">
        <v>62</v>
      </c>
      <c r="P755" s="2">
        <v>0.5</v>
      </c>
      <c r="Q755" s="3">
        <v>5.97</v>
      </c>
      <c r="R755" s="3">
        <v>1.194</v>
      </c>
      <c r="S755" s="3">
        <v>0.5373</v>
      </c>
      <c r="T755" s="3">
        <f>CoffeeOrders[[#This Row],[Unit Price]]*CoffeeOrders[[#This Row],[Quantity]]</f>
        <v>29.849999999999998</v>
      </c>
      <c r="U755" s="3" t="str">
        <f>IF(CoffeeOrders[[#This Row],[Coffee Type]]="Rob","Robusta",IF(CoffeeOrders[[#This Row],[Coffee Type]]="Exc","Excelsa",IF(CoffeeOrders[[#This Row],[Coffee Type]]="Ara","Arabica",IF(CoffeeOrders[[#This Row],[Coffee Type]]="Lib","Liberica",""))))</f>
        <v>Arabica</v>
      </c>
      <c r="V755" s="3" t="str">
        <f>IF(CoffeeOrders[[#This Row],[Roast Type]]="M","Medium",IF(CoffeeOrders[[#This Row],[Roast Type]]="L","Light",IF(CoffeeOrders[[#This Row],[Roast Type]]="D","Dark","")))</f>
        <v>Dark</v>
      </c>
    </row>
    <row r="756" spans="1:22" x14ac:dyDescent="0.35">
      <c r="A756" t="s">
        <v>4470</v>
      </c>
      <c r="B756" s="7">
        <v>44726</v>
      </c>
      <c r="C756" t="s">
        <v>4107</v>
      </c>
      <c r="D756" t="s">
        <v>169</v>
      </c>
      <c r="E756">
        <v>6</v>
      </c>
      <c r="F756" t="s">
        <v>4108</v>
      </c>
      <c r="G756" t="s">
        <v>4109</v>
      </c>
      <c r="H756" t="s">
        <v>4110</v>
      </c>
      <c r="I756" t="s">
        <v>4111</v>
      </c>
      <c r="J756" t="s">
        <v>624</v>
      </c>
      <c r="K756" t="s">
        <v>50</v>
      </c>
      <c r="L756" t="s">
        <v>871</v>
      </c>
      <c r="M756" t="s">
        <v>52</v>
      </c>
      <c r="N756" t="s">
        <v>41</v>
      </c>
      <c r="O756" t="s">
        <v>62</v>
      </c>
      <c r="P756" s="2">
        <v>0.2</v>
      </c>
      <c r="Q756" s="3">
        <v>2.9849999999999999</v>
      </c>
      <c r="R756" s="3">
        <v>1.4924999999999999</v>
      </c>
      <c r="S756" s="3">
        <v>0.26865</v>
      </c>
      <c r="T756" s="3">
        <f>CoffeeOrders[[#This Row],[Unit Price]]*CoffeeOrders[[#This Row],[Quantity]]</f>
        <v>17.91</v>
      </c>
      <c r="U756" s="3" t="str">
        <f>IF(CoffeeOrders[[#This Row],[Coffee Type]]="Rob","Robusta",IF(CoffeeOrders[[#This Row],[Coffee Type]]="Exc","Excelsa",IF(CoffeeOrders[[#This Row],[Coffee Type]]="Ara","Arabica",IF(CoffeeOrders[[#This Row],[Coffee Type]]="Lib","Liberica",""))))</f>
        <v>Arabica</v>
      </c>
      <c r="V756" s="3" t="str">
        <f>IF(CoffeeOrders[[#This Row],[Roast Type]]="M","Medium",IF(CoffeeOrders[[#This Row],[Roast Type]]="L","Light",IF(CoffeeOrders[[#This Row],[Roast Type]]="D","Dark","")))</f>
        <v>Dark</v>
      </c>
    </row>
    <row r="757" spans="1:22" x14ac:dyDescent="0.35">
      <c r="A757" t="s">
        <v>4471</v>
      </c>
      <c r="B757" s="7">
        <v>44397</v>
      </c>
      <c r="C757" t="s">
        <v>4472</v>
      </c>
      <c r="D757" t="s">
        <v>73</v>
      </c>
      <c r="E757">
        <v>6</v>
      </c>
      <c r="F757" t="s">
        <v>4473</v>
      </c>
      <c r="G757" t="s">
        <v>4474</v>
      </c>
      <c r="H757" t="s">
        <v>4475</v>
      </c>
      <c r="I757" t="s">
        <v>4476</v>
      </c>
      <c r="J757" t="s">
        <v>567</v>
      </c>
      <c r="K757" t="s">
        <v>27</v>
      </c>
      <c r="L757">
        <v>75287</v>
      </c>
      <c r="M757" t="s">
        <v>52</v>
      </c>
      <c r="N757" t="s">
        <v>61</v>
      </c>
      <c r="O757" t="s">
        <v>42</v>
      </c>
      <c r="P757" s="2">
        <v>0.2</v>
      </c>
      <c r="Q757" s="3">
        <v>4.7549999999999999</v>
      </c>
      <c r="R757" s="3">
        <v>2.3774999999999999</v>
      </c>
      <c r="S757" s="3">
        <v>0.61814999999999998</v>
      </c>
      <c r="T757" s="3">
        <f>CoffeeOrders[[#This Row],[Unit Price]]*CoffeeOrders[[#This Row],[Quantity]]</f>
        <v>28.53</v>
      </c>
      <c r="U757" s="3" t="str">
        <f>IF(CoffeeOrders[[#This Row],[Coffee Type]]="Rob","Robusta",IF(CoffeeOrders[[#This Row],[Coffee Type]]="Exc","Excelsa",IF(CoffeeOrders[[#This Row],[Coffee Type]]="Ara","Arabica",IF(CoffeeOrders[[#This Row],[Coffee Type]]="Lib","Liberica",""))))</f>
        <v>Liberica</v>
      </c>
      <c r="V757" s="3" t="str">
        <f>IF(CoffeeOrders[[#This Row],[Roast Type]]="M","Medium",IF(CoffeeOrders[[#This Row],[Roast Type]]="L","Light",IF(CoffeeOrders[[#This Row],[Roast Type]]="D","Dark","")))</f>
        <v>Light</v>
      </c>
    </row>
    <row r="758" spans="1:22" x14ac:dyDescent="0.35">
      <c r="A758" t="s">
        <v>4477</v>
      </c>
      <c r="B758" s="7">
        <v>44715</v>
      </c>
      <c r="C758" t="s">
        <v>4478</v>
      </c>
      <c r="D758" t="s">
        <v>539</v>
      </c>
      <c r="E758">
        <v>4</v>
      </c>
      <c r="F758" t="s">
        <v>4479</v>
      </c>
      <c r="G758" t="s">
        <v>4480</v>
      </c>
      <c r="H758" t="s">
        <v>4481</v>
      </c>
      <c r="I758" t="s">
        <v>4482</v>
      </c>
      <c r="J758" t="s">
        <v>2424</v>
      </c>
      <c r="K758" t="s">
        <v>27</v>
      </c>
      <c r="L758">
        <v>28805</v>
      </c>
      <c r="M758" t="s">
        <v>28</v>
      </c>
      <c r="N758" t="s">
        <v>29</v>
      </c>
      <c r="O758" t="s">
        <v>62</v>
      </c>
      <c r="P758" s="2">
        <v>1</v>
      </c>
      <c r="Q758" s="3">
        <v>8.9499999999999993</v>
      </c>
      <c r="R758" s="3">
        <v>0.89499999999999991</v>
      </c>
      <c r="S758" s="3">
        <v>0.53699999999999992</v>
      </c>
      <c r="T758" s="3">
        <f>CoffeeOrders[[#This Row],[Unit Price]]*CoffeeOrders[[#This Row],[Quantity]]</f>
        <v>35.799999999999997</v>
      </c>
      <c r="U758" s="3" t="str">
        <f>IF(CoffeeOrders[[#This Row],[Coffee Type]]="Rob","Robusta",IF(CoffeeOrders[[#This Row],[Coffee Type]]="Exc","Excelsa",IF(CoffeeOrders[[#This Row],[Coffee Type]]="Ara","Arabica",IF(CoffeeOrders[[#This Row],[Coffee Type]]="Lib","Liberica",""))))</f>
        <v>Robusta</v>
      </c>
      <c r="V758" s="3" t="str">
        <f>IF(CoffeeOrders[[#This Row],[Roast Type]]="M","Medium",IF(CoffeeOrders[[#This Row],[Roast Type]]="L","Light",IF(CoffeeOrders[[#This Row],[Roast Type]]="D","Dark","")))</f>
        <v>Dark</v>
      </c>
    </row>
    <row r="759" spans="1:22" x14ac:dyDescent="0.35">
      <c r="A759" t="s">
        <v>4483</v>
      </c>
      <c r="B759" s="7">
        <v>43977</v>
      </c>
      <c r="C759" t="s">
        <v>4484</v>
      </c>
      <c r="D759" t="s">
        <v>221</v>
      </c>
      <c r="E759">
        <v>3</v>
      </c>
      <c r="F759" t="s">
        <v>4485</v>
      </c>
      <c r="G759" t="s">
        <v>4486</v>
      </c>
      <c r="H759" t="s">
        <v>4487</v>
      </c>
      <c r="I759" t="s">
        <v>4488</v>
      </c>
      <c r="J759" t="s">
        <v>4489</v>
      </c>
      <c r="K759" t="s">
        <v>27</v>
      </c>
      <c r="L759">
        <v>59112</v>
      </c>
      <c r="M759" t="s">
        <v>28</v>
      </c>
      <c r="N759" t="s">
        <v>41</v>
      </c>
      <c r="O759" t="s">
        <v>62</v>
      </c>
      <c r="P759" s="2">
        <v>0.5</v>
      </c>
      <c r="Q759" s="3">
        <v>5.97</v>
      </c>
      <c r="R759" s="3">
        <v>1.194</v>
      </c>
      <c r="S759" s="3">
        <v>0.5373</v>
      </c>
      <c r="T759" s="3">
        <f>CoffeeOrders[[#This Row],[Unit Price]]*CoffeeOrders[[#This Row],[Quantity]]</f>
        <v>17.91</v>
      </c>
      <c r="U759" s="3" t="str">
        <f>IF(CoffeeOrders[[#This Row],[Coffee Type]]="Rob","Robusta",IF(CoffeeOrders[[#This Row],[Coffee Type]]="Exc","Excelsa",IF(CoffeeOrders[[#This Row],[Coffee Type]]="Ara","Arabica",IF(CoffeeOrders[[#This Row],[Coffee Type]]="Lib","Liberica",""))))</f>
        <v>Arabica</v>
      </c>
      <c r="V759" s="3" t="str">
        <f>IF(CoffeeOrders[[#This Row],[Roast Type]]="M","Medium",IF(CoffeeOrders[[#This Row],[Roast Type]]="L","Light",IF(CoffeeOrders[[#This Row],[Roast Type]]="D","Dark","")))</f>
        <v>Dark</v>
      </c>
    </row>
    <row r="760" spans="1:22" x14ac:dyDescent="0.35">
      <c r="A760" t="s">
        <v>4490</v>
      </c>
      <c r="B760" s="7">
        <v>43672</v>
      </c>
      <c r="C760" t="s">
        <v>4491</v>
      </c>
      <c r="D760" t="s">
        <v>539</v>
      </c>
      <c r="E760">
        <v>1</v>
      </c>
      <c r="F760" t="s">
        <v>4492</v>
      </c>
      <c r="G760" t="s">
        <v>4493</v>
      </c>
      <c r="I760" t="s">
        <v>4494</v>
      </c>
      <c r="J760" t="s">
        <v>129</v>
      </c>
      <c r="K760" t="s">
        <v>27</v>
      </c>
      <c r="L760">
        <v>63126</v>
      </c>
      <c r="M760" t="s">
        <v>52</v>
      </c>
      <c r="N760" t="s">
        <v>29</v>
      </c>
      <c r="O760" t="s">
        <v>62</v>
      </c>
      <c r="P760" s="2">
        <v>1</v>
      </c>
      <c r="Q760" s="3">
        <v>8.9499999999999993</v>
      </c>
      <c r="R760" s="3">
        <v>0.89499999999999991</v>
      </c>
      <c r="S760" s="3">
        <v>0.53699999999999992</v>
      </c>
      <c r="T760" s="3">
        <f>CoffeeOrders[[#This Row],[Unit Price]]*CoffeeOrders[[#This Row],[Quantity]]</f>
        <v>8.9499999999999993</v>
      </c>
      <c r="U760" s="3" t="str">
        <f>IF(CoffeeOrders[[#This Row],[Coffee Type]]="Rob","Robusta",IF(CoffeeOrders[[#This Row],[Coffee Type]]="Exc","Excelsa",IF(CoffeeOrders[[#This Row],[Coffee Type]]="Ara","Arabica",IF(CoffeeOrders[[#This Row],[Coffee Type]]="Lib","Liberica",""))))</f>
        <v>Robusta</v>
      </c>
      <c r="V760" s="3" t="str">
        <f>IF(CoffeeOrders[[#This Row],[Roast Type]]="M","Medium",IF(CoffeeOrders[[#This Row],[Roast Type]]="L","Light",IF(CoffeeOrders[[#This Row],[Roast Type]]="D","Dark","")))</f>
        <v>Dark</v>
      </c>
    </row>
    <row r="761" spans="1:22" x14ac:dyDescent="0.35">
      <c r="A761" t="s">
        <v>4495</v>
      </c>
      <c r="B761" s="7">
        <v>44126</v>
      </c>
      <c r="C761" t="s">
        <v>4496</v>
      </c>
      <c r="D761" t="s">
        <v>331</v>
      </c>
      <c r="E761">
        <v>1</v>
      </c>
      <c r="F761" t="s">
        <v>4497</v>
      </c>
      <c r="G761" t="s">
        <v>4498</v>
      </c>
      <c r="H761" t="s">
        <v>4499</v>
      </c>
      <c r="I761" t="s">
        <v>4500</v>
      </c>
      <c r="J761" t="s">
        <v>4501</v>
      </c>
      <c r="K761" t="s">
        <v>27</v>
      </c>
      <c r="L761">
        <v>64054</v>
      </c>
      <c r="M761" t="s">
        <v>28</v>
      </c>
      <c r="N761" t="s">
        <v>61</v>
      </c>
      <c r="O761" t="s">
        <v>62</v>
      </c>
      <c r="P761" s="2">
        <v>2.5</v>
      </c>
      <c r="Q761" s="3">
        <v>29.785</v>
      </c>
      <c r="R761" s="3">
        <v>1.1914</v>
      </c>
      <c r="S761" s="3">
        <v>3.8720500000000002</v>
      </c>
      <c r="T761" s="3">
        <f>CoffeeOrders[[#This Row],[Unit Price]]*CoffeeOrders[[#This Row],[Quantity]]</f>
        <v>29.785</v>
      </c>
      <c r="U761" s="3" t="str">
        <f>IF(CoffeeOrders[[#This Row],[Coffee Type]]="Rob","Robusta",IF(CoffeeOrders[[#This Row],[Coffee Type]]="Exc","Excelsa",IF(CoffeeOrders[[#This Row],[Coffee Type]]="Ara","Arabica",IF(CoffeeOrders[[#This Row],[Coffee Type]]="Lib","Liberica",""))))</f>
        <v>Liberica</v>
      </c>
      <c r="V761" s="3" t="str">
        <f>IF(CoffeeOrders[[#This Row],[Roast Type]]="M","Medium",IF(CoffeeOrders[[#This Row],[Roast Type]]="L","Light",IF(CoffeeOrders[[#This Row],[Roast Type]]="D","Dark","")))</f>
        <v>Dark</v>
      </c>
    </row>
    <row r="762" spans="1:22" x14ac:dyDescent="0.35">
      <c r="A762" t="s">
        <v>4502</v>
      </c>
      <c r="B762" s="7">
        <v>44189</v>
      </c>
      <c r="C762" t="s">
        <v>4503</v>
      </c>
      <c r="D762" t="s">
        <v>531</v>
      </c>
      <c r="E762">
        <v>5</v>
      </c>
      <c r="F762" t="s">
        <v>4504</v>
      </c>
      <c r="G762" t="s">
        <v>4505</v>
      </c>
      <c r="I762" t="s">
        <v>4506</v>
      </c>
      <c r="J762" t="s">
        <v>1083</v>
      </c>
      <c r="K762" t="s">
        <v>27</v>
      </c>
      <c r="L762">
        <v>27404</v>
      </c>
      <c r="M762" t="s">
        <v>52</v>
      </c>
      <c r="N762" t="s">
        <v>32</v>
      </c>
      <c r="O762" t="s">
        <v>42</v>
      </c>
      <c r="P762" s="2">
        <v>0.5</v>
      </c>
      <c r="Q762" s="3">
        <v>8.91</v>
      </c>
      <c r="R762" s="3">
        <v>1.782</v>
      </c>
      <c r="S762" s="3">
        <v>0.98009999999999997</v>
      </c>
      <c r="T762" s="3">
        <f>CoffeeOrders[[#This Row],[Unit Price]]*CoffeeOrders[[#This Row],[Quantity]]</f>
        <v>44.55</v>
      </c>
      <c r="U762" s="3" t="str">
        <f>IF(CoffeeOrders[[#This Row],[Coffee Type]]="Rob","Robusta",IF(CoffeeOrders[[#This Row],[Coffee Type]]="Exc","Excelsa",IF(CoffeeOrders[[#This Row],[Coffee Type]]="Ara","Arabica",IF(CoffeeOrders[[#This Row],[Coffee Type]]="Lib","Liberica",""))))</f>
        <v>Excelsa</v>
      </c>
      <c r="V762" s="3" t="str">
        <f>IF(CoffeeOrders[[#This Row],[Roast Type]]="M","Medium",IF(CoffeeOrders[[#This Row],[Roast Type]]="L","Light",IF(CoffeeOrders[[#This Row],[Roast Type]]="D","Dark","")))</f>
        <v>Light</v>
      </c>
    </row>
    <row r="763" spans="1:22" x14ac:dyDescent="0.35">
      <c r="A763" t="s">
        <v>4507</v>
      </c>
      <c r="B763" s="7">
        <v>43714</v>
      </c>
      <c r="C763" t="s">
        <v>4508</v>
      </c>
      <c r="D763" t="s">
        <v>412</v>
      </c>
      <c r="E763">
        <v>6</v>
      </c>
      <c r="F763" t="s">
        <v>4509</v>
      </c>
      <c r="G763" t="s">
        <v>4510</v>
      </c>
      <c r="I763" t="s">
        <v>4511</v>
      </c>
      <c r="J763" t="s">
        <v>4512</v>
      </c>
      <c r="K763" t="s">
        <v>27</v>
      </c>
      <c r="L763">
        <v>71213</v>
      </c>
      <c r="M763" t="s">
        <v>28</v>
      </c>
      <c r="N763" t="s">
        <v>32</v>
      </c>
      <c r="O763" t="s">
        <v>42</v>
      </c>
      <c r="P763" s="2">
        <v>1</v>
      </c>
      <c r="Q763" s="3">
        <v>14.85</v>
      </c>
      <c r="R763" s="3">
        <v>1.4850000000000001</v>
      </c>
      <c r="S763" s="3">
        <v>1.6335</v>
      </c>
      <c r="T763" s="3">
        <f>CoffeeOrders[[#This Row],[Unit Price]]*CoffeeOrders[[#This Row],[Quantity]]</f>
        <v>89.1</v>
      </c>
      <c r="U763" s="3" t="str">
        <f>IF(CoffeeOrders[[#This Row],[Coffee Type]]="Rob","Robusta",IF(CoffeeOrders[[#This Row],[Coffee Type]]="Exc","Excelsa",IF(CoffeeOrders[[#This Row],[Coffee Type]]="Ara","Arabica",IF(CoffeeOrders[[#This Row],[Coffee Type]]="Lib","Liberica",""))))</f>
        <v>Excelsa</v>
      </c>
      <c r="V763" s="3" t="str">
        <f>IF(CoffeeOrders[[#This Row],[Roast Type]]="M","Medium",IF(CoffeeOrders[[#This Row],[Roast Type]]="L","Light",IF(CoffeeOrders[[#This Row],[Roast Type]]="D","Dark","")))</f>
        <v>Light</v>
      </c>
    </row>
    <row r="764" spans="1:22" x14ac:dyDescent="0.35">
      <c r="A764" t="s">
        <v>4513</v>
      </c>
      <c r="B764" s="7">
        <v>43563</v>
      </c>
      <c r="C764" t="s">
        <v>4514</v>
      </c>
      <c r="D764" t="s">
        <v>243</v>
      </c>
      <c r="E764">
        <v>5</v>
      </c>
      <c r="F764" t="s">
        <v>4515</v>
      </c>
      <c r="G764" t="s">
        <v>4516</v>
      </c>
      <c r="H764" t="s">
        <v>4517</v>
      </c>
      <c r="I764" t="s">
        <v>4518</v>
      </c>
      <c r="J764" t="s">
        <v>3397</v>
      </c>
      <c r="K764" t="s">
        <v>258</v>
      </c>
      <c r="L764" t="s">
        <v>3398</v>
      </c>
      <c r="M764" t="s">
        <v>52</v>
      </c>
      <c r="N764" t="s">
        <v>61</v>
      </c>
      <c r="O764" t="s">
        <v>30</v>
      </c>
      <c r="P764" s="2">
        <v>0.5</v>
      </c>
      <c r="Q764" s="3">
        <v>8.73</v>
      </c>
      <c r="R764" s="3">
        <v>1.746</v>
      </c>
      <c r="S764" s="3">
        <v>1.1349</v>
      </c>
      <c r="T764" s="3">
        <f>CoffeeOrders[[#This Row],[Unit Price]]*CoffeeOrders[[#This Row],[Quantity]]</f>
        <v>43.650000000000006</v>
      </c>
      <c r="U764" s="3" t="str">
        <f>IF(CoffeeOrders[[#This Row],[Coffee Type]]="Rob","Robusta",IF(CoffeeOrders[[#This Row],[Coffee Type]]="Exc","Excelsa",IF(CoffeeOrders[[#This Row],[Coffee Type]]="Ara","Arabica",IF(CoffeeOrders[[#This Row],[Coffee Type]]="Lib","Liberica",""))))</f>
        <v>Liberica</v>
      </c>
      <c r="V764" s="3" t="str">
        <f>IF(CoffeeOrders[[#This Row],[Roast Type]]="M","Medium",IF(CoffeeOrders[[#This Row],[Roast Type]]="L","Light",IF(CoffeeOrders[[#This Row],[Roast Type]]="D","Dark","")))</f>
        <v>Medium</v>
      </c>
    </row>
    <row r="765" spans="1:22" x14ac:dyDescent="0.35">
      <c r="A765" t="s">
        <v>4519</v>
      </c>
      <c r="B765" s="7">
        <v>44587</v>
      </c>
      <c r="C765" t="s">
        <v>4520</v>
      </c>
      <c r="D765" t="s">
        <v>578</v>
      </c>
      <c r="E765">
        <v>3</v>
      </c>
      <c r="F765" t="s">
        <v>4521</v>
      </c>
      <c r="H765" t="s">
        <v>4522</v>
      </c>
      <c r="I765" t="s">
        <v>4523</v>
      </c>
      <c r="J765" t="s">
        <v>478</v>
      </c>
      <c r="K765" t="s">
        <v>27</v>
      </c>
      <c r="L765">
        <v>76129</v>
      </c>
      <c r="M765" t="s">
        <v>52</v>
      </c>
      <c r="N765" t="s">
        <v>41</v>
      </c>
      <c r="O765" t="s">
        <v>42</v>
      </c>
      <c r="P765" s="2">
        <v>0.5</v>
      </c>
      <c r="Q765" s="3">
        <v>7.77</v>
      </c>
      <c r="R765" s="3">
        <v>1.554</v>
      </c>
      <c r="S765" s="3">
        <v>0.69929999999999992</v>
      </c>
      <c r="T765" s="3">
        <f>CoffeeOrders[[#This Row],[Unit Price]]*CoffeeOrders[[#This Row],[Quantity]]</f>
        <v>23.31</v>
      </c>
      <c r="U765" s="3" t="str">
        <f>IF(CoffeeOrders[[#This Row],[Coffee Type]]="Rob","Robusta",IF(CoffeeOrders[[#This Row],[Coffee Type]]="Exc","Excelsa",IF(CoffeeOrders[[#This Row],[Coffee Type]]="Ara","Arabica",IF(CoffeeOrders[[#This Row],[Coffee Type]]="Lib","Liberica",""))))</f>
        <v>Arabica</v>
      </c>
      <c r="V765" s="3" t="str">
        <f>IF(CoffeeOrders[[#This Row],[Roast Type]]="M","Medium",IF(CoffeeOrders[[#This Row],[Roast Type]]="L","Light",IF(CoffeeOrders[[#This Row],[Roast Type]]="D","Dark","")))</f>
        <v>Light</v>
      </c>
    </row>
    <row r="766" spans="1:22" x14ac:dyDescent="0.35">
      <c r="A766" t="s">
        <v>4524</v>
      </c>
      <c r="B766" s="7">
        <v>43797</v>
      </c>
      <c r="C766" t="s">
        <v>4525</v>
      </c>
      <c r="D766" t="s">
        <v>615</v>
      </c>
      <c r="E766">
        <v>6</v>
      </c>
      <c r="F766" t="s">
        <v>4526</v>
      </c>
      <c r="G766" t="s">
        <v>4527</v>
      </c>
      <c r="H766" t="s">
        <v>4528</v>
      </c>
      <c r="I766" t="s">
        <v>4529</v>
      </c>
      <c r="J766" t="s">
        <v>878</v>
      </c>
      <c r="K766" t="s">
        <v>27</v>
      </c>
      <c r="L766">
        <v>58122</v>
      </c>
      <c r="M766" t="s">
        <v>28</v>
      </c>
      <c r="N766" t="s">
        <v>41</v>
      </c>
      <c r="O766" t="s">
        <v>42</v>
      </c>
      <c r="P766" s="2">
        <v>2.5</v>
      </c>
      <c r="Q766" s="3">
        <v>29.785</v>
      </c>
      <c r="R766" s="3">
        <v>1.1914</v>
      </c>
      <c r="S766" s="3">
        <v>2.68065</v>
      </c>
      <c r="T766" s="3">
        <f>CoffeeOrders[[#This Row],[Unit Price]]*CoffeeOrders[[#This Row],[Quantity]]</f>
        <v>178.71</v>
      </c>
      <c r="U766" s="3" t="str">
        <f>IF(CoffeeOrders[[#This Row],[Coffee Type]]="Rob","Robusta",IF(CoffeeOrders[[#This Row],[Coffee Type]]="Exc","Excelsa",IF(CoffeeOrders[[#This Row],[Coffee Type]]="Ara","Arabica",IF(CoffeeOrders[[#This Row],[Coffee Type]]="Lib","Liberica",""))))</f>
        <v>Arabica</v>
      </c>
      <c r="V766" s="3" t="str">
        <f>IF(CoffeeOrders[[#This Row],[Roast Type]]="M","Medium",IF(CoffeeOrders[[#This Row],[Roast Type]]="L","Light",IF(CoffeeOrders[[#This Row],[Roast Type]]="D","Dark","")))</f>
        <v>Light</v>
      </c>
    </row>
    <row r="767" spans="1:22" x14ac:dyDescent="0.35">
      <c r="A767" t="s">
        <v>4530</v>
      </c>
      <c r="B767" s="7">
        <v>43667</v>
      </c>
      <c r="C767" t="s">
        <v>4531</v>
      </c>
      <c r="D767" t="s">
        <v>21</v>
      </c>
      <c r="E767">
        <v>6</v>
      </c>
      <c r="F767" t="s">
        <v>4532</v>
      </c>
      <c r="G767" t="s">
        <v>4533</v>
      </c>
      <c r="H767" t="s">
        <v>4534</v>
      </c>
      <c r="I767" t="s">
        <v>4535</v>
      </c>
      <c r="J767" t="s">
        <v>1215</v>
      </c>
      <c r="K767" t="s">
        <v>27</v>
      </c>
      <c r="L767">
        <v>75044</v>
      </c>
      <c r="M767" t="s">
        <v>28</v>
      </c>
      <c r="N767" t="s">
        <v>29</v>
      </c>
      <c r="O767" t="s">
        <v>30</v>
      </c>
      <c r="P767" s="2">
        <v>1</v>
      </c>
      <c r="Q767" s="3">
        <v>9.9499999999999993</v>
      </c>
      <c r="R767" s="3">
        <v>0.99499999999999988</v>
      </c>
      <c r="S767" s="3">
        <v>0.59699999999999998</v>
      </c>
      <c r="T767" s="3">
        <f>CoffeeOrders[[#This Row],[Unit Price]]*CoffeeOrders[[#This Row],[Quantity]]</f>
        <v>59.699999999999996</v>
      </c>
      <c r="U767" s="3" t="str">
        <f>IF(CoffeeOrders[[#This Row],[Coffee Type]]="Rob","Robusta",IF(CoffeeOrders[[#This Row],[Coffee Type]]="Exc","Excelsa",IF(CoffeeOrders[[#This Row],[Coffee Type]]="Ara","Arabica",IF(CoffeeOrders[[#This Row],[Coffee Type]]="Lib","Liberica",""))))</f>
        <v>Robusta</v>
      </c>
      <c r="V767" s="3" t="str">
        <f>IF(CoffeeOrders[[#This Row],[Roast Type]]="M","Medium",IF(CoffeeOrders[[#This Row],[Roast Type]]="L","Light",IF(CoffeeOrders[[#This Row],[Roast Type]]="D","Dark","")))</f>
        <v>Medium</v>
      </c>
    </row>
    <row r="768" spans="1:22" x14ac:dyDescent="0.35">
      <c r="A768" t="s">
        <v>4530</v>
      </c>
      <c r="B768" s="7">
        <v>43667</v>
      </c>
      <c r="C768" t="s">
        <v>4531</v>
      </c>
      <c r="D768" t="s">
        <v>578</v>
      </c>
      <c r="E768">
        <v>2</v>
      </c>
      <c r="F768" t="s">
        <v>4532</v>
      </c>
      <c r="G768" t="s">
        <v>4533</v>
      </c>
      <c r="H768" t="s">
        <v>4534</v>
      </c>
      <c r="I768" t="s">
        <v>4535</v>
      </c>
      <c r="J768" t="s">
        <v>1215</v>
      </c>
      <c r="K768" t="s">
        <v>27</v>
      </c>
      <c r="L768">
        <v>75044</v>
      </c>
      <c r="M768" t="s">
        <v>28</v>
      </c>
      <c r="N768" t="s">
        <v>41</v>
      </c>
      <c r="O768" t="s">
        <v>42</v>
      </c>
      <c r="P768" s="2">
        <v>0.5</v>
      </c>
      <c r="Q768" s="3">
        <v>7.77</v>
      </c>
      <c r="R768" s="3">
        <v>1.554</v>
      </c>
      <c r="S768" s="3">
        <v>0.69929999999999992</v>
      </c>
      <c r="T768" s="3">
        <f>CoffeeOrders[[#This Row],[Unit Price]]*CoffeeOrders[[#This Row],[Quantity]]</f>
        <v>15.54</v>
      </c>
      <c r="U768" s="3" t="str">
        <f>IF(CoffeeOrders[[#This Row],[Coffee Type]]="Rob","Robusta",IF(CoffeeOrders[[#This Row],[Coffee Type]]="Exc","Excelsa",IF(CoffeeOrders[[#This Row],[Coffee Type]]="Ara","Arabica",IF(CoffeeOrders[[#This Row],[Coffee Type]]="Lib","Liberica",""))))</f>
        <v>Arabica</v>
      </c>
      <c r="V768" s="3" t="str">
        <f>IF(CoffeeOrders[[#This Row],[Roast Type]]="M","Medium",IF(CoffeeOrders[[#This Row],[Roast Type]]="L","Light",IF(CoffeeOrders[[#This Row],[Roast Type]]="D","Dark","")))</f>
        <v>Light</v>
      </c>
    </row>
    <row r="769" spans="1:22" x14ac:dyDescent="0.35">
      <c r="A769" t="s">
        <v>4536</v>
      </c>
      <c r="B769" s="7">
        <v>44267</v>
      </c>
      <c r="C769" t="s">
        <v>4472</v>
      </c>
      <c r="D769" t="s">
        <v>615</v>
      </c>
      <c r="E769">
        <v>3</v>
      </c>
      <c r="F769" t="s">
        <v>4473</v>
      </c>
      <c r="G769" t="s">
        <v>4474</v>
      </c>
      <c r="H769" t="s">
        <v>4475</v>
      </c>
      <c r="I769" t="s">
        <v>4476</v>
      </c>
      <c r="J769" t="s">
        <v>567</v>
      </c>
      <c r="K769" t="s">
        <v>27</v>
      </c>
      <c r="L769">
        <v>75287</v>
      </c>
      <c r="M769" t="s">
        <v>52</v>
      </c>
      <c r="N769" t="s">
        <v>41</v>
      </c>
      <c r="O769" t="s">
        <v>42</v>
      </c>
      <c r="P769" s="2">
        <v>2.5</v>
      </c>
      <c r="Q769" s="3">
        <v>29.785</v>
      </c>
      <c r="R769" s="3">
        <v>1.1914</v>
      </c>
      <c r="S769" s="3">
        <v>2.68065</v>
      </c>
      <c r="T769" s="3">
        <f>CoffeeOrders[[#This Row],[Unit Price]]*CoffeeOrders[[#This Row],[Quantity]]</f>
        <v>89.355000000000004</v>
      </c>
      <c r="U769" s="3" t="str">
        <f>IF(CoffeeOrders[[#This Row],[Coffee Type]]="Rob","Robusta",IF(CoffeeOrders[[#This Row],[Coffee Type]]="Exc","Excelsa",IF(CoffeeOrders[[#This Row],[Coffee Type]]="Ara","Arabica",IF(CoffeeOrders[[#This Row],[Coffee Type]]="Lib","Liberica",""))))</f>
        <v>Arabica</v>
      </c>
      <c r="V769" s="3" t="str">
        <f>IF(CoffeeOrders[[#This Row],[Roast Type]]="M","Medium",IF(CoffeeOrders[[#This Row],[Roast Type]]="L","Light",IF(CoffeeOrders[[#This Row],[Roast Type]]="D","Dark","")))</f>
        <v>Light</v>
      </c>
    </row>
    <row r="770" spans="1:22" x14ac:dyDescent="0.35">
      <c r="A770" t="s">
        <v>4537</v>
      </c>
      <c r="B770" s="7">
        <v>44562</v>
      </c>
      <c r="C770" t="s">
        <v>4472</v>
      </c>
      <c r="D770" t="s">
        <v>570</v>
      </c>
      <c r="E770">
        <v>2</v>
      </c>
      <c r="F770" t="s">
        <v>4473</v>
      </c>
      <c r="G770" t="s">
        <v>4474</v>
      </c>
      <c r="H770" t="s">
        <v>4475</v>
      </c>
      <c r="I770" t="s">
        <v>4476</v>
      </c>
      <c r="J770" t="s">
        <v>567</v>
      </c>
      <c r="K770" t="s">
        <v>27</v>
      </c>
      <c r="L770">
        <v>75287</v>
      </c>
      <c r="M770" t="s">
        <v>52</v>
      </c>
      <c r="N770" t="s">
        <v>29</v>
      </c>
      <c r="O770" t="s">
        <v>42</v>
      </c>
      <c r="P770" s="2">
        <v>1</v>
      </c>
      <c r="Q770" s="3">
        <v>11.95</v>
      </c>
      <c r="R770" s="3">
        <v>1.1950000000000001</v>
      </c>
      <c r="S770" s="3">
        <v>0.71699999999999997</v>
      </c>
      <c r="T770" s="3">
        <f>CoffeeOrders[[#This Row],[Unit Price]]*CoffeeOrders[[#This Row],[Quantity]]</f>
        <v>23.9</v>
      </c>
      <c r="U770" s="3" t="str">
        <f>IF(CoffeeOrders[[#This Row],[Coffee Type]]="Rob","Robusta",IF(CoffeeOrders[[#This Row],[Coffee Type]]="Exc","Excelsa",IF(CoffeeOrders[[#This Row],[Coffee Type]]="Ara","Arabica",IF(CoffeeOrders[[#This Row],[Coffee Type]]="Lib","Liberica",""))))</f>
        <v>Robusta</v>
      </c>
      <c r="V770" s="3" t="str">
        <f>IF(CoffeeOrders[[#This Row],[Roast Type]]="M","Medium",IF(CoffeeOrders[[#This Row],[Roast Type]]="L","Light",IF(CoffeeOrders[[#This Row],[Roast Type]]="D","Dark","")))</f>
        <v>Light</v>
      </c>
    </row>
    <row r="771" spans="1:22" x14ac:dyDescent="0.35">
      <c r="A771" t="s">
        <v>4538</v>
      </c>
      <c r="B771" s="7">
        <v>43912</v>
      </c>
      <c r="C771" t="s">
        <v>4539</v>
      </c>
      <c r="D771" t="s">
        <v>132</v>
      </c>
      <c r="E771">
        <v>6</v>
      </c>
      <c r="F771" t="s">
        <v>4540</v>
      </c>
      <c r="G771" t="s">
        <v>4541</v>
      </c>
      <c r="H771" t="s">
        <v>4542</v>
      </c>
      <c r="I771" t="s">
        <v>4543</v>
      </c>
      <c r="J771" t="s">
        <v>343</v>
      </c>
      <c r="K771" t="s">
        <v>258</v>
      </c>
      <c r="L771" t="s">
        <v>2749</v>
      </c>
      <c r="M771" t="s">
        <v>52</v>
      </c>
      <c r="N771" t="s">
        <v>29</v>
      </c>
      <c r="O771" t="s">
        <v>30</v>
      </c>
      <c r="P771" s="2">
        <v>2.5</v>
      </c>
      <c r="Q771" s="3">
        <v>22.885000000000002</v>
      </c>
      <c r="R771" s="3">
        <v>0.91539999999999988</v>
      </c>
      <c r="S771" s="3">
        <v>1.3731</v>
      </c>
      <c r="T771" s="3">
        <f>CoffeeOrders[[#This Row],[Unit Price]]*CoffeeOrders[[#This Row],[Quantity]]</f>
        <v>137.31</v>
      </c>
      <c r="U771" s="3" t="str">
        <f>IF(CoffeeOrders[[#This Row],[Coffee Type]]="Rob","Robusta",IF(CoffeeOrders[[#This Row],[Coffee Type]]="Exc","Excelsa",IF(CoffeeOrders[[#This Row],[Coffee Type]]="Ara","Arabica",IF(CoffeeOrders[[#This Row],[Coffee Type]]="Lib","Liberica",""))))</f>
        <v>Robusta</v>
      </c>
      <c r="V771" s="3" t="str">
        <f>IF(CoffeeOrders[[#This Row],[Roast Type]]="M","Medium",IF(CoffeeOrders[[#This Row],[Roast Type]]="L","Light",IF(CoffeeOrders[[#This Row],[Roast Type]]="D","Dark","")))</f>
        <v>Medium</v>
      </c>
    </row>
    <row r="772" spans="1:22" x14ac:dyDescent="0.35">
      <c r="A772" t="s">
        <v>4544</v>
      </c>
      <c r="B772" s="7">
        <v>44092</v>
      </c>
      <c r="C772" t="s">
        <v>4545</v>
      </c>
      <c r="D772" t="s">
        <v>95</v>
      </c>
      <c r="E772">
        <v>1</v>
      </c>
      <c r="F772" t="s">
        <v>4546</v>
      </c>
      <c r="G772" t="s">
        <v>4547</v>
      </c>
      <c r="I772" t="s">
        <v>4548</v>
      </c>
      <c r="J772" t="s">
        <v>536</v>
      </c>
      <c r="K772" t="s">
        <v>27</v>
      </c>
      <c r="L772">
        <v>22156</v>
      </c>
      <c r="M772" t="s">
        <v>52</v>
      </c>
      <c r="N772" t="s">
        <v>41</v>
      </c>
      <c r="O772" t="s">
        <v>62</v>
      </c>
      <c r="P772" s="2">
        <v>1</v>
      </c>
      <c r="Q772" s="3">
        <v>9.9499999999999993</v>
      </c>
      <c r="R772" s="3">
        <v>0.99499999999999988</v>
      </c>
      <c r="S772" s="3">
        <v>0.89549999999999985</v>
      </c>
      <c r="T772" s="3">
        <f>CoffeeOrders[[#This Row],[Unit Price]]*CoffeeOrders[[#This Row],[Quantity]]</f>
        <v>9.9499999999999993</v>
      </c>
      <c r="U772" s="3" t="str">
        <f>IF(CoffeeOrders[[#This Row],[Coffee Type]]="Rob","Robusta",IF(CoffeeOrders[[#This Row],[Coffee Type]]="Exc","Excelsa",IF(CoffeeOrders[[#This Row],[Coffee Type]]="Ara","Arabica",IF(CoffeeOrders[[#This Row],[Coffee Type]]="Lib","Liberica",""))))</f>
        <v>Arabica</v>
      </c>
      <c r="V772" s="3" t="str">
        <f>IF(CoffeeOrders[[#This Row],[Roast Type]]="M","Medium",IF(CoffeeOrders[[#This Row],[Roast Type]]="L","Light",IF(CoffeeOrders[[#This Row],[Roast Type]]="D","Dark","")))</f>
        <v>Dark</v>
      </c>
    </row>
    <row r="773" spans="1:22" x14ac:dyDescent="0.35">
      <c r="A773" t="s">
        <v>4549</v>
      </c>
      <c r="B773" s="7">
        <v>43468</v>
      </c>
      <c r="C773" t="s">
        <v>4550</v>
      </c>
      <c r="D773" t="s">
        <v>473</v>
      </c>
      <c r="E773">
        <v>3</v>
      </c>
      <c r="F773" t="s">
        <v>4551</v>
      </c>
      <c r="G773" t="s">
        <v>4552</v>
      </c>
      <c r="H773" t="s">
        <v>4553</v>
      </c>
      <c r="I773" t="s">
        <v>4554</v>
      </c>
      <c r="J773" t="s">
        <v>4555</v>
      </c>
      <c r="K773" t="s">
        <v>27</v>
      </c>
      <c r="L773">
        <v>80126</v>
      </c>
      <c r="M773" t="s">
        <v>52</v>
      </c>
      <c r="N773" t="s">
        <v>29</v>
      </c>
      <c r="O773" t="s">
        <v>42</v>
      </c>
      <c r="P773" s="2">
        <v>0.5</v>
      </c>
      <c r="Q773" s="3">
        <v>7.169999999999999</v>
      </c>
      <c r="R773" s="3">
        <v>1.4339999999999999</v>
      </c>
      <c r="S773" s="3">
        <v>0.43019999999999992</v>
      </c>
      <c r="T773" s="3">
        <f>CoffeeOrders[[#This Row],[Unit Price]]*CoffeeOrders[[#This Row],[Quantity]]</f>
        <v>21.509999999999998</v>
      </c>
      <c r="U773" s="3" t="str">
        <f>IF(CoffeeOrders[[#This Row],[Coffee Type]]="Rob","Robusta",IF(CoffeeOrders[[#This Row],[Coffee Type]]="Exc","Excelsa",IF(CoffeeOrders[[#This Row],[Coffee Type]]="Ara","Arabica",IF(CoffeeOrders[[#This Row],[Coffee Type]]="Lib","Liberica",""))))</f>
        <v>Robusta</v>
      </c>
      <c r="V773" s="3" t="str">
        <f>IF(CoffeeOrders[[#This Row],[Roast Type]]="M","Medium",IF(CoffeeOrders[[#This Row],[Roast Type]]="L","Light",IF(CoffeeOrders[[#This Row],[Roast Type]]="D","Dark","")))</f>
        <v>Light</v>
      </c>
    </row>
    <row r="774" spans="1:22" x14ac:dyDescent="0.35">
      <c r="A774" t="s">
        <v>4556</v>
      </c>
      <c r="B774" s="7">
        <v>44468</v>
      </c>
      <c r="C774" t="s">
        <v>4557</v>
      </c>
      <c r="D774" t="s">
        <v>45</v>
      </c>
      <c r="E774">
        <v>6</v>
      </c>
      <c r="F774" t="s">
        <v>4558</v>
      </c>
      <c r="H774" t="s">
        <v>4559</v>
      </c>
      <c r="I774" t="s">
        <v>4560</v>
      </c>
      <c r="J774" t="s">
        <v>1929</v>
      </c>
      <c r="K774" t="s">
        <v>27</v>
      </c>
      <c r="L774">
        <v>21275</v>
      </c>
      <c r="M774" t="s">
        <v>52</v>
      </c>
      <c r="N774" t="s">
        <v>32</v>
      </c>
      <c r="O774" t="s">
        <v>30</v>
      </c>
      <c r="P774" s="2">
        <v>1</v>
      </c>
      <c r="Q774" s="3">
        <v>13.75</v>
      </c>
      <c r="R774" s="3">
        <v>1.375</v>
      </c>
      <c r="S774" s="3">
        <v>1.5125</v>
      </c>
      <c r="T774" s="3">
        <f>CoffeeOrders[[#This Row],[Unit Price]]*CoffeeOrders[[#This Row],[Quantity]]</f>
        <v>82.5</v>
      </c>
      <c r="U774" s="3" t="str">
        <f>IF(CoffeeOrders[[#This Row],[Coffee Type]]="Rob","Robusta",IF(CoffeeOrders[[#This Row],[Coffee Type]]="Exc","Excelsa",IF(CoffeeOrders[[#This Row],[Coffee Type]]="Ara","Arabica",IF(CoffeeOrders[[#This Row],[Coffee Type]]="Lib","Liberica",""))))</f>
        <v>Excelsa</v>
      </c>
      <c r="V774" s="3" t="str">
        <f>IF(CoffeeOrders[[#This Row],[Roast Type]]="M","Medium",IF(CoffeeOrders[[#This Row],[Roast Type]]="L","Light",IF(CoffeeOrders[[#This Row],[Roast Type]]="D","Dark","")))</f>
        <v>Medium</v>
      </c>
    </row>
    <row r="775" spans="1:22" x14ac:dyDescent="0.35">
      <c r="A775" t="s">
        <v>4561</v>
      </c>
      <c r="B775" s="7">
        <v>44488</v>
      </c>
      <c r="C775" t="s">
        <v>4562</v>
      </c>
      <c r="D775" t="s">
        <v>238</v>
      </c>
      <c r="E775">
        <v>2</v>
      </c>
      <c r="F775" t="s">
        <v>4563</v>
      </c>
      <c r="G775" t="s">
        <v>4564</v>
      </c>
      <c r="H775" t="s">
        <v>4565</v>
      </c>
      <c r="I775" t="s">
        <v>4566</v>
      </c>
      <c r="J775" t="s">
        <v>552</v>
      </c>
      <c r="K775" t="s">
        <v>50</v>
      </c>
      <c r="L775" t="s">
        <v>553</v>
      </c>
      <c r="M775" t="s">
        <v>52</v>
      </c>
      <c r="N775" t="s">
        <v>61</v>
      </c>
      <c r="O775" t="s">
        <v>30</v>
      </c>
      <c r="P775" s="2">
        <v>0.2</v>
      </c>
      <c r="Q775" s="3">
        <v>4.3650000000000002</v>
      </c>
      <c r="R775" s="3">
        <v>2.1825000000000001</v>
      </c>
      <c r="S775" s="3">
        <v>0.56745000000000001</v>
      </c>
      <c r="T775" s="3">
        <f>CoffeeOrders[[#This Row],[Unit Price]]*CoffeeOrders[[#This Row],[Quantity]]</f>
        <v>8.73</v>
      </c>
      <c r="U775" s="3" t="str">
        <f>IF(CoffeeOrders[[#This Row],[Coffee Type]]="Rob","Robusta",IF(CoffeeOrders[[#This Row],[Coffee Type]]="Exc","Excelsa",IF(CoffeeOrders[[#This Row],[Coffee Type]]="Ara","Arabica",IF(CoffeeOrders[[#This Row],[Coffee Type]]="Lib","Liberica",""))))</f>
        <v>Liberica</v>
      </c>
      <c r="V775" s="3" t="str">
        <f>IF(CoffeeOrders[[#This Row],[Roast Type]]="M","Medium",IF(CoffeeOrders[[#This Row],[Roast Type]]="L","Light",IF(CoffeeOrders[[#This Row],[Roast Type]]="D","Dark","")))</f>
        <v>Medium</v>
      </c>
    </row>
    <row r="776" spans="1:22" x14ac:dyDescent="0.35">
      <c r="A776" t="s">
        <v>4567</v>
      </c>
      <c r="B776" s="7">
        <v>44756</v>
      </c>
      <c r="C776" t="s">
        <v>4568</v>
      </c>
      <c r="D776" t="s">
        <v>21</v>
      </c>
      <c r="E776">
        <v>2</v>
      </c>
      <c r="F776" t="s">
        <v>4569</v>
      </c>
      <c r="H776" t="s">
        <v>4570</v>
      </c>
      <c r="I776" t="s">
        <v>4571</v>
      </c>
      <c r="J776" t="s">
        <v>373</v>
      </c>
      <c r="K776" t="s">
        <v>27</v>
      </c>
      <c r="L776">
        <v>33345</v>
      </c>
      <c r="M776" t="s">
        <v>28</v>
      </c>
      <c r="N776" t="s">
        <v>29</v>
      </c>
      <c r="O776" t="s">
        <v>30</v>
      </c>
      <c r="P776" s="2">
        <v>1</v>
      </c>
      <c r="Q776" s="3">
        <v>9.9499999999999993</v>
      </c>
      <c r="R776" s="3">
        <v>0.99499999999999988</v>
      </c>
      <c r="S776" s="3">
        <v>0.59699999999999998</v>
      </c>
      <c r="T776" s="3">
        <f>CoffeeOrders[[#This Row],[Unit Price]]*CoffeeOrders[[#This Row],[Quantity]]</f>
        <v>19.899999999999999</v>
      </c>
      <c r="U776" s="3" t="str">
        <f>IF(CoffeeOrders[[#This Row],[Coffee Type]]="Rob","Robusta",IF(CoffeeOrders[[#This Row],[Coffee Type]]="Exc","Excelsa",IF(CoffeeOrders[[#This Row],[Coffee Type]]="Ara","Arabica",IF(CoffeeOrders[[#This Row],[Coffee Type]]="Lib","Liberica",""))))</f>
        <v>Robusta</v>
      </c>
      <c r="V776" s="3" t="str">
        <f>IF(CoffeeOrders[[#This Row],[Roast Type]]="M","Medium",IF(CoffeeOrders[[#This Row],[Roast Type]]="L","Light",IF(CoffeeOrders[[#This Row],[Roast Type]]="D","Dark","")))</f>
        <v>Medium</v>
      </c>
    </row>
    <row r="777" spans="1:22" x14ac:dyDescent="0.35">
      <c r="A777" t="s">
        <v>4572</v>
      </c>
      <c r="B777" s="7">
        <v>44396</v>
      </c>
      <c r="C777" t="s">
        <v>4573</v>
      </c>
      <c r="D777" t="s">
        <v>531</v>
      </c>
      <c r="E777">
        <v>2</v>
      </c>
      <c r="F777" t="s">
        <v>4574</v>
      </c>
      <c r="G777" t="s">
        <v>4575</v>
      </c>
      <c r="H777" t="s">
        <v>4576</v>
      </c>
      <c r="I777" t="s">
        <v>4577</v>
      </c>
      <c r="J777" t="s">
        <v>2560</v>
      </c>
      <c r="K777" t="s">
        <v>27</v>
      </c>
      <c r="L777">
        <v>92191</v>
      </c>
      <c r="M777" t="s">
        <v>28</v>
      </c>
      <c r="N777" t="s">
        <v>32</v>
      </c>
      <c r="O777" t="s">
        <v>42</v>
      </c>
      <c r="P777" s="2">
        <v>0.5</v>
      </c>
      <c r="Q777" s="3">
        <v>8.91</v>
      </c>
      <c r="R777" s="3">
        <v>1.782</v>
      </c>
      <c r="S777" s="3">
        <v>0.98009999999999997</v>
      </c>
      <c r="T777" s="3">
        <f>CoffeeOrders[[#This Row],[Unit Price]]*CoffeeOrders[[#This Row],[Quantity]]</f>
        <v>17.82</v>
      </c>
      <c r="U777" s="3" t="str">
        <f>IF(CoffeeOrders[[#This Row],[Coffee Type]]="Rob","Robusta",IF(CoffeeOrders[[#This Row],[Coffee Type]]="Exc","Excelsa",IF(CoffeeOrders[[#This Row],[Coffee Type]]="Ara","Arabica",IF(CoffeeOrders[[#This Row],[Coffee Type]]="Lib","Liberica",""))))</f>
        <v>Excelsa</v>
      </c>
      <c r="V777" s="3" t="str">
        <f>IF(CoffeeOrders[[#This Row],[Roast Type]]="M","Medium",IF(CoffeeOrders[[#This Row],[Roast Type]]="L","Light",IF(CoffeeOrders[[#This Row],[Roast Type]]="D","Dark","")))</f>
        <v>Light</v>
      </c>
    </row>
    <row r="778" spans="1:22" x14ac:dyDescent="0.35">
      <c r="A778" t="s">
        <v>4578</v>
      </c>
      <c r="B778" s="7">
        <v>44540</v>
      </c>
      <c r="C778" t="s">
        <v>4579</v>
      </c>
      <c r="D778" t="s">
        <v>205</v>
      </c>
      <c r="E778">
        <v>3</v>
      </c>
      <c r="F778" t="s">
        <v>4580</v>
      </c>
      <c r="G778" t="s">
        <v>4581</v>
      </c>
      <c r="H778" t="s">
        <v>4582</v>
      </c>
      <c r="I778" t="s">
        <v>4583</v>
      </c>
      <c r="J778" t="s">
        <v>567</v>
      </c>
      <c r="K778" t="s">
        <v>27</v>
      </c>
      <c r="L778">
        <v>75216</v>
      </c>
      <c r="M778" t="s">
        <v>52</v>
      </c>
      <c r="N778" t="s">
        <v>41</v>
      </c>
      <c r="O778" t="s">
        <v>30</v>
      </c>
      <c r="P778" s="2">
        <v>0.5</v>
      </c>
      <c r="Q778" s="3">
        <v>6.75</v>
      </c>
      <c r="R778" s="3">
        <v>1.35</v>
      </c>
      <c r="S778" s="3">
        <v>0.60749999999999993</v>
      </c>
      <c r="T778" s="3">
        <f>CoffeeOrders[[#This Row],[Unit Price]]*CoffeeOrders[[#This Row],[Quantity]]</f>
        <v>20.25</v>
      </c>
      <c r="U778" s="3" t="str">
        <f>IF(CoffeeOrders[[#This Row],[Coffee Type]]="Rob","Robusta",IF(CoffeeOrders[[#This Row],[Coffee Type]]="Exc","Excelsa",IF(CoffeeOrders[[#This Row],[Coffee Type]]="Ara","Arabica",IF(CoffeeOrders[[#This Row],[Coffee Type]]="Lib","Liberica",""))))</f>
        <v>Arabica</v>
      </c>
      <c r="V778" s="3" t="str">
        <f>IF(CoffeeOrders[[#This Row],[Roast Type]]="M","Medium",IF(CoffeeOrders[[#This Row],[Roast Type]]="L","Light",IF(CoffeeOrders[[#This Row],[Roast Type]]="D","Dark","")))</f>
        <v>Medium</v>
      </c>
    </row>
    <row r="779" spans="1:22" x14ac:dyDescent="0.35">
      <c r="A779" t="s">
        <v>4584</v>
      </c>
      <c r="B779" s="7">
        <v>43541</v>
      </c>
      <c r="C779" t="s">
        <v>4585</v>
      </c>
      <c r="D779" t="s">
        <v>615</v>
      </c>
      <c r="E779">
        <v>2</v>
      </c>
      <c r="F779" t="s">
        <v>4586</v>
      </c>
      <c r="G779" t="s">
        <v>4587</v>
      </c>
      <c r="I779" t="s">
        <v>4588</v>
      </c>
      <c r="J779" t="s">
        <v>4589</v>
      </c>
      <c r="K779" t="s">
        <v>27</v>
      </c>
      <c r="L779">
        <v>60435</v>
      </c>
      <c r="M779" t="s">
        <v>52</v>
      </c>
      <c r="N779" t="s">
        <v>41</v>
      </c>
      <c r="O779" t="s">
        <v>42</v>
      </c>
      <c r="P779" s="2">
        <v>2.5</v>
      </c>
      <c r="Q779" s="3">
        <v>29.785</v>
      </c>
      <c r="R779" s="3">
        <v>1.1914</v>
      </c>
      <c r="S779" s="3">
        <v>2.68065</v>
      </c>
      <c r="T779" s="3">
        <f>CoffeeOrders[[#This Row],[Unit Price]]*CoffeeOrders[[#This Row],[Quantity]]</f>
        <v>59.57</v>
      </c>
      <c r="U779" s="3" t="str">
        <f>IF(CoffeeOrders[[#This Row],[Coffee Type]]="Rob","Robusta",IF(CoffeeOrders[[#This Row],[Coffee Type]]="Exc","Excelsa",IF(CoffeeOrders[[#This Row],[Coffee Type]]="Ara","Arabica",IF(CoffeeOrders[[#This Row],[Coffee Type]]="Lib","Liberica",""))))</f>
        <v>Arabica</v>
      </c>
      <c r="V779" s="3" t="str">
        <f>IF(CoffeeOrders[[#This Row],[Roast Type]]="M","Medium",IF(CoffeeOrders[[#This Row],[Roast Type]]="L","Light",IF(CoffeeOrders[[#This Row],[Roast Type]]="D","Dark","")))</f>
        <v>Light</v>
      </c>
    </row>
    <row r="780" spans="1:22" x14ac:dyDescent="0.35">
      <c r="A780" t="s">
        <v>4590</v>
      </c>
      <c r="B780" s="7">
        <v>43889</v>
      </c>
      <c r="C780" t="s">
        <v>4591</v>
      </c>
      <c r="D780" t="s">
        <v>252</v>
      </c>
      <c r="E780">
        <v>2</v>
      </c>
      <c r="F780" t="s">
        <v>4592</v>
      </c>
      <c r="G780" t="s">
        <v>4593</v>
      </c>
      <c r="H780" t="s">
        <v>4594</v>
      </c>
      <c r="I780" t="s">
        <v>4595</v>
      </c>
      <c r="J780" t="s">
        <v>70</v>
      </c>
      <c r="K780" t="s">
        <v>27</v>
      </c>
      <c r="L780">
        <v>45426</v>
      </c>
      <c r="M780" t="s">
        <v>28</v>
      </c>
      <c r="N780" t="s">
        <v>61</v>
      </c>
      <c r="O780" t="s">
        <v>42</v>
      </c>
      <c r="P780" s="2">
        <v>0.5</v>
      </c>
      <c r="Q780" s="3">
        <v>9.51</v>
      </c>
      <c r="R780" s="3">
        <v>1.9019999999999999</v>
      </c>
      <c r="S780" s="3">
        <v>1.2363</v>
      </c>
      <c r="T780" s="3">
        <f>CoffeeOrders[[#This Row],[Unit Price]]*CoffeeOrders[[#This Row],[Quantity]]</f>
        <v>19.02</v>
      </c>
      <c r="U780" s="3" t="str">
        <f>IF(CoffeeOrders[[#This Row],[Coffee Type]]="Rob","Robusta",IF(CoffeeOrders[[#This Row],[Coffee Type]]="Exc","Excelsa",IF(CoffeeOrders[[#This Row],[Coffee Type]]="Ara","Arabica",IF(CoffeeOrders[[#This Row],[Coffee Type]]="Lib","Liberica",""))))</f>
        <v>Liberica</v>
      </c>
      <c r="V780" s="3" t="str">
        <f>IF(CoffeeOrders[[#This Row],[Roast Type]]="M","Medium",IF(CoffeeOrders[[#This Row],[Roast Type]]="L","Light",IF(CoffeeOrders[[#This Row],[Roast Type]]="D","Dark","")))</f>
        <v>Light</v>
      </c>
    </row>
    <row r="781" spans="1:22" x14ac:dyDescent="0.35">
      <c r="A781" t="s">
        <v>4596</v>
      </c>
      <c r="B781" s="7">
        <v>43985</v>
      </c>
      <c r="C781" t="s">
        <v>4597</v>
      </c>
      <c r="D781" t="s">
        <v>56</v>
      </c>
      <c r="E781">
        <v>6</v>
      </c>
      <c r="F781" t="s">
        <v>4598</v>
      </c>
      <c r="G781" t="s">
        <v>4599</v>
      </c>
      <c r="H781" t="s">
        <v>4600</v>
      </c>
      <c r="I781" t="s">
        <v>4601</v>
      </c>
      <c r="J781" t="s">
        <v>1110</v>
      </c>
      <c r="K781" t="s">
        <v>27</v>
      </c>
      <c r="L781">
        <v>34620</v>
      </c>
      <c r="M781" t="s">
        <v>28</v>
      </c>
      <c r="N781" t="s">
        <v>61</v>
      </c>
      <c r="O781" t="s">
        <v>62</v>
      </c>
      <c r="P781" s="2">
        <v>1</v>
      </c>
      <c r="Q781" s="3">
        <v>12.95</v>
      </c>
      <c r="R781" s="3">
        <v>1.2949999999999999</v>
      </c>
      <c r="S781" s="3">
        <v>1.6835</v>
      </c>
      <c r="T781" s="3">
        <f>CoffeeOrders[[#This Row],[Unit Price]]*CoffeeOrders[[#This Row],[Quantity]]</f>
        <v>77.699999999999989</v>
      </c>
      <c r="U781" s="3" t="str">
        <f>IF(CoffeeOrders[[#This Row],[Coffee Type]]="Rob","Robusta",IF(CoffeeOrders[[#This Row],[Coffee Type]]="Exc","Excelsa",IF(CoffeeOrders[[#This Row],[Coffee Type]]="Ara","Arabica",IF(CoffeeOrders[[#This Row],[Coffee Type]]="Lib","Liberica",""))))</f>
        <v>Liberica</v>
      </c>
      <c r="V781" s="3" t="str">
        <f>IF(CoffeeOrders[[#This Row],[Roast Type]]="M","Medium",IF(CoffeeOrders[[#This Row],[Roast Type]]="L","Light",IF(CoffeeOrders[[#This Row],[Roast Type]]="D","Dark","")))</f>
        <v>Dark</v>
      </c>
    </row>
    <row r="782" spans="1:22" x14ac:dyDescent="0.35">
      <c r="A782" t="s">
        <v>4602</v>
      </c>
      <c r="B782" s="7">
        <v>43883</v>
      </c>
      <c r="C782" t="s">
        <v>4603</v>
      </c>
      <c r="D782" t="s">
        <v>45</v>
      </c>
      <c r="E782">
        <v>3</v>
      </c>
      <c r="F782" t="s">
        <v>4604</v>
      </c>
      <c r="H782" t="s">
        <v>4605</v>
      </c>
      <c r="I782" t="s">
        <v>4606</v>
      </c>
      <c r="J782" t="s">
        <v>287</v>
      </c>
      <c r="K782" t="s">
        <v>27</v>
      </c>
      <c r="L782">
        <v>55441</v>
      </c>
      <c r="M782" t="s">
        <v>52</v>
      </c>
      <c r="N782" t="s">
        <v>32</v>
      </c>
      <c r="O782" t="s">
        <v>30</v>
      </c>
      <c r="P782" s="2">
        <v>1</v>
      </c>
      <c r="Q782" s="3">
        <v>13.75</v>
      </c>
      <c r="R782" s="3">
        <v>1.375</v>
      </c>
      <c r="S782" s="3">
        <v>1.5125</v>
      </c>
      <c r="T782" s="3">
        <f>CoffeeOrders[[#This Row],[Unit Price]]*CoffeeOrders[[#This Row],[Quantity]]</f>
        <v>41.25</v>
      </c>
      <c r="U782" s="3" t="str">
        <f>IF(CoffeeOrders[[#This Row],[Coffee Type]]="Rob","Robusta",IF(CoffeeOrders[[#This Row],[Coffee Type]]="Exc","Excelsa",IF(CoffeeOrders[[#This Row],[Coffee Type]]="Ara","Arabica",IF(CoffeeOrders[[#This Row],[Coffee Type]]="Lib","Liberica",""))))</f>
        <v>Excelsa</v>
      </c>
      <c r="V782" s="3" t="str">
        <f>IF(CoffeeOrders[[#This Row],[Roast Type]]="M","Medium",IF(CoffeeOrders[[#This Row],[Roast Type]]="L","Light",IF(CoffeeOrders[[#This Row],[Roast Type]]="D","Dark","")))</f>
        <v>Medium</v>
      </c>
    </row>
    <row r="783" spans="1:22" x14ac:dyDescent="0.35">
      <c r="A783" t="s">
        <v>4607</v>
      </c>
      <c r="B783" s="7">
        <v>43778</v>
      </c>
      <c r="C783" t="s">
        <v>4608</v>
      </c>
      <c r="D783" t="s">
        <v>317</v>
      </c>
      <c r="E783">
        <v>4</v>
      </c>
      <c r="F783" t="s">
        <v>4609</v>
      </c>
      <c r="G783" t="s">
        <v>4610</v>
      </c>
      <c r="H783" t="s">
        <v>4611</v>
      </c>
      <c r="I783" t="s">
        <v>4612</v>
      </c>
      <c r="J783" t="s">
        <v>2417</v>
      </c>
      <c r="K783" t="s">
        <v>27</v>
      </c>
      <c r="L783">
        <v>30045</v>
      </c>
      <c r="M783" t="s">
        <v>52</v>
      </c>
      <c r="N783" t="s">
        <v>61</v>
      </c>
      <c r="O783" t="s">
        <v>42</v>
      </c>
      <c r="P783" s="2">
        <v>2.5</v>
      </c>
      <c r="Q783" s="3">
        <v>36.454999999999998</v>
      </c>
      <c r="R783" s="3">
        <v>1.4581999999999999</v>
      </c>
      <c r="S783" s="3">
        <v>4.7391500000000004</v>
      </c>
      <c r="T783" s="3">
        <f>CoffeeOrders[[#This Row],[Unit Price]]*CoffeeOrders[[#This Row],[Quantity]]</f>
        <v>145.82</v>
      </c>
      <c r="U783" s="3" t="str">
        <f>IF(CoffeeOrders[[#This Row],[Coffee Type]]="Rob","Robusta",IF(CoffeeOrders[[#This Row],[Coffee Type]]="Exc","Excelsa",IF(CoffeeOrders[[#This Row],[Coffee Type]]="Ara","Arabica",IF(CoffeeOrders[[#This Row],[Coffee Type]]="Lib","Liberica",""))))</f>
        <v>Liberica</v>
      </c>
      <c r="V783" s="3" t="str">
        <f>IF(CoffeeOrders[[#This Row],[Roast Type]]="M","Medium",IF(CoffeeOrders[[#This Row],[Roast Type]]="L","Light",IF(CoffeeOrders[[#This Row],[Roast Type]]="D","Dark","")))</f>
        <v>Light</v>
      </c>
    </row>
    <row r="784" spans="1:22" x14ac:dyDescent="0.35">
      <c r="A784" t="s">
        <v>4613</v>
      </c>
      <c r="B784" s="7">
        <v>43897</v>
      </c>
      <c r="C784" t="s">
        <v>4614</v>
      </c>
      <c r="D784" t="s">
        <v>766</v>
      </c>
      <c r="E784">
        <v>6</v>
      </c>
      <c r="F784" t="s">
        <v>4615</v>
      </c>
      <c r="G784" t="s">
        <v>4616</v>
      </c>
      <c r="H784" t="s">
        <v>4617</v>
      </c>
      <c r="I784" t="s">
        <v>4618</v>
      </c>
      <c r="J784" t="s">
        <v>4619</v>
      </c>
      <c r="K784" t="s">
        <v>50</v>
      </c>
      <c r="L784" t="s">
        <v>4620</v>
      </c>
      <c r="M784" t="s">
        <v>52</v>
      </c>
      <c r="N784" t="s">
        <v>32</v>
      </c>
      <c r="O784" t="s">
        <v>42</v>
      </c>
      <c r="P784" s="2">
        <v>0.2</v>
      </c>
      <c r="Q784" s="3">
        <v>4.4550000000000001</v>
      </c>
      <c r="R784" s="3">
        <v>2.2275</v>
      </c>
      <c r="S784" s="3">
        <v>0.49004999999999999</v>
      </c>
      <c r="T784" s="3">
        <f>CoffeeOrders[[#This Row],[Unit Price]]*CoffeeOrders[[#This Row],[Quantity]]</f>
        <v>26.73</v>
      </c>
      <c r="U784" s="3" t="str">
        <f>IF(CoffeeOrders[[#This Row],[Coffee Type]]="Rob","Robusta",IF(CoffeeOrders[[#This Row],[Coffee Type]]="Exc","Excelsa",IF(CoffeeOrders[[#This Row],[Coffee Type]]="Ara","Arabica",IF(CoffeeOrders[[#This Row],[Coffee Type]]="Lib","Liberica",""))))</f>
        <v>Excelsa</v>
      </c>
      <c r="V784" s="3" t="str">
        <f>IF(CoffeeOrders[[#This Row],[Roast Type]]="M","Medium",IF(CoffeeOrders[[#This Row],[Roast Type]]="L","Light",IF(CoffeeOrders[[#This Row],[Roast Type]]="D","Dark","")))</f>
        <v>Light</v>
      </c>
    </row>
    <row r="785" spans="1:22" x14ac:dyDescent="0.35">
      <c r="A785" t="s">
        <v>4621</v>
      </c>
      <c r="B785" s="7">
        <v>44312</v>
      </c>
      <c r="C785" t="s">
        <v>4622</v>
      </c>
      <c r="D785" t="s">
        <v>243</v>
      </c>
      <c r="E785">
        <v>5</v>
      </c>
      <c r="F785" t="s">
        <v>4623</v>
      </c>
      <c r="G785" t="s">
        <v>4624</v>
      </c>
      <c r="H785" t="s">
        <v>4625</v>
      </c>
      <c r="I785" t="s">
        <v>4626</v>
      </c>
      <c r="J785" t="s">
        <v>409</v>
      </c>
      <c r="K785" t="s">
        <v>27</v>
      </c>
      <c r="L785">
        <v>33673</v>
      </c>
      <c r="M785" t="s">
        <v>28</v>
      </c>
      <c r="N785" t="s">
        <v>61</v>
      </c>
      <c r="O785" t="s">
        <v>30</v>
      </c>
      <c r="P785" s="2">
        <v>0.5</v>
      </c>
      <c r="Q785" s="3">
        <v>8.73</v>
      </c>
      <c r="R785" s="3">
        <v>1.746</v>
      </c>
      <c r="S785" s="3">
        <v>1.1349</v>
      </c>
      <c r="T785" s="3">
        <f>CoffeeOrders[[#This Row],[Unit Price]]*CoffeeOrders[[#This Row],[Quantity]]</f>
        <v>43.650000000000006</v>
      </c>
      <c r="U785" s="3" t="str">
        <f>IF(CoffeeOrders[[#This Row],[Coffee Type]]="Rob","Robusta",IF(CoffeeOrders[[#This Row],[Coffee Type]]="Exc","Excelsa",IF(CoffeeOrders[[#This Row],[Coffee Type]]="Ara","Arabica",IF(CoffeeOrders[[#This Row],[Coffee Type]]="Lib","Liberica",""))))</f>
        <v>Liberica</v>
      </c>
      <c r="V785" s="3" t="str">
        <f>IF(CoffeeOrders[[#This Row],[Roast Type]]="M","Medium",IF(CoffeeOrders[[#This Row],[Roast Type]]="L","Light",IF(CoffeeOrders[[#This Row],[Roast Type]]="D","Dark","")))</f>
        <v>Medium</v>
      </c>
    </row>
    <row r="786" spans="1:22" x14ac:dyDescent="0.35">
      <c r="A786" t="s">
        <v>4627</v>
      </c>
      <c r="B786" s="7">
        <v>44511</v>
      </c>
      <c r="C786" t="s">
        <v>4628</v>
      </c>
      <c r="D786" t="s">
        <v>398</v>
      </c>
      <c r="E786">
        <v>2</v>
      </c>
      <c r="F786" t="s">
        <v>4629</v>
      </c>
      <c r="G786" t="s">
        <v>4630</v>
      </c>
      <c r="I786" t="s">
        <v>4631</v>
      </c>
      <c r="J786" t="s">
        <v>830</v>
      </c>
      <c r="K786" t="s">
        <v>27</v>
      </c>
      <c r="L786">
        <v>37240</v>
      </c>
      <c r="M786" t="s">
        <v>52</v>
      </c>
      <c r="N786" t="s">
        <v>61</v>
      </c>
      <c r="O786" t="s">
        <v>42</v>
      </c>
      <c r="P786" s="2">
        <v>1</v>
      </c>
      <c r="Q786" s="3">
        <v>15.85</v>
      </c>
      <c r="R786" s="3">
        <v>1.585</v>
      </c>
      <c r="S786" s="3">
        <v>2.0605000000000002</v>
      </c>
      <c r="T786" s="3">
        <f>CoffeeOrders[[#This Row],[Unit Price]]*CoffeeOrders[[#This Row],[Quantity]]</f>
        <v>31.7</v>
      </c>
      <c r="U786" s="3" t="str">
        <f>IF(CoffeeOrders[[#This Row],[Coffee Type]]="Rob","Robusta",IF(CoffeeOrders[[#This Row],[Coffee Type]]="Exc","Excelsa",IF(CoffeeOrders[[#This Row],[Coffee Type]]="Ara","Arabica",IF(CoffeeOrders[[#This Row],[Coffee Type]]="Lib","Liberica",""))))</f>
        <v>Liberica</v>
      </c>
      <c r="V786" s="3" t="str">
        <f>IF(CoffeeOrders[[#This Row],[Roast Type]]="M","Medium",IF(CoffeeOrders[[#This Row],[Roast Type]]="L","Light",IF(CoffeeOrders[[#This Row],[Roast Type]]="D","Dark","")))</f>
        <v>Light</v>
      </c>
    </row>
    <row r="787" spans="1:22" x14ac:dyDescent="0.35">
      <c r="A787" t="s">
        <v>4632</v>
      </c>
      <c r="B787" s="7">
        <v>44362</v>
      </c>
      <c r="C787" t="s">
        <v>4633</v>
      </c>
      <c r="D787" t="s">
        <v>354</v>
      </c>
      <c r="E787">
        <v>1</v>
      </c>
      <c r="F787" t="s">
        <v>4634</v>
      </c>
      <c r="G787" t="s">
        <v>4635</v>
      </c>
      <c r="H787" t="s">
        <v>4636</v>
      </c>
      <c r="I787" t="s">
        <v>4637</v>
      </c>
      <c r="J787" t="s">
        <v>2272</v>
      </c>
      <c r="K787" t="s">
        <v>27</v>
      </c>
      <c r="L787">
        <v>33175</v>
      </c>
      <c r="M787" t="s">
        <v>52</v>
      </c>
      <c r="N787" t="s">
        <v>41</v>
      </c>
      <c r="O787" t="s">
        <v>62</v>
      </c>
      <c r="P787" s="2">
        <v>2.5</v>
      </c>
      <c r="Q787" s="3">
        <v>22.885000000000002</v>
      </c>
      <c r="R787" s="3">
        <v>0.91539999999999988</v>
      </c>
      <c r="S787" s="3">
        <v>2.05965</v>
      </c>
      <c r="T787" s="3">
        <f>CoffeeOrders[[#This Row],[Unit Price]]*CoffeeOrders[[#This Row],[Quantity]]</f>
        <v>22.885000000000002</v>
      </c>
      <c r="U787" s="3" t="str">
        <f>IF(CoffeeOrders[[#This Row],[Coffee Type]]="Rob","Robusta",IF(CoffeeOrders[[#This Row],[Coffee Type]]="Exc","Excelsa",IF(CoffeeOrders[[#This Row],[Coffee Type]]="Ara","Arabica",IF(CoffeeOrders[[#This Row],[Coffee Type]]="Lib","Liberica",""))))</f>
        <v>Arabica</v>
      </c>
      <c r="V787" s="3" t="str">
        <f>IF(CoffeeOrders[[#This Row],[Roast Type]]="M","Medium",IF(CoffeeOrders[[#This Row],[Roast Type]]="L","Light",IF(CoffeeOrders[[#This Row],[Roast Type]]="D","Dark","")))</f>
        <v>Dark</v>
      </c>
    </row>
    <row r="788" spans="1:22" x14ac:dyDescent="0.35">
      <c r="A788" t="s">
        <v>4638</v>
      </c>
      <c r="B788" s="7">
        <v>43888</v>
      </c>
      <c r="C788" t="s">
        <v>4591</v>
      </c>
      <c r="D788" t="s">
        <v>1649</v>
      </c>
      <c r="E788">
        <v>1</v>
      </c>
      <c r="F788" t="s">
        <v>4592</v>
      </c>
      <c r="G788" t="s">
        <v>4593</v>
      </c>
      <c r="H788" t="s">
        <v>4594</v>
      </c>
      <c r="I788" t="s">
        <v>4595</v>
      </c>
      <c r="J788" t="s">
        <v>70</v>
      </c>
      <c r="K788" t="s">
        <v>27</v>
      </c>
      <c r="L788">
        <v>45426</v>
      </c>
      <c r="M788" t="s">
        <v>28</v>
      </c>
      <c r="N788" t="s">
        <v>32</v>
      </c>
      <c r="O788" t="s">
        <v>62</v>
      </c>
      <c r="P788" s="2">
        <v>2.5</v>
      </c>
      <c r="Q788" s="3">
        <v>27.945</v>
      </c>
      <c r="R788" s="3">
        <v>1.1177999999999999</v>
      </c>
      <c r="S788" s="3">
        <v>3.07395</v>
      </c>
      <c r="T788" s="3">
        <f>CoffeeOrders[[#This Row],[Unit Price]]*CoffeeOrders[[#This Row],[Quantity]]</f>
        <v>27.945</v>
      </c>
      <c r="U788" s="3" t="str">
        <f>IF(CoffeeOrders[[#This Row],[Coffee Type]]="Rob","Robusta",IF(CoffeeOrders[[#This Row],[Coffee Type]]="Exc","Excelsa",IF(CoffeeOrders[[#This Row],[Coffee Type]]="Ara","Arabica",IF(CoffeeOrders[[#This Row],[Coffee Type]]="Lib","Liberica",""))))</f>
        <v>Excelsa</v>
      </c>
      <c r="V788" s="3" t="str">
        <f>IF(CoffeeOrders[[#This Row],[Roast Type]]="M","Medium",IF(CoffeeOrders[[#This Row],[Roast Type]]="L","Light",IF(CoffeeOrders[[#This Row],[Roast Type]]="D","Dark","")))</f>
        <v>Dark</v>
      </c>
    </row>
    <row r="789" spans="1:22" x14ac:dyDescent="0.35">
      <c r="A789" t="s">
        <v>4639</v>
      </c>
      <c r="B789" s="7">
        <v>44305</v>
      </c>
      <c r="C789" t="s">
        <v>4640</v>
      </c>
      <c r="D789" t="s">
        <v>45</v>
      </c>
      <c r="E789">
        <v>6</v>
      </c>
      <c r="F789" t="s">
        <v>4641</v>
      </c>
      <c r="H789" t="s">
        <v>4642</v>
      </c>
      <c r="I789" t="s">
        <v>4643</v>
      </c>
      <c r="J789" t="s">
        <v>457</v>
      </c>
      <c r="K789" t="s">
        <v>27</v>
      </c>
      <c r="L789">
        <v>60686</v>
      </c>
      <c r="M789" t="s">
        <v>28</v>
      </c>
      <c r="N789" t="s">
        <v>32</v>
      </c>
      <c r="O789" t="s">
        <v>30</v>
      </c>
      <c r="P789" s="2">
        <v>1</v>
      </c>
      <c r="Q789" s="3">
        <v>13.75</v>
      </c>
      <c r="R789" s="3">
        <v>1.375</v>
      </c>
      <c r="S789" s="3">
        <v>1.5125</v>
      </c>
      <c r="T789" s="3">
        <f>CoffeeOrders[[#This Row],[Unit Price]]*CoffeeOrders[[#This Row],[Quantity]]</f>
        <v>82.5</v>
      </c>
      <c r="U789" s="3" t="str">
        <f>IF(CoffeeOrders[[#This Row],[Coffee Type]]="Rob","Robusta",IF(CoffeeOrders[[#This Row],[Coffee Type]]="Exc","Excelsa",IF(CoffeeOrders[[#This Row],[Coffee Type]]="Ara","Arabica",IF(CoffeeOrders[[#This Row],[Coffee Type]]="Lib","Liberica",""))))</f>
        <v>Excelsa</v>
      </c>
      <c r="V789" s="3" t="str">
        <f>IF(CoffeeOrders[[#This Row],[Roast Type]]="M","Medium",IF(CoffeeOrders[[#This Row],[Roast Type]]="L","Light",IF(CoffeeOrders[[#This Row],[Roast Type]]="D","Dark","")))</f>
        <v>Medium</v>
      </c>
    </row>
    <row r="790" spans="1:22" x14ac:dyDescent="0.35">
      <c r="A790" t="s">
        <v>4644</v>
      </c>
      <c r="B790" s="7">
        <v>44771</v>
      </c>
      <c r="C790" t="s">
        <v>4645</v>
      </c>
      <c r="D790" t="s">
        <v>132</v>
      </c>
      <c r="E790">
        <v>2</v>
      </c>
      <c r="F790" t="s">
        <v>4646</v>
      </c>
      <c r="G790" t="s">
        <v>4647</v>
      </c>
      <c r="H790" t="s">
        <v>4648</v>
      </c>
      <c r="I790" t="s">
        <v>4649</v>
      </c>
      <c r="J790" t="s">
        <v>4650</v>
      </c>
      <c r="K790" t="s">
        <v>50</v>
      </c>
      <c r="L790" t="s">
        <v>4651</v>
      </c>
      <c r="M790" t="s">
        <v>28</v>
      </c>
      <c r="N790" t="s">
        <v>29</v>
      </c>
      <c r="O790" t="s">
        <v>30</v>
      </c>
      <c r="P790" s="2">
        <v>2.5</v>
      </c>
      <c r="Q790" s="3">
        <v>22.885000000000002</v>
      </c>
      <c r="R790" s="3">
        <v>0.91539999999999988</v>
      </c>
      <c r="S790" s="3">
        <v>1.3731</v>
      </c>
      <c r="T790" s="3">
        <f>CoffeeOrders[[#This Row],[Unit Price]]*CoffeeOrders[[#This Row],[Quantity]]</f>
        <v>45.77</v>
      </c>
      <c r="U790" s="3" t="str">
        <f>IF(CoffeeOrders[[#This Row],[Coffee Type]]="Rob","Robusta",IF(CoffeeOrders[[#This Row],[Coffee Type]]="Exc","Excelsa",IF(CoffeeOrders[[#This Row],[Coffee Type]]="Ara","Arabica",IF(CoffeeOrders[[#This Row],[Coffee Type]]="Lib","Liberica",""))))</f>
        <v>Robusta</v>
      </c>
      <c r="V790" s="3" t="str">
        <f>IF(CoffeeOrders[[#This Row],[Roast Type]]="M","Medium",IF(CoffeeOrders[[#This Row],[Roast Type]]="L","Light",IF(CoffeeOrders[[#This Row],[Roast Type]]="D","Dark","")))</f>
        <v>Medium</v>
      </c>
    </row>
    <row r="791" spans="1:22" x14ac:dyDescent="0.35">
      <c r="A791" t="s">
        <v>4652</v>
      </c>
      <c r="B791" s="7">
        <v>43485</v>
      </c>
      <c r="C791" t="s">
        <v>4653</v>
      </c>
      <c r="D791" t="s">
        <v>35</v>
      </c>
      <c r="E791">
        <v>6</v>
      </c>
      <c r="F791" t="s">
        <v>4654</v>
      </c>
      <c r="G791" t="s">
        <v>4655</v>
      </c>
      <c r="H791" t="s">
        <v>4656</v>
      </c>
      <c r="I791" t="s">
        <v>4657</v>
      </c>
      <c r="J791" t="s">
        <v>114</v>
      </c>
      <c r="K791" t="s">
        <v>27</v>
      </c>
      <c r="L791">
        <v>94807</v>
      </c>
      <c r="M791" t="s">
        <v>52</v>
      </c>
      <c r="N791" t="s">
        <v>41</v>
      </c>
      <c r="O791" t="s">
        <v>42</v>
      </c>
      <c r="P791" s="2">
        <v>1</v>
      </c>
      <c r="Q791" s="3">
        <v>12.95</v>
      </c>
      <c r="R791" s="3">
        <v>1.2949999999999999</v>
      </c>
      <c r="S791" s="3">
        <v>1.1655</v>
      </c>
      <c r="T791" s="3">
        <f>CoffeeOrders[[#This Row],[Unit Price]]*CoffeeOrders[[#This Row],[Quantity]]</f>
        <v>77.699999999999989</v>
      </c>
      <c r="U791" s="3" t="str">
        <f>IF(CoffeeOrders[[#This Row],[Coffee Type]]="Rob","Robusta",IF(CoffeeOrders[[#This Row],[Coffee Type]]="Exc","Excelsa",IF(CoffeeOrders[[#This Row],[Coffee Type]]="Ara","Arabica",IF(CoffeeOrders[[#This Row],[Coffee Type]]="Lib","Liberica",""))))</f>
        <v>Arabica</v>
      </c>
      <c r="V791" s="3" t="str">
        <f>IF(CoffeeOrders[[#This Row],[Roast Type]]="M","Medium",IF(CoffeeOrders[[#This Row],[Roast Type]]="L","Light",IF(CoffeeOrders[[#This Row],[Roast Type]]="D","Dark","")))</f>
        <v>Light</v>
      </c>
    </row>
    <row r="792" spans="1:22" x14ac:dyDescent="0.35">
      <c r="A792" t="s">
        <v>4658</v>
      </c>
      <c r="B792" s="7">
        <v>44613</v>
      </c>
      <c r="C792" t="s">
        <v>4659</v>
      </c>
      <c r="D792" t="s">
        <v>578</v>
      </c>
      <c r="E792">
        <v>3</v>
      </c>
      <c r="F792" t="s">
        <v>4660</v>
      </c>
      <c r="G792" t="s">
        <v>4661</v>
      </c>
      <c r="H792" t="s">
        <v>4662</v>
      </c>
      <c r="I792" t="s">
        <v>4663</v>
      </c>
      <c r="J792" t="s">
        <v>4664</v>
      </c>
      <c r="K792" t="s">
        <v>27</v>
      </c>
      <c r="L792">
        <v>98506</v>
      </c>
      <c r="M792" t="s">
        <v>52</v>
      </c>
      <c r="N792" t="s">
        <v>41</v>
      </c>
      <c r="O792" t="s">
        <v>42</v>
      </c>
      <c r="P792" s="2">
        <v>0.5</v>
      </c>
      <c r="Q792" s="3">
        <v>7.77</v>
      </c>
      <c r="R792" s="3">
        <v>1.554</v>
      </c>
      <c r="S792" s="3">
        <v>0.69929999999999992</v>
      </c>
      <c r="T792" s="3">
        <f>CoffeeOrders[[#This Row],[Unit Price]]*CoffeeOrders[[#This Row],[Quantity]]</f>
        <v>23.31</v>
      </c>
      <c r="U792" s="3" t="str">
        <f>IF(CoffeeOrders[[#This Row],[Coffee Type]]="Rob","Robusta",IF(CoffeeOrders[[#This Row],[Coffee Type]]="Exc","Excelsa",IF(CoffeeOrders[[#This Row],[Coffee Type]]="Ara","Arabica",IF(CoffeeOrders[[#This Row],[Coffee Type]]="Lib","Liberica",""))))</f>
        <v>Arabica</v>
      </c>
      <c r="V792" s="3" t="str">
        <f>IF(CoffeeOrders[[#This Row],[Roast Type]]="M","Medium",IF(CoffeeOrders[[#This Row],[Roast Type]]="L","Light",IF(CoffeeOrders[[#This Row],[Roast Type]]="D","Dark","")))</f>
        <v>Light</v>
      </c>
    </row>
    <row r="793" spans="1:22" x14ac:dyDescent="0.35">
      <c r="A793" t="s">
        <v>4665</v>
      </c>
      <c r="B793" s="7">
        <v>43954</v>
      </c>
      <c r="C793" t="s">
        <v>4666</v>
      </c>
      <c r="D793" t="s">
        <v>73</v>
      </c>
      <c r="E793">
        <v>5</v>
      </c>
      <c r="F793" t="s">
        <v>4667</v>
      </c>
      <c r="G793" t="s">
        <v>4668</v>
      </c>
      <c r="H793" t="s">
        <v>4669</v>
      </c>
      <c r="I793" t="s">
        <v>4670</v>
      </c>
      <c r="J793" t="s">
        <v>1045</v>
      </c>
      <c r="K793" t="s">
        <v>27</v>
      </c>
      <c r="L793">
        <v>76011</v>
      </c>
      <c r="M793" t="s">
        <v>28</v>
      </c>
      <c r="N793" t="s">
        <v>61</v>
      </c>
      <c r="O793" t="s">
        <v>42</v>
      </c>
      <c r="P793" s="2">
        <v>0.2</v>
      </c>
      <c r="Q793" s="3">
        <v>4.7549999999999999</v>
      </c>
      <c r="R793" s="3">
        <v>2.3774999999999999</v>
      </c>
      <c r="S793" s="3">
        <v>0.61814999999999998</v>
      </c>
      <c r="T793" s="3">
        <f>CoffeeOrders[[#This Row],[Unit Price]]*CoffeeOrders[[#This Row],[Quantity]]</f>
        <v>23.774999999999999</v>
      </c>
      <c r="U793" s="3" t="str">
        <f>IF(CoffeeOrders[[#This Row],[Coffee Type]]="Rob","Robusta",IF(CoffeeOrders[[#This Row],[Coffee Type]]="Exc","Excelsa",IF(CoffeeOrders[[#This Row],[Coffee Type]]="Ara","Arabica",IF(CoffeeOrders[[#This Row],[Coffee Type]]="Lib","Liberica",""))))</f>
        <v>Liberica</v>
      </c>
      <c r="V793" s="3" t="str">
        <f>IF(CoffeeOrders[[#This Row],[Roast Type]]="M","Medium",IF(CoffeeOrders[[#This Row],[Roast Type]]="L","Light",IF(CoffeeOrders[[#This Row],[Roast Type]]="D","Dark","")))</f>
        <v>Light</v>
      </c>
    </row>
    <row r="794" spans="1:22" x14ac:dyDescent="0.35">
      <c r="A794" t="s">
        <v>4671</v>
      </c>
      <c r="B794" s="7">
        <v>43545</v>
      </c>
      <c r="C794" t="s">
        <v>4672</v>
      </c>
      <c r="D794" t="s">
        <v>243</v>
      </c>
      <c r="E794">
        <v>6</v>
      </c>
      <c r="F794" t="s">
        <v>4673</v>
      </c>
      <c r="G794" t="s">
        <v>4674</v>
      </c>
      <c r="H794" t="s">
        <v>4675</v>
      </c>
      <c r="I794" t="s">
        <v>4676</v>
      </c>
      <c r="J794" t="s">
        <v>4677</v>
      </c>
      <c r="K794" t="s">
        <v>258</v>
      </c>
      <c r="L794" t="s">
        <v>4678</v>
      </c>
      <c r="M794" t="s">
        <v>28</v>
      </c>
      <c r="N794" t="s">
        <v>61</v>
      </c>
      <c r="O794" t="s">
        <v>30</v>
      </c>
      <c r="P794" s="2">
        <v>0.5</v>
      </c>
      <c r="Q794" s="3">
        <v>8.73</v>
      </c>
      <c r="R794" s="3">
        <v>1.746</v>
      </c>
      <c r="S794" s="3">
        <v>1.1349</v>
      </c>
      <c r="T794" s="3">
        <f>CoffeeOrders[[#This Row],[Unit Price]]*CoffeeOrders[[#This Row],[Quantity]]</f>
        <v>52.38</v>
      </c>
      <c r="U794" s="3" t="str">
        <f>IF(CoffeeOrders[[#This Row],[Coffee Type]]="Rob","Robusta",IF(CoffeeOrders[[#This Row],[Coffee Type]]="Exc","Excelsa",IF(CoffeeOrders[[#This Row],[Coffee Type]]="Ara","Arabica",IF(CoffeeOrders[[#This Row],[Coffee Type]]="Lib","Liberica",""))))</f>
        <v>Liberica</v>
      </c>
      <c r="V794" s="3" t="str">
        <f>IF(CoffeeOrders[[#This Row],[Roast Type]]="M","Medium",IF(CoffeeOrders[[#This Row],[Roast Type]]="L","Light",IF(CoffeeOrders[[#This Row],[Roast Type]]="D","Dark","")))</f>
        <v>Medium</v>
      </c>
    </row>
    <row r="795" spans="1:22" x14ac:dyDescent="0.35">
      <c r="A795" t="s">
        <v>4679</v>
      </c>
      <c r="B795" s="7">
        <v>43629</v>
      </c>
      <c r="C795" t="s">
        <v>4680</v>
      </c>
      <c r="D795" t="s">
        <v>548</v>
      </c>
      <c r="E795">
        <v>5</v>
      </c>
      <c r="F795" t="s">
        <v>4681</v>
      </c>
      <c r="G795" t="s">
        <v>4682</v>
      </c>
      <c r="H795" t="s">
        <v>4683</v>
      </c>
      <c r="I795" t="s">
        <v>4684</v>
      </c>
      <c r="J795" t="s">
        <v>1008</v>
      </c>
      <c r="K795" t="s">
        <v>27</v>
      </c>
      <c r="L795">
        <v>24009</v>
      </c>
      <c r="M795" t="s">
        <v>52</v>
      </c>
      <c r="N795" t="s">
        <v>29</v>
      </c>
      <c r="O795" t="s">
        <v>42</v>
      </c>
      <c r="P795" s="2">
        <v>0.2</v>
      </c>
      <c r="Q795" s="3">
        <v>3.585</v>
      </c>
      <c r="R795" s="3">
        <v>1.7925</v>
      </c>
      <c r="S795" s="3">
        <v>0.21510000000000001</v>
      </c>
      <c r="T795" s="3">
        <f>CoffeeOrders[[#This Row],[Unit Price]]*CoffeeOrders[[#This Row],[Quantity]]</f>
        <v>17.925000000000001</v>
      </c>
      <c r="U795" s="3" t="str">
        <f>IF(CoffeeOrders[[#This Row],[Coffee Type]]="Rob","Robusta",IF(CoffeeOrders[[#This Row],[Coffee Type]]="Exc","Excelsa",IF(CoffeeOrders[[#This Row],[Coffee Type]]="Ara","Arabica",IF(CoffeeOrders[[#This Row],[Coffee Type]]="Lib","Liberica",""))))</f>
        <v>Robusta</v>
      </c>
      <c r="V795" s="3" t="str">
        <f>IF(CoffeeOrders[[#This Row],[Roast Type]]="M","Medium",IF(CoffeeOrders[[#This Row],[Roast Type]]="L","Light",IF(CoffeeOrders[[#This Row],[Roast Type]]="D","Dark","")))</f>
        <v>Light</v>
      </c>
    </row>
    <row r="796" spans="1:22" x14ac:dyDescent="0.35">
      <c r="A796" t="s">
        <v>4685</v>
      </c>
      <c r="B796" s="7">
        <v>43987</v>
      </c>
      <c r="C796" t="s">
        <v>4686</v>
      </c>
      <c r="D796" t="s">
        <v>615</v>
      </c>
      <c r="E796">
        <v>5</v>
      </c>
      <c r="F796" t="s">
        <v>4687</v>
      </c>
      <c r="G796" t="s">
        <v>4688</v>
      </c>
      <c r="H796" t="s">
        <v>4689</v>
      </c>
      <c r="I796" t="s">
        <v>4690</v>
      </c>
      <c r="J796" t="s">
        <v>4691</v>
      </c>
      <c r="K796" t="s">
        <v>27</v>
      </c>
      <c r="L796">
        <v>11044</v>
      </c>
      <c r="M796" t="s">
        <v>52</v>
      </c>
      <c r="N796" t="s">
        <v>41</v>
      </c>
      <c r="O796" t="s">
        <v>42</v>
      </c>
      <c r="P796" s="2">
        <v>2.5</v>
      </c>
      <c r="Q796" s="3">
        <v>29.785</v>
      </c>
      <c r="R796" s="3">
        <v>1.1914</v>
      </c>
      <c r="S796" s="3">
        <v>2.68065</v>
      </c>
      <c r="T796" s="3">
        <f>CoffeeOrders[[#This Row],[Unit Price]]*CoffeeOrders[[#This Row],[Quantity]]</f>
        <v>148.92500000000001</v>
      </c>
      <c r="U796" s="3" t="str">
        <f>IF(CoffeeOrders[[#This Row],[Coffee Type]]="Rob","Robusta",IF(CoffeeOrders[[#This Row],[Coffee Type]]="Exc","Excelsa",IF(CoffeeOrders[[#This Row],[Coffee Type]]="Ara","Arabica",IF(CoffeeOrders[[#This Row],[Coffee Type]]="Lib","Liberica",""))))</f>
        <v>Arabica</v>
      </c>
      <c r="V796" s="3" t="str">
        <f>IF(CoffeeOrders[[#This Row],[Roast Type]]="M","Medium",IF(CoffeeOrders[[#This Row],[Roast Type]]="L","Light",IF(CoffeeOrders[[#This Row],[Roast Type]]="D","Dark","")))</f>
        <v>Light</v>
      </c>
    </row>
    <row r="797" spans="1:22" x14ac:dyDescent="0.35">
      <c r="A797" t="s">
        <v>4692</v>
      </c>
      <c r="B797" s="7">
        <v>43540</v>
      </c>
      <c r="C797" t="s">
        <v>4693</v>
      </c>
      <c r="D797" t="s">
        <v>473</v>
      </c>
      <c r="E797">
        <v>4</v>
      </c>
      <c r="F797" t="s">
        <v>4694</v>
      </c>
      <c r="G797" t="s">
        <v>4695</v>
      </c>
      <c r="H797" t="s">
        <v>4696</v>
      </c>
      <c r="I797" t="s">
        <v>4697</v>
      </c>
      <c r="J797" t="s">
        <v>2284</v>
      </c>
      <c r="K797" t="s">
        <v>27</v>
      </c>
      <c r="L797">
        <v>92825</v>
      </c>
      <c r="M797" t="s">
        <v>52</v>
      </c>
      <c r="N797" t="s">
        <v>29</v>
      </c>
      <c r="O797" t="s">
        <v>42</v>
      </c>
      <c r="P797" s="2">
        <v>0.5</v>
      </c>
      <c r="Q797" s="3">
        <v>7.169999999999999</v>
      </c>
      <c r="R797" s="3">
        <v>1.4339999999999999</v>
      </c>
      <c r="S797" s="3">
        <v>0.43019999999999992</v>
      </c>
      <c r="T797" s="3">
        <f>CoffeeOrders[[#This Row],[Unit Price]]*CoffeeOrders[[#This Row],[Quantity]]</f>
        <v>28.679999999999996</v>
      </c>
      <c r="U797" s="3" t="str">
        <f>IF(CoffeeOrders[[#This Row],[Coffee Type]]="Rob","Robusta",IF(CoffeeOrders[[#This Row],[Coffee Type]]="Exc","Excelsa",IF(CoffeeOrders[[#This Row],[Coffee Type]]="Ara","Arabica",IF(CoffeeOrders[[#This Row],[Coffee Type]]="Lib","Liberica",""))))</f>
        <v>Robusta</v>
      </c>
      <c r="V797" s="3" t="str">
        <f>IF(CoffeeOrders[[#This Row],[Roast Type]]="M","Medium",IF(CoffeeOrders[[#This Row],[Roast Type]]="L","Light",IF(CoffeeOrders[[#This Row],[Roast Type]]="D","Dark","")))</f>
        <v>Light</v>
      </c>
    </row>
    <row r="798" spans="1:22" x14ac:dyDescent="0.35">
      <c r="A798" t="s">
        <v>4698</v>
      </c>
      <c r="B798" s="7">
        <v>44533</v>
      </c>
      <c r="C798" t="s">
        <v>4699</v>
      </c>
      <c r="D798" t="s">
        <v>252</v>
      </c>
      <c r="E798">
        <v>1</v>
      </c>
      <c r="F798" t="s">
        <v>4700</v>
      </c>
      <c r="H798" t="s">
        <v>4701</v>
      </c>
      <c r="I798" t="s">
        <v>4702</v>
      </c>
      <c r="J798" t="s">
        <v>1935</v>
      </c>
      <c r="K798" t="s">
        <v>27</v>
      </c>
      <c r="L798">
        <v>40596</v>
      </c>
      <c r="M798" t="s">
        <v>52</v>
      </c>
      <c r="N798" t="s">
        <v>61</v>
      </c>
      <c r="O798" t="s">
        <v>42</v>
      </c>
      <c r="P798" s="2">
        <v>0.5</v>
      </c>
      <c r="Q798" s="3">
        <v>9.51</v>
      </c>
      <c r="R798" s="3">
        <v>1.9019999999999999</v>
      </c>
      <c r="S798" s="3">
        <v>1.2363</v>
      </c>
      <c r="T798" s="3">
        <f>CoffeeOrders[[#This Row],[Unit Price]]*CoffeeOrders[[#This Row],[Quantity]]</f>
        <v>9.51</v>
      </c>
      <c r="U798" s="3" t="str">
        <f>IF(CoffeeOrders[[#This Row],[Coffee Type]]="Rob","Robusta",IF(CoffeeOrders[[#This Row],[Coffee Type]]="Exc","Excelsa",IF(CoffeeOrders[[#This Row],[Coffee Type]]="Ara","Arabica",IF(CoffeeOrders[[#This Row],[Coffee Type]]="Lib","Liberica",""))))</f>
        <v>Liberica</v>
      </c>
      <c r="V798" s="3" t="str">
        <f>IF(CoffeeOrders[[#This Row],[Roast Type]]="M","Medium",IF(CoffeeOrders[[#This Row],[Roast Type]]="L","Light",IF(CoffeeOrders[[#This Row],[Roast Type]]="D","Dark","")))</f>
        <v>Light</v>
      </c>
    </row>
    <row r="799" spans="1:22" x14ac:dyDescent="0.35">
      <c r="A799" t="s">
        <v>4703</v>
      </c>
      <c r="B799" s="7">
        <v>44751</v>
      </c>
      <c r="C799" t="s">
        <v>4704</v>
      </c>
      <c r="D799" t="s">
        <v>578</v>
      </c>
      <c r="E799">
        <v>4</v>
      </c>
      <c r="F799" t="s">
        <v>4705</v>
      </c>
      <c r="G799" t="s">
        <v>4706</v>
      </c>
      <c r="H799" t="s">
        <v>4707</v>
      </c>
      <c r="I799" t="s">
        <v>4708</v>
      </c>
      <c r="J799" t="s">
        <v>409</v>
      </c>
      <c r="K799" t="s">
        <v>27</v>
      </c>
      <c r="L799">
        <v>33673</v>
      </c>
      <c r="M799" t="s">
        <v>52</v>
      </c>
      <c r="N799" t="s">
        <v>41</v>
      </c>
      <c r="O799" t="s">
        <v>42</v>
      </c>
      <c r="P799" s="2">
        <v>0.5</v>
      </c>
      <c r="Q799" s="3">
        <v>7.77</v>
      </c>
      <c r="R799" s="3">
        <v>1.554</v>
      </c>
      <c r="S799" s="3">
        <v>0.69929999999999992</v>
      </c>
      <c r="T799" s="3">
        <f>CoffeeOrders[[#This Row],[Unit Price]]*CoffeeOrders[[#This Row],[Quantity]]</f>
        <v>31.08</v>
      </c>
      <c r="U799" s="3" t="str">
        <f>IF(CoffeeOrders[[#This Row],[Coffee Type]]="Rob","Robusta",IF(CoffeeOrders[[#This Row],[Coffee Type]]="Exc","Excelsa",IF(CoffeeOrders[[#This Row],[Coffee Type]]="Ara","Arabica",IF(CoffeeOrders[[#This Row],[Coffee Type]]="Lib","Liberica",""))))</f>
        <v>Arabica</v>
      </c>
      <c r="V799" s="3" t="str">
        <f>IF(CoffeeOrders[[#This Row],[Roast Type]]="M","Medium",IF(CoffeeOrders[[#This Row],[Roast Type]]="L","Light",IF(CoffeeOrders[[#This Row],[Roast Type]]="D","Dark","")))</f>
        <v>Light</v>
      </c>
    </row>
    <row r="800" spans="1:22" x14ac:dyDescent="0.35">
      <c r="A800" t="s">
        <v>4709</v>
      </c>
      <c r="B800" s="7">
        <v>43950</v>
      </c>
      <c r="C800" t="s">
        <v>4710</v>
      </c>
      <c r="D800" t="s">
        <v>309</v>
      </c>
      <c r="E800">
        <v>3</v>
      </c>
      <c r="F800" t="s">
        <v>4711</v>
      </c>
      <c r="G800" t="s">
        <v>4712</v>
      </c>
      <c r="H800" t="s">
        <v>4713</v>
      </c>
      <c r="I800" t="s">
        <v>4714</v>
      </c>
      <c r="J800" t="s">
        <v>100</v>
      </c>
      <c r="K800" t="s">
        <v>27</v>
      </c>
      <c r="L800">
        <v>95138</v>
      </c>
      <c r="M800" t="s">
        <v>28</v>
      </c>
      <c r="N800" t="s">
        <v>29</v>
      </c>
      <c r="O800" t="s">
        <v>62</v>
      </c>
      <c r="P800" s="2">
        <v>0.2</v>
      </c>
      <c r="Q800" s="3">
        <v>2.6850000000000001</v>
      </c>
      <c r="R800" s="3">
        <v>1.3425</v>
      </c>
      <c r="S800" s="3">
        <v>0.16109999999999999</v>
      </c>
      <c r="T800" s="3">
        <f>CoffeeOrders[[#This Row],[Unit Price]]*CoffeeOrders[[#This Row],[Quantity]]</f>
        <v>8.0549999999999997</v>
      </c>
      <c r="U800" s="3" t="str">
        <f>IF(CoffeeOrders[[#This Row],[Coffee Type]]="Rob","Robusta",IF(CoffeeOrders[[#This Row],[Coffee Type]]="Exc","Excelsa",IF(CoffeeOrders[[#This Row],[Coffee Type]]="Ara","Arabica",IF(CoffeeOrders[[#This Row],[Coffee Type]]="Lib","Liberica",""))))</f>
        <v>Robusta</v>
      </c>
      <c r="V800" s="3" t="str">
        <f>IF(CoffeeOrders[[#This Row],[Roast Type]]="M","Medium",IF(CoffeeOrders[[#This Row],[Roast Type]]="L","Light",IF(CoffeeOrders[[#This Row],[Roast Type]]="D","Dark","")))</f>
        <v>Dark</v>
      </c>
    </row>
    <row r="801" spans="1:22" x14ac:dyDescent="0.35">
      <c r="A801" t="s">
        <v>4715</v>
      </c>
      <c r="B801" s="7">
        <v>44588</v>
      </c>
      <c r="C801" t="s">
        <v>4716</v>
      </c>
      <c r="D801" t="s">
        <v>740</v>
      </c>
      <c r="E801">
        <v>3</v>
      </c>
      <c r="F801" t="s">
        <v>4717</v>
      </c>
      <c r="I801" t="s">
        <v>4718</v>
      </c>
      <c r="J801" t="s">
        <v>365</v>
      </c>
      <c r="K801" t="s">
        <v>27</v>
      </c>
      <c r="L801">
        <v>20470</v>
      </c>
      <c r="M801" t="s">
        <v>28</v>
      </c>
      <c r="N801" t="s">
        <v>32</v>
      </c>
      <c r="O801" t="s">
        <v>62</v>
      </c>
      <c r="P801" s="2">
        <v>1</v>
      </c>
      <c r="Q801" s="3">
        <v>12.15</v>
      </c>
      <c r="R801" s="3">
        <v>1.2150000000000001</v>
      </c>
      <c r="S801" s="3">
        <v>1.3365</v>
      </c>
      <c r="T801" s="3">
        <f>CoffeeOrders[[#This Row],[Unit Price]]*CoffeeOrders[[#This Row],[Quantity]]</f>
        <v>36.450000000000003</v>
      </c>
      <c r="U801" s="3" t="str">
        <f>IF(CoffeeOrders[[#This Row],[Coffee Type]]="Rob","Robusta",IF(CoffeeOrders[[#This Row],[Coffee Type]]="Exc","Excelsa",IF(CoffeeOrders[[#This Row],[Coffee Type]]="Ara","Arabica",IF(CoffeeOrders[[#This Row],[Coffee Type]]="Lib","Liberica",""))))</f>
        <v>Excelsa</v>
      </c>
      <c r="V801" s="3" t="str">
        <f>IF(CoffeeOrders[[#This Row],[Roast Type]]="M","Medium",IF(CoffeeOrders[[#This Row],[Roast Type]]="L","Light",IF(CoffeeOrders[[#This Row],[Roast Type]]="D","Dark","")))</f>
        <v>Dark</v>
      </c>
    </row>
    <row r="802" spans="1:22" x14ac:dyDescent="0.35">
      <c r="A802" t="s">
        <v>4719</v>
      </c>
      <c r="B802" s="7">
        <v>44240</v>
      </c>
      <c r="C802" t="s">
        <v>4720</v>
      </c>
      <c r="D802" t="s">
        <v>309</v>
      </c>
      <c r="E802">
        <v>6</v>
      </c>
      <c r="F802" t="s">
        <v>4721</v>
      </c>
      <c r="G802" t="s">
        <v>4722</v>
      </c>
      <c r="H802" t="s">
        <v>4723</v>
      </c>
      <c r="I802" t="s">
        <v>4724</v>
      </c>
      <c r="J802" t="s">
        <v>3389</v>
      </c>
      <c r="K802" t="s">
        <v>50</v>
      </c>
      <c r="L802" t="s">
        <v>3390</v>
      </c>
      <c r="M802" t="s">
        <v>52</v>
      </c>
      <c r="N802" t="s">
        <v>29</v>
      </c>
      <c r="O802" t="s">
        <v>62</v>
      </c>
      <c r="P802" s="2">
        <v>0.2</v>
      </c>
      <c r="Q802" s="3">
        <v>2.6850000000000001</v>
      </c>
      <c r="R802" s="3">
        <v>1.3425</v>
      </c>
      <c r="S802" s="3">
        <v>0.16109999999999999</v>
      </c>
      <c r="T802" s="3">
        <f>CoffeeOrders[[#This Row],[Unit Price]]*CoffeeOrders[[#This Row],[Quantity]]</f>
        <v>16.11</v>
      </c>
      <c r="U802" s="3" t="str">
        <f>IF(CoffeeOrders[[#This Row],[Coffee Type]]="Rob","Robusta",IF(CoffeeOrders[[#This Row],[Coffee Type]]="Exc","Excelsa",IF(CoffeeOrders[[#This Row],[Coffee Type]]="Ara","Arabica",IF(CoffeeOrders[[#This Row],[Coffee Type]]="Lib","Liberica",""))))</f>
        <v>Robusta</v>
      </c>
      <c r="V802" s="3" t="str">
        <f>IF(CoffeeOrders[[#This Row],[Roast Type]]="M","Medium",IF(CoffeeOrders[[#This Row],[Roast Type]]="L","Light",IF(CoffeeOrders[[#This Row],[Roast Type]]="D","Dark","")))</f>
        <v>Dark</v>
      </c>
    </row>
    <row r="803" spans="1:22" x14ac:dyDescent="0.35">
      <c r="A803" t="s">
        <v>4725</v>
      </c>
      <c r="B803" s="7">
        <v>44025</v>
      </c>
      <c r="C803" t="s">
        <v>4726</v>
      </c>
      <c r="D803" t="s">
        <v>117</v>
      </c>
      <c r="E803">
        <v>2</v>
      </c>
      <c r="F803" t="s">
        <v>4727</v>
      </c>
      <c r="G803" t="s">
        <v>4728</v>
      </c>
      <c r="H803" t="s">
        <v>4729</v>
      </c>
      <c r="I803" t="s">
        <v>4730</v>
      </c>
      <c r="J803" t="s">
        <v>4664</v>
      </c>
      <c r="K803" t="s">
        <v>27</v>
      </c>
      <c r="L803">
        <v>98506</v>
      </c>
      <c r="M803" t="s">
        <v>28</v>
      </c>
      <c r="N803" t="s">
        <v>29</v>
      </c>
      <c r="O803" t="s">
        <v>62</v>
      </c>
      <c r="P803" s="2">
        <v>2.5</v>
      </c>
      <c r="Q803" s="3">
        <v>20.585000000000001</v>
      </c>
      <c r="R803" s="3">
        <v>0.82339999999999991</v>
      </c>
      <c r="S803" s="3">
        <v>1.2351000000000001</v>
      </c>
      <c r="T803" s="3">
        <f>CoffeeOrders[[#This Row],[Unit Price]]*CoffeeOrders[[#This Row],[Quantity]]</f>
        <v>41.17</v>
      </c>
      <c r="U803" s="3" t="str">
        <f>IF(CoffeeOrders[[#This Row],[Coffee Type]]="Rob","Robusta",IF(CoffeeOrders[[#This Row],[Coffee Type]]="Exc","Excelsa",IF(CoffeeOrders[[#This Row],[Coffee Type]]="Ara","Arabica",IF(CoffeeOrders[[#This Row],[Coffee Type]]="Lib","Liberica",""))))</f>
        <v>Robusta</v>
      </c>
      <c r="V803" s="3" t="str">
        <f>IF(CoffeeOrders[[#This Row],[Roast Type]]="M","Medium",IF(CoffeeOrders[[#This Row],[Roast Type]]="L","Light",IF(CoffeeOrders[[#This Row],[Roast Type]]="D","Dark","")))</f>
        <v>Dark</v>
      </c>
    </row>
    <row r="804" spans="1:22" x14ac:dyDescent="0.35">
      <c r="A804" t="s">
        <v>4731</v>
      </c>
      <c r="B804" s="7">
        <v>43902</v>
      </c>
      <c r="C804" t="s">
        <v>4732</v>
      </c>
      <c r="D804" t="s">
        <v>309</v>
      </c>
      <c r="E804">
        <v>4</v>
      </c>
      <c r="F804" t="s">
        <v>4733</v>
      </c>
      <c r="G804" t="s">
        <v>4734</v>
      </c>
      <c r="H804" t="s">
        <v>4735</v>
      </c>
      <c r="I804" t="s">
        <v>4736</v>
      </c>
      <c r="J804" t="s">
        <v>4737</v>
      </c>
      <c r="K804" t="s">
        <v>27</v>
      </c>
      <c r="L804">
        <v>75185</v>
      </c>
      <c r="M804" t="s">
        <v>52</v>
      </c>
      <c r="N804" t="s">
        <v>29</v>
      </c>
      <c r="O804" t="s">
        <v>62</v>
      </c>
      <c r="P804" s="2">
        <v>0.2</v>
      </c>
      <c r="Q804" s="3">
        <v>2.6850000000000001</v>
      </c>
      <c r="R804" s="3">
        <v>1.3425</v>
      </c>
      <c r="S804" s="3">
        <v>0.16109999999999999</v>
      </c>
      <c r="T804" s="3">
        <f>CoffeeOrders[[#This Row],[Unit Price]]*CoffeeOrders[[#This Row],[Quantity]]</f>
        <v>10.74</v>
      </c>
      <c r="U804" s="3" t="str">
        <f>IF(CoffeeOrders[[#This Row],[Coffee Type]]="Rob","Robusta",IF(CoffeeOrders[[#This Row],[Coffee Type]]="Exc","Excelsa",IF(CoffeeOrders[[#This Row],[Coffee Type]]="Ara","Arabica",IF(CoffeeOrders[[#This Row],[Coffee Type]]="Lib","Liberica",""))))</f>
        <v>Robusta</v>
      </c>
      <c r="V804" s="3" t="str">
        <f>IF(CoffeeOrders[[#This Row],[Roast Type]]="M","Medium",IF(CoffeeOrders[[#This Row],[Roast Type]]="L","Light",IF(CoffeeOrders[[#This Row],[Roast Type]]="D","Dark","")))</f>
        <v>Dark</v>
      </c>
    </row>
    <row r="805" spans="1:22" x14ac:dyDescent="0.35">
      <c r="A805" t="s">
        <v>4738</v>
      </c>
      <c r="B805" s="7">
        <v>43955</v>
      </c>
      <c r="C805" t="s">
        <v>4739</v>
      </c>
      <c r="D805" t="s">
        <v>339</v>
      </c>
      <c r="E805">
        <v>4</v>
      </c>
      <c r="F805" t="s">
        <v>4740</v>
      </c>
      <c r="G805" t="s">
        <v>4741</v>
      </c>
      <c r="I805" t="s">
        <v>4742</v>
      </c>
      <c r="J805" t="s">
        <v>1473</v>
      </c>
      <c r="K805" t="s">
        <v>27</v>
      </c>
      <c r="L805">
        <v>94207</v>
      </c>
      <c r="M805" t="s">
        <v>52</v>
      </c>
      <c r="N805" t="s">
        <v>32</v>
      </c>
      <c r="O805" t="s">
        <v>30</v>
      </c>
      <c r="P805" s="2">
        <v>2.5</v>
      </c>
      <c r="Q805" s="3">
        <v>31.625</v>
      </c>
      <c r="R805" s="3">
        <v>1.2649999999999999</v>
      </c>
      <c r="S805" s="3">
        <v>3.4787499999999998</v>
      </c>
      <c r="T805" s="3">
        <f>CoffeeOrders[[#This Row],[Unit Price]]*CoffeeOrders[[#This Row],[Quantity]]</f>
        <v>126.5</v>
      </c>
      <c r="U805" s="3" t="str">
        <f>IF(CoffeeOrders[[#This Row],[Coffee Type]]="Rob","Robusta",IF(CoffeeOrders[[#This Row],[Coffee Type]]="Exc","Excelsa",IF(CoffeeOrders[[#This Row],[Coffee Type]]="Ara","Arabica",IF(CoffeeOrders[[#This Row],[Coffee Type]]="Lib","Liberica",""))))</f>
        <v>Excelsa</v>
      </c>
      <c r="V805" s="3" t="str">
        <f>IF(CoffeeOrders[[#This Row],[Roast Type]]="M","Medium",IF(CoffeeOrders[[#This Row],[Roast Type]]="L","Light",IF(CoffeeOrders[[#This Row],[Roast Type]]="D","Dark","")))</f>
        <v>Medium</v>
      </c>
    </row>
    <row r="806" spans="1:22" x14ac:dyDescent="0.35">
      <c r="A806" t="s">
        <v>4743</v>
      </c>
      <c r="B806" s="7">
        <v>44289</v>
      </c>
      <c r="C806" t="s">
        <v>4744</v>
      </c>
      <c r="D806" t="s">
        <v>570</v>
      </c>
      <c r="E806">
        <v>2</v>
      </c>
      <c r="F806" t="s">
        <v>4745</v>
      </c>
      <c r="H806" t="s">
        <v>4746</v>
      </c>
      <c r="I806" t="s">
        <v>4747</v>
      </c>
      <c r="J806" t="s">
        <v>1711</v>
      </c>
      <c r="K806" t="s">
        <v>258</v>
      </c>
      <c r="L806" t="s">
        <v>1712</v>
      </c>
      <c r="M806" t="s">
        <v>52</v>
      </c>
      <c r="N806" t="s">
        <v>29</v>
      </c>
      <c r="O806" t="s">
        <v>42</v>
      </c>
      <c r="P806" s="2">
        <v>1</v>
      </c>
      <c r="Q806" s="3">
        <v>11.95</v>
      </c>
      <c r="R806" s="3">
        <v>1.1950000000000001</v>
      </c>
      <c r="S806" s="3">
        <v>0.71699999999999997</v>
      </c>
      <c r="T806" s="3">
        <f>CoffeeOrders[[#This Row],[Unit Price]]*CoffeeOrders[[#This Row],[Quantity]]</f>
        <v>23.9</v>
      </c>
      <c r="U806" s="3" t="str">
        <f>IF(CoffeeOrders[[#This Row],[Coffee Type]]="Rob","Robusta",IF(CoffeeOrders[[#This Row],[Coffee Type]]="Exc","Excelsa",IF(CoffeeOrders[[#This Row],[Coffee Type]]="Ara","Arabica",IF(CoffeeOrders[[#This Row],[Coffee Type]]="Lib","Liberica",""))))</f>
        <v>Robusta</v>
      </c>
      <c r="V806" s="3" t="str">
        <f>IF(CoffeeOrders[[#This Row],[Roast Type]]="M","Medium",IF(CoffeeOrders[[#This Row],[Roast Type]]="L","Light",IF(CoffeeOrders[[#This Row],[Roast Type]]="D","Dark","")))</f>
        <v>Light</v>
      </c>
    </row>
    <row r="807" spans="1:22" x14ac:dyDescent="0.35">
      <c r="A807" t="s">
        <v>4748</v>
      </c>
      <c r="B807" s="7">
        <v>44713</v>
      </c>
      <c r="C807" t="s">
        <v>4749</v>
      </c>
      <c r="D807" t="s">
        <v>81</v>
      </c>
      <c r="E807">
        <v>1</v>
      </c>
      <c r="F807" t="s">
        <v>4750</v>
      </c>
      <c r="H807" t="s">
        <v>4751</v>
      </c>
      <c r="I807" t="s">
        <v>4752</v>
      </c>
      <c r="J807" t="s">
        <v>4753</v>
      </c>
      <c r="K807" t="s">
        <v>27</v>
      </c>
      <c r="L807">
        <v>55590</v>
      </c>
      <c r="M807" t="s">
        <v>52</v>
      </c>
      <c r="N807" t="s">
        <v>29</v>
      </c>
      <c r="O807" t="s">
        <v>30</v>
      </c>
      <c r="P807" s="2">
        <v>0.5</v>
      </c>
      <c r="Q807" s="3">
        <v>5.97</v>
      </c>
      <c r="R807" s="3">
        <v>1.194</v>
      </c>
      <c r="S807" s="3">
        <v>0.35820000000000002</v>
      </c>
      <c r="T807" s="3">
        <f>CoffeeOrders[[#This Row],[Unit Price]]*CoffeeOrders[[#This Row],[Quantity]]</f>
        <v>5.97</v>
      </c>
      <c r="U807" s="3" t="str">
        <f>IF(CoffeeOrders[[#This Row],[Coffee Type]]="Rob","Robusta",IF(CoffeeOrders[[#This Row],[Coffee Type]]="Exc","Excelsa",IF(CoffeeOrders[[#This Row],[Coffee Type]]="Ara","Arabica",IF(CoffeeOrders[[#This Row],[Coffee Type]]="Lib","Liberica",""))))</f>
        <v>Robusta</v>
      </c>
      <c r="V807" s="3" t="str">
        <f>IF(CoffeeOrders[[#This Row],[Roast Type]]="M","Medium",IF(CoffeeOrders[[#This Row],[Roast Type]]="L","Light",IF(CoffeeOrders[[#This Row],[Roast Type]]="D","Dark","")))</f>
        <v>Medium</v>
      </c>
    </row>
    <row r="808" spans="1:22" x14ac:dyDescent="0.35">
      <c r="A808" t="s">
        <v>4754</v>
      </c>
      <c r="B808" s="7">
        <v>44241</v>
      </c>
      <c r="C808" t="s">
        <v>4755</v>
      </c>
      <c r="D808" t="s">
        <v>124</v>
      </c>
      <c r="E808">
        <v>2</v>
      </c>
      <c r="F808" t="s">
        <v>4756</v>
      </c>
      <c r="I808" t="s">
        <v>4757</v>
      </c>
      <c r="J808" t="s">
        <v>387</v>
      </c>
      <c r="K808" t="s">
        <v>258</v>
      </c>
      <c r="L808" t="s">
        <v>388</v>
      </c>
      <c r="M808" t="s">
        <v>28</v>
      </c>
      <c r="N808" t="s">
        <v>61</v>
      </c>
      <c r="O808" t="s">
        <v>62</v>
      </c>
      <c r="P808" s="2">
        <v>0.2</v>
      </c>
      <c r="Q808" s="3">
        <v>3.8849999999999998</v>
      </c>
      <c r="R808" s="3">
        <v>1.9424999999999999</v>
      </c>
      <c r="S808" s="3">
        <v>0.50505</v>
      </c>
      <c r="T808" s="3">
        <f>CoffeeOrders[[#This Row],[Unit Price]]*CoffeeOrders[[#This Row],[Quantity]]</f>
        <v>7.77</v>
      </c>
      <c r="U808" s="3" t="str">
        <f>IF(CoffeeOrders[[#This Row],[Coffee Type]]="Rob","Robusta",IF(CoffeeOrders[[#This Row],[Coffee Type]]="Exc","Excelsa",IF(CoffeeOrders[[#This Row],[Coffee Type]]="Ara","Arabica",IF(CoffeeOrders[[#This Row],[Coffee Type]]="Lib","Liberica",""))))</f>
        <v>Liberica</v>
      </c>
      <c r="V808" s="3" t="str">
        <f>IF(CoffeeOrders[[#This Row],[Roast Type]]="M","Medium",IF(CoffeeOrders[[#This Row],[Roast Type]]="L","Light",IF(CoffeeOrders[[#This Row],[Roast Type]]="D","Dark","")))</f>
        <v>Dark</v>
      </c>
    </row>
    <row r="809" spans="1:22" x14ac:dyDescent="0.35">
      <c r="A809" t="s">
        <v>4758</v>
      </c>
      <c r="B809" s="7">
        <v>44543</v>
      </c>
      <c r="C809" t="s">
        <v>4759</v>
      </c>
      <c r="D809" t="s">
        <v>368</v>
      </c>
      <c r="E809">
        <v>3</v>
      </c>
      <c r="F809" t="s">
        <v>4760</v>
      </c>
      <c r="G809" t="s">
        <v>4761</v>
      </c>
      <c r="H809" t="s">
        <v>4762</v>
      </c>
      <c r="I809" t="s">
        <v>4763</v>
      </c>
      <c r="J809" t="s">
        <v>2528</v>
      </c>
      <c r="K809" t="s">
        <v>50</v>
      </c>
      <c r="L809" t="s">
        <v>2529</v>
      </c>
      <c r="M809" t="s">
        <v>52</v>
      </c>
      <c r="N809" t="s">
        <v>61</v>
      </c>
      <c r="O809" t="s">
        <v>62</v>
      </c>
      <c r="P809" s="2">
        <v>0.5</v>
      </c>
      <c r="Q809" s="3">
        <v>7.77</v>
      </c>
      <c r="R809" s="3">
        <v>1.554</v>
      </c>
      <c r="S809" s="3">
        <v>1.0101</v>
      </c>
      <c r="T809" s="3">
        <f>CoffeeOrders[[#This Row],[Unit Price]]*CoffeeOrders[[#This Row],[Quantity]]</f>
        <v>23.31</v>
      </c>
      <c r="U809" s="3" t="str">
        <f>IF(CoffeeOrders[[#This Row],[Coffee Type]]="Rob","Robusta",IF(CoffeeOrders[[#This Row],[Coffee Type]]="Exc","Excelsa",IF(CoffeeOrders[[#This Row],[Coffee Type]]="Ara","Arabica",IF(CoffeeOrders[[#This Row],[Coffee Type]]="Lib","Liberica",""))))</f>
        <v>Liberica</v>
      </c>
      <c r="V809" s="3" t="str">
        <f>IF(CoffeeOrders[[#This Row],[Roast Type]]="M","Medium",IF(CoffeeOrders[[#This Row],[Roast Type]]="L","Light",IF(CoffeeOrders[[#This Row],[Roast Type]]="D","Dark","")))</f>
        <v>Dark</v>
      </c>
    </row>
    <row r="810" spans="1:22" x14ac:dyDescent="0.35">
      <c r="A810" t="s">
        <v>4764</v>
      </c>
      <c r="B810" s="7">
        <v>43868</v>
      </c>
      <c r="C810" t="s">
        <v>4765</v>
      </c>
      <c r="D810" t="s">
        <v>53</v>
      </c>
      <c r="E810">
        <v>5</v>
      </c>
      <c r="F810" t="s">
        <v>4766</v>
      </c>
      <c r="H810" t="s">
        <v>4767</v>
      </c>
      <c r="I810" t="s">
        <v>4768</v>
      </c>
      <c r="J810" t="s">
        <v>151</v>
      </c>
      <c r="K810" t="s">
        <v>27</v>
      </c>
      <c r="L810">
        <v>77260</v>
      </c>
      <c r="M810" t="s">
        <v>52</v>
      </c>
      <c r="N810" t="s">
        <v>29</v>
      </c>
      <c r="O810" t="s">
        <v>42</v>
      </c>
      <c r="P810" s="2">
        <v>2.5</v>
      </c>
      <c r="Q810" s="3">
        <v>27.484999999999999</v>
      </c>
      <c r="R810" s="3">
        <v>1.0993999999999999</v>
      </c>
      <c r="S810" s="3">
        <v>1.6491</v>
      </c>
      <c r="T810" s="3">
        <f>CoffeeOrders[[#This Row],[Unit Price]]*CoffeeOrders[[#This Row],[Quantity]]</f>
        <v>137.42500000000001</v>
      </c>
      <c r="U810" s="3" t="str">
        <f>IF(CoffeeOrders[[#This Row],[Coffee Type]]="Rob","Robusta",IF(CoffeeOrders[[#This Row],[Coffee Type]]="Exc","Excelsa",IF(CoffeeOrders[[#This Row],[Coffee Type]]="Ara","Arabica",IF(CoffeeOrders[[#This Row],[Coffee Type]]="Lib","Liberica",""))))</f>
        <v>Robusta</v>
      </c>
      <c r="V810" s="3" t="str">
        <f>IF(CoffeeOrders[[#This Row],[Roast Type]]="M","Medium",IF(CoffeeOrders[[#This Row],[Roast Type]]="L","Light",IF(CoffeeOrders[[#This Row],[Roast Type]]="D","Dark","")))</f>
        <v>Light</v>
      </c>
    </row>
    <row r="811" spans="1:22" x14ac:dyDescent="0.35">
      <c r="A811" t="s">
        <v>4769</v>
      </c>
      <c r="B811" s="7">
        <v>44235</v>
      </c>
      <c r="C811" t="s">
        <v>4770</v>
      </c>
      <c r="D811" t="s">
        <v>309</v>
      </c>
      <c r="E811">
        <v>3</v>
      </c>
      <c r="F811" t="s">
        <v>4771</v>
      </c>
      <c r="H811" t="s">
        <v>4772</v>
      </c>
      <c r="I811" t="s">
        <v>4773</v>
      </c>
      <c r="J811" t="s">
        <v>745</v>
      </c>
      <c r="K811" t="s">
        <v>27</v>
      </c>
      <c r="L811">
        <v>79934</v>
      </c>
      <c r="M811" t="s">
        <v>28</v>
      </c>
      <c r="N811" t="s">
        <v>29</v>
      </c>
      <c r="O811" t="s">
        <v>62</v>
      </c>
      <c r="P811" s="2">
        <v>0.2</v>
      </c>
      <c r="Q811" s="3">
        <v>2.6850000000000001</v>
      </c>
      <c r="R811" s="3">
        <v>1.3425</v>
      </c>
      <c r="S811" s="3">
        <v>0.16109999999999999</v>
      </c>
      <c r="T811" s="3">
        <f>CoffeeOrders[[#This Row],[Unit Price]]*CoffeeOrders[[#This Row],[Quantity]]</f>
        <v>8.0549999999999997</v>
      </c>
      <c r="U811" s="3" t="str">
        <f>IF(CoffeeOrders[[#This Row],[Coffee Type]]="Rob","Robusta",IF(CoffeeOrders[[#This Row],[Coffee Type]]="Exc","Excelsa",IF(CoffeeOrders[[#This Row],[Coffee Type]]="Ara","Arabica",IF(CoffeeOrders[[#This Row],[Coffee Type]]="Lib","Liberica",""))))</f>
        <v>Robusta</v>
      </c>
      <c r="V811" s="3" t="str">
        <f>IF(CoffeeOrders[[#This Row],[Roast Type]]="M","Medium",IF(CoffeeOrders[[#This Row],[Roast Type]]="L","Light",IF(CoffeeOrders[[#This Row],[Roast Type]]="D","Dark","")))</f>
        <v>Dark</v>
      </c>
    </row>
    <row r="812" spans="1:22" x14ac:dyDescent="0.35">
      <c r="A812" t="s">
        <v>4774</v>
      </c>
      <c r="B812" s="7">
        <v>44054</v>
      </c>
      <c r="C812" t="s">
        <v>4775</v>
      </c>
      <c r="D812" t="s">
        <v>252</v>
      </c>
      <c r="E812">
        <v>3</v>
      </c>
      <c r="F812" t="s">
        <v>4776</v>
      </c>
      <c r="G812" t="s">
        <v>4777</v>
      </c>
      <c r="H812" t="s">
        <v>4778</v>
      </c>
      <c r="I812" t="s">
        <v>4779</v>
      </c>
      <c r="J812" t="s">
        <v>4780</v>
      </c>
      <c r="K812" t="s">
        <v>27</v>
      </c>
      <c r="L812">
        <v>34643</v>
      </c>
      <c r="M812" t="s">
        <v>52</v>
      </c>
      <c r="N812" t="s">
        <v>61</v>
      </c>
      <c r="O812" t="s">
        <v>42</v>
      </c>
      <c r="P812" s="2">
        <v>0.5</v>
      </c>
      <c r="Q812" s="3">
        <v>9.51</v>
      </c>
      <c r="R812" s="3">
        <v>1.9019999999999999</v>
      </c>
      <c r="S812" s="3">
        <v>1.2363</v>
      </c>
      <c r="T812" s="3">
        <f>CoffeeOrders[[#This Row],[Unit Price]]*CoffeeOrders[[#This Row],[Quantity]]</f>
        <v>28.53</v>
      </c>
      <c r="U812" s="3" t="str">
        <f>IF(CoffeeOrders[[#This Row],[Coffee Type]]="Rob","Robusta",IF(CoffeeOrders[[#This Row],[Coffee Type]]="Exc","Excelsa",IF(CoffeeOrders[[#This Row],[Coffee Type]]="Ara","Arabica",IF(CoffeeOrders[[#This Row],[Coffee Type]]="Lib","Liberica",""))))</f>
        <v>Liberica</v>
      </c>
      <c r="V812" s="3" t="str">
        <f>IF(CoffeeOrders[[#This Row],[Roast Type]]="M","Medium",IF(CoffeeOrders[[#This Row],[Roast Type]]="L","Light",IF(CoffeeOrders[[#This Row],[Roast Type]]="D","Dark","")))</f>
        <v>Light</v>
      </c>
    </row>
    <row r="813" spans="1:22" x14ac:dyDescent="0.35">
      <c r="A813" t="s">
        <v>4781</v>
      </c>
      <c r="B813" s="7">
        <v>44114</v>
      </c>
      <c r="C813" t="s">
        <v>4782</v>
      </c>
      <c r="D813" t="s">
        <v>191</v>
      </c>
      <c r="E813">
        <v>6</v>
      </c>
      <c r="F813" t="s">
        <v>4783</v>
      </c>
      <c r="G813" t="s">
        <v>4784</v>
      </c>
      <c r="H813" t="s">
        <v>4785</v>
      </c>
      <c r="I813" t="s">
        <v>4786</v>
      </c>
      <c r="J813" t="s">
        <v>4787</v>
      </c>
      <c r="K813" t="s">
        <v>50</v>
      </c>
      <c r="L813" t="s">
        <v>227</v>
      </c>
      <c r="M813" t="s">
        <v>28</v>
      </c>
      <c r="N813" t="s">
        <v>41</v>
      </c>
      <c r="O813" t="s">
        <v>30</v>
      </c>
      <c r="P813" s="2">
        <v>1</v>
      </c>
      <c r="Q813" s="3">
        <v>11.25</v>
      </c>
      <c r="R813" s="3">
        <v>1.125</v>
      </c>
      <c r="S813" s="3">
        <v>1.0125</v>
      </c>
      <c r="T813" s="3">
        <f>CoffeeOrders[[#This Row],[Unit Price]]*CoffeeOrders[[#This Row],[Quantity]]</f>
        <v>67.5</v>
      </c>
      <c r="U813" s="3" t="str">
        <f>IF(CoffeeOrders[[#This Row],[Coffee Type]]="Rob","Robusta",IF(CoffeeOrders[[#This Row],[Coffee Type]]="Exc","Excelsa",IF(CoffeeOrders[[#This Row],[Coffee Type]]="Ara","Arabica",IF(CoffeeOrders[[#This Row],[Coffee Type]]="Lib","Liberica",""))))</f>
        <v>Arabica</v>
      </c>
      <c r="V813" s="3" t="str">
        <f>IF(CoffeeOrders[[#This Row],[Roast Type]]="M","Medium",IF(CoffeeOrders[[#This Row],[Roast Type]]="L","Light",IF(CoffeeOrders[[#This Row],[Roast Type]]="D","Dark","")))</f>
        <v>Medium</v>
      </c>
    </row>
    <row r="814" spans="1:22" x14ac:dyDescent="0.35">
      <c r="A814" t="s">
        <v>4781</v>
      </c>
      <c r="B814" s="7">
        <v>44114</v>
      </c>
      <c r="C814" t="s">
        <v>4782</v>
      </c>
      <c r="D814" t="s">
        <v>331</v>
      </c>
      <c r="E814">
        <v>6</v>
      </c>
      <c r="F814" t="s">
        <v>4783</v>
      </c>
      <c r="G814" t="s">
        <v>4784</v>
      </c>
      <c r="H814" t="s">
        <v>4785</v>
      </c>
      <c r="I814" t="s">
        <v>4786</v>
      </c>
      <c r="J814" t="s">
        <v>4787</v>
      </c>
      <c r="K814" t="s">
        <v>50</v>
      </c>
      <c r="L814" t="s">
        <v>227</v>
      </c>
      <c r="M814" t="s">
        <v>28</v>
      </c>
      <c r="N814" t="s">
        <v>61</v>
      </c>
      <c r="O814" t="s">
        <v>62</v>
      </c>
      <c r="P814" s="2">
        <v>2.5</v>
      </c>
      <c r="Q814" s="3">
        <v>29.785</v>
      </c>
      <c r="R814" s="3">
        <v>1.1914</v>
      </c>
      <c r="S814" s="3">
        <v>3.8720500000000002</v>
      </c>
      <c r="T814" s="3">
        <f>CoffeeOrders[[#This Row],[Unit Price]]*CoffeeOrders[[#This Row],[Quantity]]</f>
        <v>178.71</v>
      </c>
      <c r="U814" s="3" t="str">
        <f>IF(CoffeeOrders[[#This Row],[Coffee Type]]="Rob","Robusta",IF(CoffeeOrders[[#This Row],[Coffee Type]]="Exc","Excelsa",IF(CoffeeOrders[[#This Row],[Coffee Type]]="Ara","Arabica",IF(CoffeeOrders[[#This Row],[Coffee Type]]="Lib","Liberica",""))))</f>
        <v>Liberica</v>
      </c>
      <c r="V814" s="3" t="str">
        <f>IF(CoffeeOrders[[#This Row],[Roast Type]]="M","Medium",IF(CoffeeOrders[[#This Row],[Roast Type]]="L","Light",IF(CoffeeOrders[[#This Row],[Roast Type]]="D","Dark","")))</f>
        <v>Dark</v>
      </c>
    </row>
    <row r="815" spans="1:22" x14ac:dyDescent="0.35">
      <c r="A815" t="s">
        <v>4788</v>
      </c>
      <c r="B815" s="7">
        <v>44173</v>
      </c>
      <c r="C815" t="s">
        <v>4789</v>
      </c>
      <c r="D815" t="s">
        <v>339</v>
      </c>
      <c r="E815">
        <v>1</v>
      </c>
      <c r="F815" t="s">
        <v>4790</v>
      </c>
      <c r="G815" t="s">
        <v>4791</v>
      </c>
      <c r="H815" t="s">
        <v>4792</v>
      </c>
      <c r="I815" t="s">
        <v>4793</v>
      </c>
      <c r="J815" t="s">
        <v>920</v>
      </c>
      <c r="K815" t="s">
        <v>27</v>
      </c>
      <c r="L815">
        <v>73179</v>
      </c>
      <c r="M815" t="s">
        <v>28</v>
      </c>
      <c r="N815" t="s">
        <v>32</v>
      </c>
      <c r="O815" t="s">
        <v>30</v>
      </c>
      <c r="P815" s="2">
        <v>2.5</v>
      </c>
      <c r="Q815" s="3">
        <v>31.625</v>
      </c>
      <c r="R815" s="3">
        <v>1.2649999999999999</v>
      </c>
      <c r="S815" s="3">
        <v>3.4787499999999998</v>
      </c>
      <c r="T815" s="3">
        <f>CoffeeOrders[[#This Row],[Unit Price]]*CoffeeOrders[[#This Row],[Quantity]]</f>
        <v>31.625</v>
      </c>
      <c r="U815" s="3" t="str">
        <f>IF(CoffeeOrders[[#This Row],[Coffee Type]]="Rob","Robusta",IF(CoffeeOrders[[#This Row],[Coffee Type]]="Exc","Excelsa",IF(CoffeeOrders[[#This Row],[Coffee Type]]="Ara","Arabica",IF(CoffeeOrders[[#This Row],[Coffee Type]]="Lib","Liberica",""))))</f>
        <v>Excelsa</v>
      </c>
      <c r="V815" s="3" t="str">
        <f>IF(CoffeeOrders[[#This Row],[Roast Type]]="M","Medium",IF(CoffeeOrders[[#This Row],[Roast Type]]="L","Light",IF(CoffeeOrders[[#This Row],[Roast Type]]="D","Dark","")))</f>
        <v>Medium</v>
      </c>
    </row>
    <row r="816" spans="1:22" x14ac:dyDescent="0.35">
      <c r="A816" t="s">
        <v>4794</v>
      </c>
      <c r="B816" s="7">
        <v>43573</v>
      </c>
      <c r="C816" t="s">
        <v>4795</v>
      </c>
      <c r="D816" t="s">
        <v>766</v>
      </c>
      <c r="E816">
        <v>2</v>
      </c>
      <c r="F816" t="s">
        <v>4796</v>
      </c>
      <c r="G816" t="s">
        <v>4797</v>
      </c>
      <c r="H816" t="s">
        <v>4798</v>
      </c>
      <c r="I816" t="s">
        <v>4799</v>
      </c>
      <c r="J816" t="s">
        <v>365</v>
      </c>
      <c r="K816" t="s">
        <v>27</v>
      </c>
      <c r="L816">
        <v>20051</v>
      </c>
      <c r="M816" t="s">
        <v>52</v>
      </c>
      <c r="N816" t="s">
        <v>32</v>
      </c>
      <c r="O816" t="s">
        <v>42</v>
      </c>
      <c r="P816" s="2">
        <v>0.2</v>
      </c>
      <c r="Q816" s="3">
        <v>4.4550000000000001</v>
      </c>
      <c r="R816" s="3">
        <v>2.2275</v>
      </c>
      <c r="S816" s="3">
        <v>0.49004999999999999</v>
      </c>
      <c r="T816" s="3">
        <f>CoffeeOrders[[#This Row],[Unit Price]]*CoffeeOrders[[#This Row],[Quantity]]</f>
        <v>8.91</v>
      </c>
      <c r="U816" s="3" t="str">
        <f>IF(CoffeeOrders[[#This Row],[Coffee Type]]="Rob","Robusta",IF(CoffeeOrders[[#This Row],[Coffee Type]]="Exc","Excelsa",IF(CoffeeOrders[[#This Row],[Coffee Type]]="Ara","Arabica",IF(CoffeeOrders[[#This Row],[Coffee Type]]="Lib","Liberica",""))))</f>
        <v>Excelsa</v>
      </c>
      <c r="V816" s="3" t="str">
        <f>IF(CoffeeOrders[[#This Row],[Roast Type]]="M","Medium",IF(CoffeeOrders[[#This Row],[Roast Type]]="L","Light",IF(CoffeeOrders[[#This Row],[Roast Type]]="D","Dark","")))</f>
        <v>Light</v>
      </c>
    </row>
    <row r="817" spans="1:22" x14ac:dyDescent="0.35">
      <c r="A817" t="s">
        <v>4800</v>
      </c>
      <c r="B817" s="7">
        <v>44200</v>
      </c>
      <c r="C817" t="s">
        <v>4801</v>
      </c>
      <c r="D817" t="s">
        <v>81</v>
      </c>
      <c r="E817">
        <v>6</v>
      </c>
      <c r="F817" t="s">
        <v>4802</v>
      </c>
      <c r="G817" t="s">
        <v>4803</v>
      </c>
      <c r="H817" t="s">
        <v>4804</v>
      </c>
      <c r="I817" t="s">
        <v>4805</v>
      </c>
      <c r="J817" t="s">
        <v>1547</v>
      </c>
      <c r="K817" t="s">
        <v>27</v>
      </c>
      <c r="L817">
        <v>30351</v>
      </c>
      <c r="M817" t="s">
        <v>52</v>
      </c>
      <c r="N817" t="s">
        <v>29</v>
      </c>
      <c r="O817" t="s">
        <v>30</v>
      </c>
      <c r="P817" s="2">
        <v>0.5</v>
      </c>
      <c r="Q817" s="3">
        <v>5.97</v>
      </c>
      <c r="R817" s="3">
        <v>1.194</v>
      </c>
      <c r="S817" s="3">
        <v>0.35820000000000002</v>
      </c>
      <c r="T817" s="3">
        <f>CoffeeOrders[[#This Row],[Unit Price]]*CoffeeOrders[[#This Row],[Quantity]]</f>
        <v>35.82</v>
      </c>
      <c r="U817" s="3" t="str">
        <f>IF(CoffeeOrders[[#This Row],[Coffee Type]]="Rob","Robusta",IF(CoffeeOrders[[#This Row],[Coffee Type]]="Exc","Excelsa",IF(CoffeeOrders[[#This Row],[Coffee Type]]="Ara","Arabica",IF(CoffeeOrders[[#This Row],[Coffee Type]]="Lib","Liberica",""))))</f>
        <v>Robusta</v>
      </c>
      <c r="V817" s="3" t="str">
        <f>IF(CoffeeOrders[[#This Row],[Roast Type]]="M","Medium",IF(CoffeeOrders[[#This Row],[Roast Type]]="L","Light",IF(CoffeeOrders[[#This Row],[Roast Type]]="D","Dark","")))</f>
        <v>Medium</v>
      </c>
    </row>
    <row r="818" spans="1:22" x14ac:dyDescent="0.35">
      <c r="A818" t="s">
        <v>4806</v>
      </c>
      <c r="B818" s="7">
        <v>43534</v>
      </c>
      <c r="C818" t="s">
        <v>4807</v>
      </c>
      <c r="D818" t="s">
        <v>252</v>
      </c>
      <c r="E818">
        <v>4</v>
      </c>
      <c r="F818" t="s">
        <v>4808</v>
      </c>
      <c r="G818" t="s">
        <v>4809</v>
      </c>
      <c r="H818" t="s">
        <v>4810</v>
      </c>
      <c r="I818" t="s">
        <v>4811</v>
      </c>
      <c r="J818" t="s">
        <v>1097</v>
      </c>
      <c r="K818" t="s">
        <v>50</v>
      </c>
      <c r="L818" t="s">
        <v>1098</v>
      </c>
      <c r="M818" t="s">
        <v>52</v>
      </c>
      <c r="N818" t="s">
        <v>61</v>
      </c>
      <c r="O818" t="s">
        <v>42</v>
      </c>
      <c r="P818" s="2">
        <v>0.5</v>
      </c>
      <c r="Q818" s="3">
        <v>9.51</v>
      </c>
      <c r="R818" s="3">
        <v>1.9019999999999999</v>
      </c>
      <c r="S818" s="3">
        <v>1.2363</v>
      </c>
      <c r="T818" s="3">
        <f>CoffeeOrders[[#This Row],[Unit Price]]*CoffeeOrders[[#This Row],[Quantity]]</f>
        <v>38.04</v>
      </c>
      <c r="U818" s="3" t="str">
        <f>IF(CoffeeOrders[[#This Row],[Coffee Type]]="Rob","Robusta",IF(CoffeeOrders[[#This Row],[Coffee Type]]="Exc","Excelsa",IF(CoffeeOrders[[#This Row],[Coffee Type]]="Ara","Arabica",IF(CoffeeOrders[[#This Row],[Coffee Type]]="Lib","Liberica",""))))</f>
        <v>Liberica</v>
      </c>
      <c r="V818" s="3" t="str">
        <f>IF(CoffeeOrders[[#This Row],[Roast Type]]="M","Medium",IF(CoffeeOrders[[#This Row],[Roast Type]]="L","Light",IF(CoffeeOrders[[#This Row],[Roast Type]]="D","Dark","")))</f>
        <v>Light</v>
      </c>
    </row>
    <row r="819" spans="1:22" x14ac:dyDescent="0.35">
      <c r="A819" t="s">
        <v>4812</v>
      </c>
      <c r="B819" s="7">
        <v>43798</v>
      </c>
      <c r="C819" t="s">
        <v>4813</v>
      </c>
      <c r="D819" t="s">
        <v>368</v>
      </c>
      <c r="E819">
        <v>2</v>
      </c>
      <c r="F819" t="s">
        <v>4814</v>
      </c>
      <c r="G819" t="s">
        <v>4815</v>
      </c>
      <c r="I819" t="s">
        <v>4816</v>
      </c>
      <c r="J819" t="s">
        <v>605</v>
      </c>
      <c r="K819" t="s">
        <v>27</v>
      </c>
      <c r="L819">
        <v>14276</v>
      </c>
      <c r="M819" t="s">
        <v>52</v>
      </c>
      <c r="N819" t="s">
        <v>61</v>
      </c>
      <c r="O819" t="s">
        <v>62</v>
      </c>
      <c r="P819" s="2">
        <v>0.5</v>
      </c>
      <c r="Q819" s="3">
        <v>7.77</v>
      </c>
      <c r="R819" s="3">
        <v>1.554</v>
      </c>
      <c r="S819" s="3">
        <v>1.0101</v>
      </c>
      <c r="T819" s="3">
        <f>CoffeeOrders[[#This Row],[Unit Price]]*CoffeeOrders[[#This Row],[Quantity]]</f>
        <v>15.54</v>
      </c>
      <c r="U819" s="3" t="str">
        <f>IF(CoffeeOrders[[#This Row],[Coffee Type]]="Rob","Robusta",IF(CoffeeOrders[[#This Row],[Coffee Type]]="Exc","Excelsa",IF(CoffeeOrders[[#This Row],[Coffee Type]]="Ara","Arabica",IF(CoffeeOrders[[#This Row],[Coffee Type]]="Lib","Liberica",""))))</f>
        <v>Liberica</v>
      </c>
      <c r="V819" s="3" t="str">
        <f>IF(CoffeeOrders[[#This Row],[Roast Type]]="M","Medium",IF(CoffeeOrders[[#This Row],[Roast Type]]="L","Light",IF(CoffeeOrders[[#This Row],[Roast Type]]="D","Dark","")))</f>
        <v>Dark</v>
      </c>
    </row>
    <row r="820" spans="1:22" x14ac:dyDescent="0.35">
      <c r="A820" t="s">
        <v>4817</v>
      </c>
      <c r="B820" s="7">
        <v>44761</v>
      </c>
      <c r="C820" t="s">
        <v>4765</v>
      </c>
      <c r="D820" t="s">
        <v>398</v>
      </c>
      <c r="E820">
        <v>5</v>
      </c>
      <c r="F820" t="s">
        <v>4766</v>
      </c>
      <c r="H820" t="s">
        <v>4767</v>
      </c>
      <c r="I820" t="s">
        <v>4768</v>
      </c>
      <c r="J820" t="s">
        <v>151</v>
      </c>
      <c r="K820" t="s">
        <v>27</v>
      </c>
      <c r="L820">
        <v>77260</v>
      </c>
      <c r="M820" t="s">
        <v>52</v>
      </c>
      <c r="N820" t="s">
        <v>61</v>
      </c>
      <c r="O820" t="s">
        <v>42</v>
      </c>
      <c r="P820" s="2">
        <v>1</v>
      </c>
      <c r="Q820" s="3">
        <v>15.85</v>
      </c>
      <c r="R820" s="3">
        <v>1.585</v>
      </c>
      <c r="S820" s="3">
        <v>2.0605000000000002</v>
      </c>
      <c r="T820" s="3">
        <f>CoffeeOrders[[#This Row],[Unit Price]]*CoffeeOrders[[#This Row],[Quantity]]</f>
        <v>79.25</v>
      </c>
      <c r="U820" s="3" t="str">
        <f>IF(CoffeeOrders[[#This Row],[Coffee Type]]="Rob","Robusta",IF(CoffeeOrders[[#This Row],[Coffee Type]]="Exc","Excelsa",IF(CoffeeOrders[[#This Row],[Coffee Type]]="Ara","Arabica",IF(CoffeeOrders[[#This Row],[Coffee Type]]="Lib","Liberica",""))))</f>
        <v>Liberica</v>
      </c>
      <c r="V820" s="3" t="str">
        <f>IF(CoffeeOrders[[#This Row],[Roast Type]]="M","Medium",IF(CoffeeOrders[[#This Row],[Roast Type]]="L","Light",IF(CoffeeOrders[[#This Row],[Roast Type]]="D","Dark","")))</f>
        <v>Light</v>
      </c>
    </row>
    <row r="821" spans="1:22" x14ac:dyDescent="0.35">
      <c r="A821" t="s">
        <v>4818</v>
      </c>
      <c r="B821" s="7">
        <v>44008</v>
      </c>
      <c r="C821" t="s">
        <v>4819</v>
      </c>
      <c r="D821" t="s">
        <v>73</v>
      </c>
      <c r="E821">
        <v>1</v>
      </c>
      <c r="F821" t="s">
        <v>4820</v>
      </c>
      <c r="G821" t="s">
        <v>4821</v>
      </c>
      <c r="H821" t="s">
        <v>4822</v>
      </c>
      <c r="I821" t="s">
        <v>4823</v>
      </c>
      <c r="J821" t="s">
        <v>365</v>
      </c>
      <c r="K821" t="s">
        <v>27</v>
      </c>
      <c r="L821">
        <v>20470</v>
      </c>
      <c r="M821" t="s">
        <v>28</v>
      </c>
      <c r="N821" t="s">
        <v>61</v>
      </c>
      <c r="O821" t="s">
        <v>42</v>
      </c>
      <c r="P821" s="2">
        <v>0.2</v>
      </c>
      <c r="Q821" s="3">
        <v>4.7549999999999999</v>
      </c>
      <c r="R821" s="3">
        <v>2.3774999999999999</v>
      </c>
      <c r="S821" s="3">
        <v>0.61814999999999998</v>
      </c>
      <c r="T821" s="3">
        <f>CoffeeOrders[[#This Row],[Unit Price]]*CoffeeOrders[[#This Row],[Quantity]]</f>
        <v>4.7549999999999999</v>
      </c>
      <c r="U821" s="3" t="str">
        <f>IF(CoffeeOrders[[#This Row],[Coffee Type]]="Rob","Robusta",IF(CoffeeOrders[[#This Row],[Coffee Type]]="Exc","Excelsa",IF(CoffeeOrders[[#This Row],[Coffee Type]]="Ara","Arabica",IF(CoffeeOrders[[#This Row],[Coffee Type]]="Lib","Liberica",""))))</f>
        <v>Liberica</v>
      </c>
      <c r="V821" s="3" t="str">
        <f>IF(CoffeeOrders[[#This Row],[Roast Type]]="M","Medium",IF(CoffeeOrders[[#This Row],[Roast Type]]="L","Light",IF(CoffeeOrders[[#This Row],[Roast Type]]="D","Dark","")))</f>
        <v>Light</v>
      </c>
    </row>
    <row r="822" spans="1:22" x14ac:dyDescent="0.35">
      <c r="A822" t="s">
        <v>4824</v>
      </c>
      <c r="B822" s="7">
        <v>43510</v>
      </c>
      <c r="C822" t="s">
        <v>4825</v>
      </c>
      <c r="D822" t="s">
        <v>45</v>
      </c>
      <c r="E822">
        <v>4</v>
      </c>
      <c r="F822" t="s">
        <v>4826</v>
      </c>
      <c r="G822" t="s">
        <v>4827</v>
      </c>
      <c r="H822" t="s">
        <v>4828</v>
      </c>
      <c r="I822" t="s">
        <v>4829</v>
      </c>
      <c r="J822" t="s">
        <v>655</v>
      </c>
      <c r="K822" t="s">
        <v>27</v>
      </c>
      <c r="L822">
        <v>78764</v>
      </c>
      <c r="M822" t="s">
        <v>28</v>
      </c>
      <c r="N822" t="s">
        <v>32</v>
      </c>
      <c r="O822" t="s">
        <v>30</v>
      </c>
      <c r="P822" s="2">
        <v>1</v>
      </c>
      <c r="Q822" s="3">
        <v>13.75</v>
      </c>
      <c r="R822" s="3">
        <v>1.375</v>
      </c>
      <c r="S822" s="3">
        <v>1.5125</v>
      </c>
      <c r="T822" s="3">
        <f>CoffeeOrders[[#This Row],[Unit Price]]*CoffeeOrders[[#This Row],[Quantity]]</f>
        <v>55</v>
      </c>
      <c r="U822" s="3" t="str">
        <f>IF(CoffeeOrders[[#This Row],[Coffee Type]]="Rob","Robusta",IF(CoffeeOrders[[#This Row],[Coffee Type]]="Exc","Excelsa",IF(CoffeeOrders[[#This Row],[Coffee Type]]="Ara","Arabica",IF(CoffeeOrders[[#This Row],[Coffee Type]]="Lib","Liberica",""))))</f>
        <v>Excelsa</v>
      </c>
      <c r="V822" s="3" t="str">
        <f>IF(CoffeeOrders[[#This Row],[Roast Type]]="M","Medium",IF(CoffeeOrders[[#This Row],[Roast Type]]="L","Light",IF(CoffeeOrders[[#This Row],[Roast Type]]="D","Dark","")))</f>
        <v>Medium</v>
      </c>
    </row>
    <row r="823" spans="1:22" x14ac:dyDescent="0.35">
      <c r="A823" t="s">
        <v>4830</v>
      </c>
      <c r="B823" s="7">
        <v>44144</v>
      </c>
      <c r="C823" t="s">
        <v>4831</v>
      </c>
      <c r="D823" t="s">
        <v>439</v>
      </c>
      <c r="E823">
        <v>5</v>
      </c>
      <c r="F823" t="s">
        <v>4832</v>
      </c>
      <c r="G823" t="s">
        <v>4833</v>
      </c>
      <c r="H823" t="s">
        <v>4834</v>
      </c>
      <c r="I823" t="s">
        <v>4835</v>
      </c>
      <c r="J823" t="s">
        <v>1279</v>
      </c>
      <c r="K823" t="s">
        <v>27</v>
      </c>
      <c r="L823">
        <v>85205</v>
      </c>
      <c r="M823" t="s">
        <v>52</v>
      </c>
      <c r="N823" t="s">
        <v>29</v>
      </c>
      <c r="O823" t="s">
        <v>62</v>
      </c>
      <c r="P823" s="2">
        <v>0.5</v>
      </c>
      <c r="Q823" s="3">
        <v>5.3699999999999992</v>
      </c>
      <c r="R823" s="3">
        <v>1.0740000000000001</v>
      </c>
      <c r="S823" s="3">
        <v>0.32219999999999988</v>
      </c>
      <c r="T823" s="3">
        <f>CoffeeOrders[[#This Row],[Unit Price]]*CoffeeOrders[[#This Row],[Quantity]]</f>
        <v>26.849999999999994</v>
      </c>
      <c r="U823" s="3" t="str">
        <f>IF(CoffeeOrders[[#This Row],[Coffee Type]]="Rob","Robusta",IF(CoffeeOrders[[#This Row],[Coffee Type]]="Exc","Excelsa",IF(CoffeeOrders[[#This Row],[Coffee Type]]="Ara","Arabica",IF(CoffeeOrders[[#This Row],[Coffee Type]]="Lib","Liberica",""))))</f>
        <v>Robusta</v>
      </c>
      <c r="V823" s="3" t="str">
        <f>IF(CoffeeOrders[[#This Row],[Roast Type]]="M","Medium",IF(CoffeeOrders[[#This Row],[Roast Type]]="L","Light",IF(CoffeeOrders[[#This Row],[Roast Type]]="D","Dark","")))</f>
        <v>Dark</v>
      </c>
    </row>
    <row r="824" spans="1:22" x14ac:dyDescent="0.35">
      <c r="A824" t="s">
        <v>4836</v>
      </c>
      <c r="B824" s="7">
        <v>43585</v>
      </c>
      <c r="C824" t="s">
        <v>4837</v>
      </c>
      <c r="D824" t="s">
        <v>103</v>
      </c>
      <c r="E824">
        <v>4</v>
      </c>
      <c r="F824" t="s">
        <v>4838</v>
      </c>
      <c r="G824" t="s">
        <v>4839</v>
      </c>
      <c r="H824" t="s">
        <v>4840</v>
      </c>
      <c r="I824" t="s">
        <v>4841</v>
      </c>
      <c r="J824" t="s">
        <v>4842</v>
      </c>
      <c r="K824" t="s">
        <v>27</v>
      </c>
      <c r="L824">
        <v>31416</v>
      </c>
      <c r="M824" t="s">
        <v>52</v>
      </c>
      <c r="N824" t="s">
        <v>32</v>
      </c>
      <c r="O824" t="s">
        <v>42</v>
      </c>
      <c r="P824" s="2">
        <v>2.5</v>
      </c>
      <c r="Q824" s="3">
        <v>34.154999999999987</v>
      </c>
      <c r="R824" s="3">
        <v>1.3662000000000001</v>
      </c>
      <c r="S824" s="3">
        <v>3.75705</v>
      </c>
      <c r="T824" s="3">
        <f>CoffeeOrders[[#This Row],[Unit Price]]*CoffeeOrders[[#This Row],[Quantity]]</f>
        <v>136.61999999999995</v>
      </c>
      <c r="U824" s="3" t="str">
        <f>IF(CoffeeOrders[[#This Row],[Coffee Type]]="Rob","Robusta",IF(CoffeeOrders[[#This Row],[Coffee Type]]="Exc","Excelsa",IF(CoffeeOrders[[#This Row],[Coffee Type]]="Ara","Arabica",IF(CoffeeOrders[[#This Row],[Coffee Type]]="Lib","Liberica",""))))</f>
        <v>Excelsa</v>
      </c>
      <c r="V824" s="3" t="str">
        <f>IF(CoffeeOrders[[#This Row],[Roast Type]]="M","Medium",IF(CoffeeOrders[[#This Row],[Roast Type]]="L","Light",IF(CoffeeOrders[[#This Row],[Roast Type]]="D","Dark","")))</f>
        <v>Light</v>
      </c>
    </row>
    <row r="825" spans="1:22" x14ac:dyDescent="0.35">
      <c r="A825" t="s">
        <v>4843</v>
      </c>
      <c r="B825" s="7">
        <v>44134</v>
      </c>
      <c r="C825" t="s">
        <v>4844</v>
      </c>
      <c r="D825" t="s">
        <v>398</v>
      </c>
      <c r="E825">
        <v>3</v>
      </c>
      <c r="F825" t="s">
        <v>4845</v>
      </c>
      <c r="G825" t="s">
        <v>4846</v>
      </c>
      <c r="H825" t="s">
        <v>4847</v>
      </c>
      <c r="I825" t="s">
        <v>4848</v>
      </c>
      <c r="J825" t="s">
        <v>4849</v>
      </c>
      <c r="K825" t="s">
        <v>27</v>
      </c>
      <c r="L825">
        <v>87140</v>
      </c>
      <c r="M825" t="s">
        <v>28</v>
      </c>
      <c r="N825" t="s">
        <v>61</v>
      </c>
      <c r="O825" t="s">
        <v>42</v>
      </c>
      <c r="P825" s="2">
        <v>1</v>
      </c>
      <c r="Q825" s="3">
        <v>15.85</v>
      </c>
      <c r="R825" s="3">
        <v>1.585</v>
      </c>
      <c r="S825" s="3">
        <v>2.0605000000000002</v>
      </c>
      <c r="T825" s="3">
        <f>CoffeeOrders[[#This Row],[Unit Price]]*CoffeeOrders[[#This Row],[Quantity]]</f>
        <v>47.55</v>
      </c>
      <c r="U825" s="3" t="str">
        <f>IF(CoffeeOrders[[#This Row],[Coffee Type]]="Rob","Robusta",IF(CoffeeOrders[[#This Row],[Coffee Type]]="Exc","Excelsa",IF(CoffeeOrders[[#This Row],[Coffee Type]]="Ara","Arabica",IF(CoffeeOrders[[#This Row],[Coffee Type]]="Lib","Liberica",""))))</f>
        <v>Liberica</v>
      </c>
      <c r="V825" s="3" t="str">
        <f>IF(CoffeeOrders[[#This Row],[Roast Type]]="M","Medium",IF(CoffeeOrders[[#This Row],[Roast Type]]="L","Light",IF(CoffeeOrders[[#This Row],[Roast Type]]="D","Dark","")))</f>
        <v>Light</v>
      </c>
    </row>
    <row r="826" spans="1:22" x14ac:dyDescent="0.35">
      <c r="A826" t="s">
        <v>4850</v>
      </c>
      <c r="B826" s="7">
        <v>43781</v>
      </c>
      <c r="C826" t="s">
        <v>4851</v>
      </c>
      <c r="D826" t="s">
        <v>139</v>
      </c>
      <c r="E826">
        <v>5</v>
      </c>
      <c r="F826" t="s">
        <v>4852</v>
      </c>
      <c r="G826" t="s">
        <v>4853</v>
      </c>
      <c r="I826" t="s">
        <v>4854</v>
      </c>
      <c r="J826" t="s">
        <v>528</v>
      </c>
      <c r="K826" t="s">
        <v>27</v>
      </c>
      <c r="L826">
        <v>28299</v>
      </c>
      <c r="M826" t="s">
        <v>28</v>
      </c>
      <c r="N826" t="s">
        <v>41</v>
      </c>
      <c r="O826" t="s">
        <v>30</v>
      </c>
      <c r="P826" s="2">
        <v>0.2</v>
      </c>
      <c r="Q826" s="3">
        <v>3.375</v>
      </c>
      <c r="R826" s="3">
        <v>1.6875</v>
      </c>
      <c r="S826" s="3">
        <v>0.30375000000000002</v>
      </c>
      <c r="T826" s="3">
        <f>CoffeeOrders[[#This Row],[Unit Price]]*CoffeeOrders[[#This Row],[Quantity]]</f>
        <v>16.875</v>
      </c>
      <c r="U826" s="3" t="str">
        <f>IF(CoffeeOrders[[#This Row],[Coffee Type]]="Rob","Robusta",IF(CoffeeOrders[[#This Row],[Coffee Type]]="Exc","Excelsa",IF(CoffeeOrders[[#This Row],[Coffee Type]]="Ara","Arabica",IF(CoffeeOrders[[#This Row],[Coffee Type]]="Lib","Liberica",""))))</f>
        <v>Arabica</v>
      </c>
      <c r="V826" s="3" t="str">
        <f>IF(CoffeeOrders[[#This Row],[Roast Type]]="M","Medium",IF(CoffeeOrders[[#This Row],[Roast Type]]="L","Light",IF(CoffeeOrders[[#This Row],[Roast Type]]="D","Dark","")))</f>
        <v>Medium</v>
      </c>
    </row>
    <row r="827" spans="1:22" x14ac:dyDescent="0.35">
      <c r="A827" t="s">
        <v>4855</v>
      </c>
      <c r="B827" s="7">
        <v>44603</v>
      </c>
      <c r="C827" t="s">
        <v>4856</v>
      </c>
      <c r="D827" t="s">
        <v>95</v>
      </c>
      <c r="E827">
        <v>3</v>
      </c>
      <c r="F827" t="s">
        <v>4857</v>
      </c>
      <c r="G827" t="s">
        <v>4858</v>
      </c>
      <c r="H827" t="s">
        <v>4859</v>
      </c>
      <c r="I827" t="s">
        <v>4860</v>
      </c>
      <c r="J827" t="s">
        <v>920</v>
      </c>
      <c r="K827" t="s">
        <v>27</v>
      </c>
      <c r="L827">
        <v>73167</v>
      </c>
      <c r="M827" t="s">
        <v>28</v>
      </c>
      <c r="N827" t="s">
        <v>41</v>
      </c>
      <c r="O827" t="s">
        <v>62</v>
      </c>
      <c r="P827" s="2">
        <v>1</v>
      </c>
      <c r="Q827" s="3">
        <v>9.9499999999999993</v>
      </c>
      <c r="R827" s="3">
        <v>0.99499999999999988</v>
      </c>
      <c r="S827" s="3">
        <v>0.89549999999999985</v>
      </c>
      <c r="T827" s="3">
        <f>CoffeeOrders[[#This Row],[Unit Price]]*CoffeeOrders[[#This Row],[Quantity]]</f>
        <v>29.849999999999998</v>
      </c>
      <c r="U827" s="3" t="str">
        <f>IF(CoffeeOrders[[#This Row],[Coffee Type]]="Rob","Robusta",IF(CoffeeOrders[[#This Row],[Coffee Type]]="Exc","Excelsa",IF(CoffeeOrders[[#This Row],[Coffee Type]]="Ara","Arabica",IF(CoffeeOrders[[#This Row],[Coffee Type]]="Lib","Liberica",""))))</f>
        <v>Arabica</v>
      </c>
      <c r="V827" s="3" t="str">
        <f>IF(CoffeeOrders[[#This Row],[Roast Type]]="M","Medium",IF(CoffeeOrders[[#This Row],[Roast Type]]="L","Light",IF(CoffeeOrders[[#This Row],[Roast Type]]="D","Dark","")))</f>
        <v>Dark</v>
      </c>
    </row>
    <row r="828" spans="1:22" x14ac:dyDescent="0.35">
      <c r="A828" t="s">
        <v>4861</v>
      </c>
      <c r="B828" s="7">
        <v>44283</v>
      </c>
      <c r="C828" t="s">
        <v>4862</v>
      </c>
      <c r="D828" t="s">
        <v>31</v>
      </c>
      <c r="E828">
        <v>5</v>
      </c>
      <c r="F828" t="s">
        <v>4863</v>
      </c>
      <c r="G828" t="s">
        <v>4864</v>
      </c>
      <c r="H828" t="s">
        <v>4865</v>
      </c>
      <c r="I828" t="s">
        <v>4866</v>
      </c>
      <c r="J828" t="s">
        <v>417</v>
      </c>
      <c r="K828" t="s">
        <v>27</v>
      </c>
      <c r="L828">
        <v>32575</v>
      </c>
      <c r="M828" t="s">
        <v>28</v>
      </c>
      <c r="N828" t="s">
        <v>32</v>
      </c>
      <c r="O828" t="s">
        <v>30</v>
      </c>
      <c r="P828" s="2">
        <v>0.5</v>
      </c>
      <c r="Q828" s="3">
        <v>8.25</v>
      </c>
      <c r="R828" s="3">
        <v>1.65</v>
      </c>
      <c r="S828" s="3">
        <v>0.90749999999999997</v>
      </c>
      <c r="T828" s="3">
        <f>CoffeeOrders[[#This Row],[Unit Price]]*CoffeeOrders[[#This Row],[Quantity]]</f>
        <v>41.25</v>
      </c>
      <c r="U828" s="3" t="str">
        <f>IF(CoffeeOrders[[#This Row],[Coffee Type]]="Rob","Robusta",IF(CoffeeOrders[[#This Row],[Coffee Type]]="Exc","Excelsa",IF(CoffeeOrders[[#This Row],[Coffee Type]]="Ara","Arabica",IF(CoffeeOrders[[#This Row],[Coffee Type]]="Lib","Liberica",""))))</f>
        <v>Excelsa</v>
      </c>
      <c r="V828" s="3" t="str">
        <f>IF(CoffeeOrders[[#This Row],[Roast Type]]="M","Medium",IF(CoffeeOrders[[#This Row],[Roast Type]]="L","Light",IF(CoffeeOrders[[#This Row],[Roast Type]]="D","Dark","")))</f>
        <v>Medium</v>
      </c>
    </row>
    <row r="829" spans="1:22" x14ac:dyDescent="0.35">
      <c r="A829" t="s">
        <v>4867</v>
      </c>
      <c r="B829" s="7">
        <v>44540</v>
      </c>
      <c r="C829" t="s">
        <v>4868</v>
      </c>
      <c r="D829" t="s">
        <v>199</v>
      </c>
      <c r="E829">
        <v>5</v>
      </c>
      <c r="F829" t="s">
        <v>4869</v>
      </c>
      <c r="G829" t="s">
        <v>4870</v>
      </c>
      <c r="H829" t="s">
        <v>4871</v>
      </c>
      <c r="I829" t="s">
        <v>4872</v>
      </c>
      <c r="J829" t="s">
        <v>365</v>
      </c>
      <c r="K829" t="s">
        <v>27</v>
      </c>
      <c r="L829">
        <v>20470</v>
      </c>
      <c r="M829" t="s">
        <v>52</v>
      </c>
      <c r="N829" t="s">
        <v>32</v>
      </c>
      <c r="O829" t="s">
        <v>30</v>
      </c>
      <c r="P829" s="2">
        <v>0.2</v>
      </c>
      <c r="Q829" s="3">
        <v>4.125</v>
      </c>
      <c r="R829" s="3">
        <v>2.0625</v>
      </c>
      <c r="S829" s="3">
        <v>0.45374999999999999</v>
      </c>
      <c r="T829" s="3">
        <f>CoffeeOrders[[#This Row],[Unit Price]]*CoffeeOrders[[#This Row],[Quantity]]</f>
        <v>20.625</v>
      </c>
      <c r="U829" s="3" t="str">
        <f>IF(CoffeeOrders[[#This Row],[Coffee Type]]="Rob","Robusta",IF(CoffeeOrders[[#This Row],[Coffee Type]]="Exc","Excelsa",IF(CoffeeOrders[[#This Row],[Coffee Type]]="Ara","Arabica",IF(CoffeeOrders[[#This Row],[Coffee Type]]="Lib","Liberica",""))))</f>
        <v>Excelsa</v>
      </c>
      <c r="V829" s="3" t="str">
        <f>IF(CoffeeOrders[[#This Row],[Roast Type]]="M","Medium",IF(CoffeeOrders[[#This Row],[Roast Type]]="L","Light",IF(CoffeeOrders[[#This Row],[Roast Type]]="D","Dark","")))</f>
        <v>Medium</v>
      </c>
    </row>
    <row r="830" spans="1:22" x14ac:dyDescent="0.35">
      <c r="A830" t="s">
        <v>4873</v>
      </c>
      <c r="B830" s="7">
        <v>44505</v>
      </c>
      <c r="C830" t="s">
        <v>4874</v>
      </c>
      <c r="D830" t="s">
        <v>354</v>
      </c>
      <c r="E830">
        <v>6</v>
      </c>
      <c r="F830" t="s">
        <v>4875</v>
      </c>
      <c r="G830" t="s">
        <v>4876</v>
      </c>
      <c r="H830" t="s">
        <v>4877</v>
      </c>
      <c r="I830" t="s">
        <v>4878</v>
      </c>
      <c r="J830" t="s">
        <v>4879</v>
      </c>
      <c r="K830" t="s">
        <v>27</v>
      </c>
      <c r="L830">
        <v>34985</v>
      </c>
      <c r="M830" t="s">
        <v>28</v>
      </c>
      <c r="N830" t="s">
        <v>41</v>
      </c>
      <c r="O830" t="s">
        <v>62</v>
      </c>
      <c r="P830" s="2">
        <v>2.5</v>
      </c>
      <c r="Q830" s="3">
        <v>22.885000000000002</v>
      </c>
      <c r="R830" s="3">
        <v>0.91539999999999988</v>
      </c>
      <c r="S830" s="3">
        <v>2.05965</v>
      </c>
      <c r="T830" s="3">
        <f>CoffeeOrders[[#This Row],[Unit Price]]*CoffeeOrders[[#This Row],[Quantity]]</f>
        <v>137.31</v>
      </c>
      <c r="U830" s="3" t="str">
        <f>IF(CoffeeOrders[[#This Row],[Coffee Type]]="Rob","Robusta",IF(CoffeeOrders[[#This Row],[Coffee Type]]="Exc","Excelsa",IF(CoffeeOrders[[#This Row],[Coffee Type]]="Ara","Arabica",IF(CoffeeOrders[[#This Row],[Coffee Type]]="Lib","Liberica",""))))</f>
        <v>Arabica</v>
      </c>
      <c r="V830" s="3" t="str">
        <f>IF(CoffeeOrders[[#This Row],[Roast Type]]="M","Medium",IF(CoffeeOrders[[#This Row],[Roast Type]]="L","Light",IF(CoffeeOrders[[#This Row],[Roast Type]]="D","Dark","")))</f>
        <v>Dark</v>
      </c>
    </row>
    <row r="831" spans="1:22" x14ac:dyDescent="0.35">
      <c r="A831" t="s">
        <v>4880</v>
      </c>
      <c r="B831" s="7">
        <v>43890</v>
      </c>
      <c r="C831" t="s">
        <v>4881</v>
      </c>
      <c r="D831" t="s">
        <v>169</v>
      </c>
      <c r="E831">
        <v>1</v>
      </c>
      <c r="F831" t="s">
        <v>4882</v>
      </c>
      <c r="G831" t="s">
        <v>4883</v>
      </c>
      <c r="H831" t="s">
        <v>4884</v>
      </c>
      <c r="I831" t="s">
        <v>4885</v>
      </c>
      <c r="J831" t="s">
        <v>795</v>
      </c>
      <c r="K831" t="s">
        <v>27</v>
      </c>
      <c r="L831">
        <v>25705</v>
      </c>
      <c r="M831" t="s">
        <v>52</v>
      </c>
      <c r="N831" t="s">
        <v>41</v>
      </c>
      <c r="O831" t="s">
        <v>62</v>
      </c>
      <c r="P831" s="2">
        <v>0.2</v>
      </c>
      <c r="Q831" s="3">
        <v>2.9849999999999999</v>
      </c>
      <c r="R831" s="3">
        <v>1.4924999999999999</v>
      </c>
      <c r="S831" s="3">
        <v>0.26865</v>
      </c>
      <c r="T831" s="3">
        <f>CoffeeOrders[[#This Row],[Unit Price]]*CoffeeOrders[[#This Row],[Quantity]]</f>
        <v>2.9849999999999999</v>
      </c>
      <c r="U831" s="3" t="str">
        <f>IF(CoffeeOrders[[#This Row],[Coffee Type]]="Rob","Robusta",IF(CoffeeOrders[[#This Row],[Coffee Type]]="Exc","Excelsa",IF(CoffeeOrders[[#This Row],[Coffee Type]]="Ara","Arabica",IF(CoffeeOrders[[#This Row],[Coffee Type]]="Lib","Liberica",""))))</f>
        <v>Arabica</v>
      </c>
      <c r="V831" s="3" t="str">
        <f>IF(CoffeeOrders[[#This Row],[Roast Type]]="M","Medium",IF(CoffeeOrders[[#This Row],[Roast Type]]="L","Light",IF(CoffeeOrders[[#This Row],[Roast Type]]="D","Dark","")))</f>
        <v>Dark</v>
      </c>
    </row>
    <row r="832" spans="1:22" x14ac:dyDescent="0.35">
      <c r="A832" t="s">
        <v>4886</v>
      </c>
      <c r="B832" s="7">
        <v>44414</v>
      </c>
      <c r="C832" t="s">
        <v>4887</v>
      </c>
      <c r="D832" t="s">
        <v>45</v>
      </c>
      <c r="E832">
        <v>2</v>
      </c>
      <c r="F832" t="s">
        <v>4888</v>
      </c>
      <c r="G832" t="s">
        <v>4889</v>
      </c>
      <c r="H832" t="s">
        <v>4890</v>
      </c>
      <c r="I832" t="s">
        <v>4891</v>
      </c>
      <c r="J832" t="s">
        <v>136</v>
      </c>
      <c r="K832" t="s">
        <v>27</v>
      </c>
      <c r="L832">
        <v>19172</v>
      </c>
      <c r="M832" t="s">
        <v>52</v>
      </c>
      <c r="N832" t="s">
        <v>32</v>
      </c>
      <c r="O832" t="s">
        <v>30</v>
      </c>
      <c r="P832" s="2">
        <v>1</v>
      </c>
      <c r="Q832" s="3">
        <v>13.75</v>
      </c>
      <c r="R832" s="3">
        <v>1.375</v>
      </c>
      <c r="S832" s="3">
        <v>1.5125</v>
      </c>
      <c r="T832" s="3">
        <f>CoffeeOrders[[#This Row],[Unit Price]]*CoffeeOrders[[#This Row],[Quantity]]</f>
        <v>27.5</v>
      </c>
      <c r="U832" s="3" t="str">
        <f>IF(CoffeeOrders[[#This Row],[Coffee Type]]="Rob","Robusta",IF(CoffeeOrders[[#This Row],[Coffee Type]]="Exc","Excelsa",IF(CoffeeOrders[[#This Row],[Coffee Type]]="Ara","Arabica",IF(CoffeeOrders[[#This Row],[Coffee Type]]="Lib","Liberica",""))))</f>
        <v>Excelsa</v>
      </c>
      <c r="V832" s="3" t="str">
        <f>IF(CoffeeOrders[[#This Row],[Roast Type]]="M","Medium",IF(CoffeeOrders[[#This Row],[Roast Type]]="L","Light",IF(CoffeeOrders[[#This Row],[Roast Type]]="D","Dark","")))</f>
        <v>Medium</v>
      </c>
    </row>
    <row r="833" spans="1:22" x14ac:dyDescent="0.35">
      <c r="A833" t="s">
        <v>4886</v>
      </c>
      <c r="B833" s="7">
        <v>44414</v>
      </c>
      <c r="C833" t="s">
        <v>4887</v>
      </c>
      <c r="D833" t="s">
        <v>169</v>
      </c>
      <c r="E833">
        <v>2</v>
      </c>
      <c r="F833" t="s">
        <v>4888</v>
      </c>
      <c r="G833" t="s">
        <v>4889</v>
      </c>
      <c r="H833" t="s">
        <v>4890</v>
      </c>
      <c r="I833" t="s">
        <v>4891</v>
      </c>
      <c r="J833" t="s">
        <v>136</v>
      </c>
      <c r="K833" t="s">
        <v>27</v>
      </c>
      <c r="L833">
        <v>19172</v>
      </c>
      <c r="M833" t="s">
        <v>52</v>
      </c>
      <c r="N833" t="s">
        <v>41</v>
      </c>
      <c r="O833" t="s">
        <v>62</v>
      </c>
      <c r="P833" s="2">
        <v>0.2</v>
      </c>
      <c r="Q833" s="3">
        <v>2.9849999999999999</v>
      </c>
      <c r="R833" s="3">
        <v>1.4924999999999999</v>
      </c>
      <c r="S833" s="3">
        <v>0.26865</v>
      </c>
      <c r="T833" s="3">
        <f>CoffeeOrders[[#This Row],[Unit Price]]*CoffeeOrders[[#This Row],[Quantity]]</f>
        <v>5.97</v>
      </c>
      <c r="U833" s="3" t="str">
        <f>IF(CoffeeOrders[[#This Row],[Coffee Type]]="Rob","Robusta",IF(CoffeeOrders[[#This Row],[Coffee Type]]="Exc","Excelsa",IF(CoffeeOrders[[#This Row],[Coffee Type]]="Ara","Arabica",IF(CoffeeOrders[[#This Row],[Coffee Type]]="Lib","Liberica",""))))</f>
        <v>Arabica</v>
      </c>
      <c r="V833" s="3" t="str">
        <f>IF(CoffeeOrders[[#This Row],[Roast Type]]="M","Medium",IF(CoffeeOrders[[#This Row],[Roast Type]]="L","Light",IF(CoffeeOrders[[#This Row],[Roast Type]]="D","Dark","")))</f>
        <v>Dark</v>
      </c>
    </row>
    <row r="834" spans="1:22" x14ac:dyDescent="0.35">
      <c r="A834" t="s">
        <v>4892</v>
      </c>
      <c r="B834" s="7">
        <v>44274</v>
      </c>
      <c r="C834" t="s">
        <v>4893</v>
      </c>
      <c r="D834" t="s">
        <v>21</v>
      </c>
      <c r="E834">
        <v>6</v>
      </c>
      <c r="F834" t="s">
        <v>4894</v>
      </c>
      <c r="G834" t="s">
        <v>4895</v>
      </c>
      <c r="H834" t="s">
        <v>4896</v>
      </c>
      <c r="I834" t="s">
        <v>4897</v>
      </c>
      <c r="J834" t="s">
        <v>450</v>
      </c>
      <c r="K834" t="s">
        <v>27</v>
      </c>
      <c r="L834">
        <v>34114</v>
      </c>
      <c r="M834" t="s">
        <v>52</v>
      </c>
      <c r="N834" t="s">
        <v>29</v>
      </c>
      <c r="O834" t="s">
        <v>30</v>
      </c>
      <c r="P834" s="2">
        <v>1</v>
      </c>
      <c r="Q834" s="3">
        <v>9.9499999999999993</v>
      </c>
      <c r="R834" s="3">
        <v>0.99499999999999988</v>
      </c>
      <c r="S834" s="3">
        <v>0.59699999999999998</v>
      </c>
      <c r="T834" s="3">
        <f>CoffeeOrders[[#This Row],[Unit Price]]*CoffeeOrders[[#This Row],[Quantity]]</f>
        <v>59.699999999999996</v>
      </c>
      <c r="U834" s="3" t="str">
        <f>IF(CoffeeOrders[[#This Row],[Coffee Type]]="Rob","Robusta",IF(CoffeeOrders[[#This Row],[Coffee Type]]="Exc","Excelsa",IF(CoffeeOrders[[#This Row],[Coffee Type]]="Ara","Arabica",IF(CoffeeOrders[[#This Row],[Coffee Type]]="Lib","Liberica",""))))</f>
        <v>Robusta</v>
      </c>
      <c r="V834" s="3" t="str">
        <f>IF(CoffeeOrders[[#This Row],[Roast Type]]="M","Medium",IF(CoffeeOrders[[#This Row],[Roast Type]]="L","Light",IF(CoffeeOrders[[#This Row],[Roast Type]]="D","Dark","")))</f>
        <v>Medium</v>
      </c>
    </row>
    <row r="835" spans="1:22" x14ac:dyDescent="0.35">
      <c r="A835" t="s">
        <v>4898</v>
      </c>
      <c r="B835" s="7">
        <v>44302</v>
      </c>
      <c r="C835" t="s">
        <v>4899</v>
      </c>
      <c r="D835" t="s">
        <v>117</v>
      </c>
      <c r="E835">
        <v>4</v>
      </c>
      <c r="F835" t="s">
        <v>4900</v>
      </c>
      <c r="G835" t="s">
        <v>4901</v>
      </c>
      <c r="H835" t="s">
        <v>4902</v>
      </c>
      <c r="I835" t="s">
        <v>4903</v>
      </c>
      <c r="J835" t="s">
        <v>478</v>
      </c>
      <c r="K835" t="s">
        <v>27</v>
      </c>
      <c r="L835">
        <v>76105</v>
      </c>
      <c r="M835" t="s">
        <v>28</v>
      </c>
      <c r="N835" t="s">
        <v>29</v>
      </c>
      <c r="O835" t="s">
        <v>62</v>
      </c>
      <c r="P835" s="2">
        <v>2.5</v>
      </c>
      <c r="Q835" s="3">
        <v>20.585000000000001</v>
      </c>
      <c r="R835" s="3">
        <v>0.82339999999999991</v>
      </c>
      <c r="S835" s="3">
        <v>1.2351000000000001</v>
      </c>
      <c r="T835" s="3">
        <f>CoffeeOrders[[#This Row],[Unit Price]]*CoffeeOrders[[#This Row],[Quantity]]</f>
        <v>82.34</v>
      </c>
      <c r="U835" s="3" t="str">
        <f>IF(CoffeeOrders[[#This Row],[Coffee Type]]="Rob","Robusta",IF(CoffeeOrders[[#This Row],[Coffee Type]]="Exc","Excelsa",IF(CoffeeOrders[[#This Row],[Coffee Type]]="Ara","Arabica",IF(CoffeeOrders[[#This Row],[Coffee Type]]="Lib","Liberica",""))))</f>
        <v>Robusta</v>
      </c>
      <c r="V835" s="3" t="str">
        <f>IF(CoffeeOrders[[#This Row],[Roast Type]]="M","Medium",IF(CoffeeOrders[[#This Row],[Roast Type]]="L","Light",IF(CoffeeOrders[[#This Row],[Roast Type]]="D","Dark","")))</f>
        <v>Dark</v>
      </c>
    </row>
    <row r="836" spans="1:22" x14ac:dyDescent="0.35">
      <c r="A836" t="s">
        <v>4904</v>
      </c>
      <c r="B836" s="7">
        <v>44141</v>
      </c>
      <c r="C836" t="s">
        <v>4905</v>
      </c>
      <c r="D836" t="s">
        <v>354</v>
      </c>
      <c r="E836">
        <v>1</v>
      </c>
      <c r="F836" t="s">
        <v>4906</v>
      </c>
      <c r="G836" t="s">
        <v>4907</v>
      </c>
      <c r="H836" t="s">
        <v>4908</v>
      </c>
      <c r="I836" t="s">
        <v>4909</v>
      </c>
      <c r="J836" t="s">
        <v>4910</v>
      </c>
      <c r="K836" t="s">
        <v>27</v>
      </c>
      <c r="L836">
        <v>68117</v>
      </c>
      <c r="M836" t="s">
        <v>52</v>
      </c>
      <c r="N836" t="s">
        <v>41</v>
      </c>
      <c r="O836" t="s">
        <v>62</v>
      </c>
      <c r="P836" s="2">
        <v>2.5</v>
      </c>
      <c r="Q836" s="3">
        <v>22.885000000000002</v>
      </c>
      <c r="R836" s="3">
        <v>0.91539999999999988</v>
      </c>
      <c r="S836" s="3">
        <v>2.05965</v>
      </c>
      <c r="T836" s="3">
        <f>CoffeeOrders[[#This Row],[Unit Price]]*CoffeeOrders[[#This Row],[Quantity]]</f>
        <v>22.885000000000002</v>
      </c>
      <c r="U836" s="3" t="str">
        <f>IF(CoffeeOrders[[#This Row],[Coffee Type]]="Rob","Robusta",IF(CoffeeOrders[[#This Row],[Coffee Type]]="Exc","Excelsa",IF(CoffeeOrders[[#This Row],[Coffee Type]]="Ara","Arabica",IF(CoffeeOrders[[#This Row],[Coffee Type]]="Lib","Liberica",""))))</f>
        <v>Arabica</v>
      </c>
      <c r="V836" s="3" t="str">
        <f>IF(CoffeeOrders[[#This Row],[Roast Type]]="M","Medium",IF(CoffeeOrders[[#This Row],[Roast Type]]="L","Light",IF(CoffeeOrders[[#This Row],[Roast Type]]="D","Dark","")))</f>
        <v>Dark</v>
      </c>
    </row>
    <row r="837" spans="1:22" x14ac:dyDescent="0.35">
      <c r="A837" t="s">
        <v>4911</v>
      </c>
      <c r="B837" s="7">
        <v>44270</v>
      </c>
      <c r="C837" t="s">
        <v>4912</v>
      </c>
      <c r="D837" t="s">
        <v>531</v>
      </c>
      <c r="E837">
        <v>1</v>
      </c>
      <c r="F837" t="s">
        <v>4913</v>
      </c>
      <c r="G837" t="s">
        <v>4914</v>
      </c>
      <c r="I837" t="s">
        <v>4915</v>
      </c>
      <c r="J837" t="s">
        <v>292</v>
      </c>
      <c r="K837" t="s">
        <v>27</v>
      </c>
      <c r="L837">
        <v>85732</v>
      </c>
      <c r="M837" t="s">
        <v>28</v>
      </c>
      <c r="N837" t="s">
        <v>32</v>
      </c>
      <c r="O837" t="s">
        <v>42</v>
      </c>
      <c r="P837" s="2">
        <v>0.5</v>
      </c>
      <c r="Q837" s="3">
        <v>8.91</v>
      </c>
      <c r="R837" s="3">
        <v>1.782</v>
      </c>
      <c r="S837" s="3">
        <v>0.98009999999999997</v>
      </c>
      <c r="T837" s="3">
        <f>CoffeeOrders[[#This Row],[Unit Price]]*CoffeeOrders[[#This Row],[Quantity]]</f>
        <v>8.91</v>
      </c>
      <c r="U837" s="3" t="str">
        <f>IF(CoffeeOrders[[#This Row],[Coffee Type]]="Rob","Robusta",IF(CoffeeOrders[[#This Row],[Coffee Type]]="Exc","Excelsa",IF(CoffeeOrders[[#This Row],[Coffee Type]]="Ara","Arabica",IF(CoffeeOrders[[#This Row],[Coffee Type]]="Lib","Liberica",""))))</f>
        <v>Excelsa</v>
      </c>
      <c r="V837" s="3" t="str">
        <f>IF(CoffeeOrders[[#This Row],[Roast Type]]="M","Medium",IF(CoffeeOrders[[#This Row],[Roast Type]]="L","Light",IF(CoffeeOrders[[#This Row],[Roast Type]]="D","Dark","")))</f>
        <v>Light</v>
      </c>
    </row>
    <row r="838" spans="1:22" x14ac:dyDescent="0.35">
      <c r="A838" t="s">
        <v>4916</v>
      </c>
      <c r="B838" s="7">
        <v>44486</v>
      </c>
      <c r="C838" t="s">
        <v>4917</v>
      </c>
      <c r="D838" t="s">
        <v>169</v>
      </c>
      <c r="E838">
        <v>4</v>
      </c>
      <c r="F838" t="s">
        <v>4918</v>
      </c>
      <c r="G838" t="s">
        <v>4919</v>
      </c>
      <c r="H838" t="s">
        <v>4920</v>
      </c>
      <c r="I838" t="s">
        <v>4921</v>
      </c>
      <c r="J838" t="s">
        <v>1161</v>
      </c>
      <c r="K838" t="s">
        <v>27</v>
      </c>
      <c r="L838">
        <v>89436</v>
      </c>
      <c r="M838" t="s">
        <v>52</v>
      </c>
      <c r="N838" t="s">
        <v>41</v>
      </c>
      <c r="O838" t="s">
        <v>62</v>
      </c>
      <c r="P838" s="2">
        <v>0.2</v>
      </c>
      <c r="Q838" s="3">
        <v>2.9849999999999999</v>
      </c>
      <c r="R838" s="3">
        <v>1.4924999999999999</v>
      </c>
      <c r="S838" s="3">
        <v>0.26865</v>
      </c>
      <c r="T838" s="3">
        <f>CoffeeOrders[[#This Row],[Unit Price]]*CoffeeOrders[[#This Row],[Quantity]]</f>
        <v>11.94</v>
      </c>
      <c r="U838" s="3" t="str">
        <f>IF(CoffeeOrders[[#This Row],[Coffee Type]]="Rob","Robusta",IF(CoffeeOrders[[#This Row],[Coffee Type]]="Exc","Excelsa",IF(CoffeeOrders[[#This Row],[Coffee Type]]="Ara","Arabica",IF(CoffeeOrders[[#This Row],[Coffee Type]]="Lib","Liberica",""))))</f>
        <v>Arabica</v>
      </c>
      <c r="V838" s="3" t="str">
        <f>IF(CoffeeOrders[[#This Row],[Roast Type]]="M","Medium",IF(CoffeeOrders[[#This Row],[Roast Type]]="L","Light",IF(CoffeeOrders[[#This Row],[Roast Type]]="D","Dark","")))</f>
        <v>Dark</v>
      </c>
    </row>
    <row r="839" spans="1:22" x14ac:dyDescent="0.35">
      <c r="A839" t="s">
        <v>4922</v>
      </c>
      <c r="B839" s="7">
        <v>43715</v>
      </c>
      <c r="C839" t="s">
        <v>4765</v>
      </c>
      <c r="D839" t="s">
        <v>593</v>
      </c>
      <c r="E839">
        <v>3</v>
      </c>
      <c r="F839" t="s">
        <v>4766</v>
      </c>
      <c r="H839" t="s">
        <v>4767</v>
      </c>
      <c r="I839" t="s">
        <v>4768</v>
      </c>
      <c r="J839" t="s">
        <v>151</v>
      </c>
      <c r="K839" t="s">
        <v>27</v>
      </c>
      <c r="L839">
        <v>77260</v>
      </c>
      <c r="M839" t="s">
        <v>52</v>
      </c>
      <c r="N839" t="s">
        <v>61</v>
      </c>
      <c r="O839" t="s">
        <v>30</v>
      </c>
      <c r="P839" s="2">
        <v>2.5</v>
      </c>
      <c r="Q839" s="3">
        <v>33.465000000000003</v>
      </c>
      <c r="R839" s="3">
        <v>1.3386</v>
      </c>
      <c r="S839" s="3">
        <v>4.3504499999999986</v>
      </c>
      <c r="T839" s="3">
        <f>CoffeeOrders[[#This Row],[Unit Price]]*CoffeeOrders[[#This Row],[Quantity]]</f>
        <v>100.39500000000001</v>
      </c>
      <c r="U839" s="3" t="str">
        <f>IF(CoffeeOrders[[#This Row],[Coffee Type]]="Rob","Robusta",IF(CoffeeOrders[[#This Row],[Coffee Type]]="Exc","Excelsa",IF(CoffeeOrders[[#This Row],[Coffee Type]]="Ara","Arabica",IF(CoffeeOrders[[#This Row],[Coffee Type]]="Lib","Liberica",""))))</f>
        <v>Liberica</v>
      </c>
      <c r="V839" s="3" t="str">
        <f>IF(CoffeeOrders[[#This Row],[Roast Type]]="M","Medium",IF(CoffeeOrders[[#This Row],[Roast Type]]="L","Light",IF(CoffeeOrders[[#This Row],[Roast Type]]="D","Dark","")))</f>
        <v>Medium</v>
      </c>
    </row>
    <row r="840" spans="1:22" x14ac:dyDescent="0.35">
      <c r="A840" t="s">
        <v>4923</v>
      </c>
      <c r="B840" s="7">
        <v>44755</v>
      </c>
      <c r="C840" t="s">
        <v>4924</v>
      </c>
      <c r="D840" t="s">
        <v>354</v>
      </c>
      <c r="E840">
        <v>5</v>
      </c>
      <c r="F840" t="s">
        <v>4925</v>
      </c>
      <c r="G840" t="s">
        <v>4926</v>
      </c>
      <c r="H840" t="s">
        <v>4927</v>
      </c>
      <c r="I840" t="s">
        <v>4928</v>
      </c>
      <c r="J840" t="s">
        <v>365</v>
      </c>
      <c r="K840" t="s">
        <v>27</v>
      </c>
      <c r="L840">
        <v>20067</v>
      </c>
      <c r="M840" t="s">
        <v>52</v>
      </c>
      <c r="N840" t="s">
        <v>41</v>
      </c>
      <c r="O840" t="s">
        <v>62</v>
      </c>
      <c r="P840" s="2">
        <v>2.5</v>
      </c>
      <c r="Q840" s="3">
        <v>22.885000000000002</v>
      </c>
      <c r="R840" s="3">
        <v>0.91539999999999988</v>
      </c>
      <c r="S840" s="3">
        <v>2.05965</v>
      </c>
      <c r="T840" s="3">
        <f>CoffeeOrders[[#This Row],[Unit Price]]*CoffeeOrders[[#This Row],[Quantity]]</f>
        <v>114.42500000000001</v>
      </c>
      <c r="U840" s="3" t="str">
        <f>IF(CoffeeOrders[[#This Row],[Coffee Type]]="Rob","Robusta",IF(CoffeeOrders[[#This Row],[Coffee Type]]="Exc","Excelsa",IF(CoffeeOrders[[#This Row],[Coffee Type]]="Ara","Arabica",IF(CoffeeOrders[[#This Row],[Coffee Type]]="Lib","Liberica",""))))</f>
        <v>Arabica</v>
      </c>
      <c r="V840" s="3" t="str">
        <f>IF(CoffeeOrders[[#This Row],[Roast Type]]="M","Medium",IF(CoffeeOrders[[#This Row],[Roast Type]]="L","Light",IF(CoffeeOrders[[#This Row],[Roast Type]]="D","Dark","")))</f>
        <v>Dark</v>
      </c>
    </row>
    <row r="841" spans="1:22" x14ac:dyDescent="0.35">
      <c r="A841" t="s">
        <v>4929</v>
      </c>
      <c r="B841" s="7">
        <v>44521</v>
      </c>
      <c r="C841" t="s">
        <v>4930</v>
      </c>
      <c r="D841" t="s">
        <v>31</v>
      </c>
      <c r="E841">
        <v>5</v>
      </c>
      <c r="F841" t="s">
        <v>4931</v>
      </c>
      <c r="G841" t="s">
        <v>4932</v>
      </c>
      <c r="H841" t="s">
        <v>4933</v>
      </c>
      <c r="I841" t="s">
        <v>4934</v>
      </c>
      <c r="J841" t="s">
        <v>4935</v>
      </c>
      <c r="K841" t="s">
        <v>27</v>
      </c>
      <c r="L841">
        <v>93907</v>
      </c>
      <c r="M841" t="s">
        <v>52</v>
      </c>
      <c r="N841" t="s">
        <v>32</v>
      </c>
      <c r="O841" t="s">
        <v>30</v>
      </c>
      <c r="P841" s="2">
        <v>0.5</v>
      </c>
      <c r="Q841" s="3">
        <v>8.25</v>
      </c>
      <c r="R841" s="3">
        <v>1.65</v>
      </c>
      <c r="S841" s="3">
        <v>0.90749999999999997</v>
      </c>
      <c r="T841" s="3">
        <f>CoffeeOrders[[#This Row],[Unit Price]]*CoffeeOrders[[#This Row],[Quantity]]</f>
        <v>41.25</v>
      </c>
      <c r="U841" s="3" t="str">
        <f>IF(CoffeeOrders[[#This Row],[Coffee Type]]="Rob","Robusta",IF(CoffeeOrders[[#This Row],[Coffee Type]]="Exc","Excelsa",IF(CoffeeOrders[[#This Row],[Coffee Type]]="Ara","Arabica",IF(CoffeeOrders[[#This Row],[Coffee Type]]="Lib","Liberica",""))))</f>
        <v>Excelsa</v>
      </c>
      <c r="V841" s="3" t="str">
        <f>IF(CoffeeOrders[[#This Row],[Roast Type]]="M","Medium",IF(CoffeeOrders[[#This Row],[Roast Type]]="L","Light",IF(CoffeeOrders[[#This Row],[Roast Type]]="D","Dark","")))</f>
        <v>Medium</v>
      </c>
    </row>
    <row r="842" spans="1:22" x14ac:dyDescent="0.35">
      <c r="A842" t="s">
        <v>4936</v>
      </c>
      <c r="B842" s="7">
        <v>44574</v>
      </c>
      <c r="C842" t="s">
        <v>4937</v>
      </c>
      <c r="D842" t="s">
        <v>473</v>
      </c>
      <c r="E842">
        <v>4</v>
      </c>
      <c r="F842" t="s">
        <v>4938</v>
      </c>
      <c r="G842" t="s">
        <v>4939</v>
      </c>
      <c r="H842" t="s">
        <v>4940</v>
      </c>
      <c r="I842" t="s">
        <v>4941</v>
      </c>
      <c r="J842" t="s">
        <v>373</v>
      </c>
      <c r="K842" t="s">
        <v>27</v>
      </c>
      <c r="L842">
        <v>33345</v>
      </c>
      <c r="M842" t="s">
        <v>28</v>
      </c>
      <c r="N842" t="s">
        <v>29</v>
      </c>
      <c r="O842" t="s">
        <v>42</v>
      </c>
      <c r="P842" s="2">
        <v>0.5</v>
      </c>
      <c r="Q842" s="3">
        <v>7.169999999999999</v>
      </c>
      <c r="R842" s="3">
        <v>1.4339999999999999</v>
      </c>
      <c r="S842" s="3">
        <v>0.43019999999999992</v>
      </c>
      <c r="T842" s="3">
        <f>CoffeeOrders[[#This Row],[Unit Price]]*CoffeeOrders[[#This Row],[Quantity]]</f>
        <v>28.679999999999996</v>
      </c>
      <c r="U842" s="3" t="str">
        <f>IF(CoffeeOrders[[#This Row],[Coffee Type]]="Rob","Robusta",IF(CoffeeOrders[[#This Row],[Coffee Type]]="Exc","Excelsa",IF(CoffeeOrders[[#This Row],[Coffee Type]]="Ara","Arabica",IF(CoffeeOrders[[#This Row],[Coffee Type]]="Lib","Liberica",""))))</f>
        <v>Robusta</v>
      </c>
      <c r="V842" s="3" t="str">
        <f>IF(CoffeeOrders[[#This Row],[Roast Type]]="M","Medium",IF(CoffeeOrders[[#This Row],[Roast Type]]="L","Light",IF(CoffeeOrders[[#This Row],[Roast Type]]="D","Dark","")))</f>
        <v>Light</v>
      </c>
    </row>
    <row r="843" spans="1:22" x14ac:dyDescent="0.35">
      <c r="A843" t="s">
        <v>4942</v>
      </c>
      <c r="B843" s="7">
        <v>44755</v>
      </c>
      <c r="C843" t="s">
        <v>4943</v>
      </c>
      <c r="D843" t="s">
        <v>238</v>
      </c>
      <c r="E843">
        <v>1</v>
      </c>
      <c r="F843" t="s">
        <v>4944</v>
      </c>
      <c r="G843" t="s">
        <v>4945</v>
      </c>
      <c r="I843" t="s">
        <v>4946</v>
      </c>
      <c r="J843" t="s">
        <v>745</v>
      </c>
      <c r="K843" t="s">
        <v>27</v>
      </c>
      <c r="L843">
        <v>88553</v>
      </c>
      <c r="M843" t="s">
        <v>52</v>
      </c>
      <c r="N843" t="s">
        <v>61</v>
      </c>
      <c r="O843" t="s">
        <v>30</v>
      </c>
      <c r="P843" s="2">
        <v>0.2</v>
      </c>
      <c r="Q843" s="3">
        <v>4.3650000000000002</v>
      </c>
      <c r="R843" s="3">
        <v>2.1825000000000001</v>
      </c>
      <c r="S843" s="3">
        <v>0.56745000000000001</v>
      </c>
      <c r="T843" s="3">
        <f>CoffeeOrders[[#This Row],[Unit Price]]*CoffeeOrders[[#This Row],[Quantity]]</f>
        <v>4.3650000000000002</v>
      </c>
      <c r="U843" s="3" t="str">
        <f>IF(CoffeeOrders[[#This Row],[Coffee Type]]="Rob","Robusta",IF(CoffeeOrders[[#This Row],[Coffee Type]]="Exc","Excelsa",IF(CoffeeOrders[[#This Row],[Coffee Type]]="Ara","Arabica",IF(CoffeeOrders[[#This Row],[Coffee Type]]="Lib","Liberica",""))))</f>
        <v>Liberica</v>
      </c>
      <c r="V843" s="3" t="str">
        <f>IF(CoffeeOrders[[#This Row],[Roast Type]]="M","Medium",IF(CoffeeOrders[[#This Row],[Roast Type]]="L","Light",IF(CoffeeOrders[[#This Row],[Roast Type]]="D","Dark","")))</f>
        <v>Medium</v>
      </c>
    </row>
    <row r="844" spans="1:22" x14ac:dyDescent="0.35">
      <c r="A844" t="s">
        <v>4947</v>
      </c>
      <c r="B844" s="7">
        <v>44502</v>
      </c>
      <c r="C844" t="s">
        <v>4856</v>
      </c>
      <c r="D844" t="s">
        <v>199</v>
      </c>
      <c r="E844">
        <v>2</v>
      </c>
      <c r="F844" t="s">
        <v>4857</v>
      </c>
      <c r="G844" t="s">
        <v>4858</v>
      </c>
      <c r="H844" t="s">
        <v>4859</v>
      </c>
      <c r="I844" t="s">
        <v>4860</v>
      </c>
      <c r="J844" t="s">
        <v>920</v>
      </c>
      <c r="K844" t="s">
        <v>27</v>
      </c>
      <c r="L844">
        <v>73167</v>
      </c>
      <c r="M844" t="s">
        <v>28</v>
      </c>
      <c r="N844" t="s">
        <v>32</v>
      </c>
      <c r="O844" t="s">
        <v>30</v>
      </c>
      <c r="P844" s="2">
        <v>0.2</v>
      </c>
      <c r="Q844" s="3">
        <v>4.125</v>
      </c>
      <c r="R844" s="3">
        <v>2.0625</v>
      </c>
      <c r="S844" s="3">
        <v>0.45374999999999999</v>
      </c>
      <c r="T844" s="3">
        <f>CoffeeOrders[[#This Row],[Unit Price]]*CoffeeOrders[[#This Row],[Quantity]]</f>
        <v>8.25</v>
      </c>
      <c r="U844" s="3" t="str">
        <f>IF(CoffeeOrders[[#This Row],[Coffee Type]]="Rob","Robusta",IF(CoffeeOrders[[#This Row],[Coffee Type]]="Exc","Excelsa",IF(CoffeeOrders[[#This Row],[Coffee Type]]="Ara","Arabica",IF(CoffeeOrders[[#This Row],[Coffee Type]]="Lib","Liberica",""))))</f>
        <v>Excelsa</v>
      </c>
      <c r="V844" s="3" t="str">
        <f>IF(CoffeeOrders[[#This Row],[Roast Type]]="M","Medium",IF(CoffeeOrders[[#This Row],[Roast Type]]="L","Light",IF(CoffeeOrders[[#This Row],[Roast Type]]="D","Dark","")))</f>
        <v>Medium</v>
      </c>
    </row>
    <row r="845" spans="1:22" x14ac:dyDescent="0.35">
      <c r="A845" t="s">
        <v>4948</v>
      </c>
      <c r="B845" s="7">
        <v>44387</v>
      </c>
      <c r="C845" t="s">
        <v>4949</v>
      </c>
      <c r="D845" t="s">
        <v>199</v>
      </c>
      <c r="E845">
        <v>2</v>
      </c>
      <c r="F845" t="s">
        <v>4950</v>
      </c>
      <c r="G845" t="s">
        <v>4951</v>
      </c>
      <c r="H845" t="s">
        <v>4952</v>
      </c>
      <c r="I845" t="s">
        <v>4953</v>
      </c>
      <c r="J845" t="s">
        <v>1090</v>
      </c>
      <c r="K845" t="s">
        <v>27</v>
      </c>
      <c r="L845">
        <v>22313</v>
      </c>
      <c r="M845" t="s">
        <v>28</v>
      </c>
      <c r="N845" t="s">
        <v>32</v>
      </c>
      <c r="O845" t="s">
        <v>30</v>
      </c>
      <c r="P845" s="2">
        <v>0.2</v>
      </c>
      <c r="Q845" s="3">
        <v>4.125</v>
      </c>
      <c r="R845" s="3">
        <v>2.0625</v>
      </c>
      <c r="S845" s="3">
        <v>0.45374999999999999</v>
      </c>
      <c r="T845" s="3">
        <f>CoffeeOrders[[#This Row],[Unit Price]]*CoffeeOrders[[#This Row],[Quantity]]</f>
        <v>8.25</v>
      </c>
      <c r="U845" s="3" t="str">
        <f>IF(CoffeeOrders[[#This Row],[Coffee Type]]="Rob","Robusta",IF(CoffeeOrders[[#This Row],[Coffee Type]]="Exc","Excelsa",IF(CoffeeOrders[[#This Row],[Coffee Type]]="Ara","Arabica",IF(CoffeeOrders[[#This Row],[Coffee Type]]="Lib","Liberica",""))))</f>
        <v>Excelsa</v>
      </c>
      <c r="V845" s="3" t="str">
        <f>IF(CoffeeOrders[[#This Row],[Roast Type]]="M","Medium",IF(CoffeeOrders[[#This Row],[Roast Type]]="L","Light",IF(CoffeeOrders[[#This Row],[Roast Type]]="D","Dark","")))</f>
        <v>Medium</v>
      </c>
    </row>
    <row r="846" spans="1:22" x14ac:dyDescent="0.35">
      <c r="A846" t="s">
        <v>4954</v>
      </c>
      <c r="B846" s="7">
        <v>44476</v>
      </c>
      <c r="C846" t="s">
        <v>4955</v>
      </c>
      <c r="D846" t="s">
        <v>221</v>
      </c>
      <c r="E846">
        <v>6</v>
      </c>
      <c r="F846" t="s">
        <v>4956</v>
      </c>
      <c r="G846" t="s">
        <v>4957</v>
      </c>
      <c r="H846" t="s">
        <v>4958</v>
      </c>
      <c r="I846" t="s">
        <v>4959</v>
      </c>
      <c r="J846" t="s">
        <v>1929</v>
      </c>
      <c r="K846" t="s">
        <v>27</v>
      </c>
      <c r="L846">
        <v>21290</v>
      </c>
      <c r="M846" t="s">
        <v>28</v>
      </c>
      <c r="N846" t="s">
        <v>41</v>
      </c>
      <c r="O846" t="s">
        <v>62</v>
      </c>
      <c r="P846" s="2">
        <v>0.5</v>
      </c>
      <c r="Q846" s="3">
        <v>5.97</v>
      </c>
      <c r="R846" s="3">
        <v>1.194</v>
      </c>
      <c r="S846" s="3">
        <v>0.5373</v>
      </c>
      <c r="T846" s="3">
        <f>CoffeeOrders[[#This Row],[Unit Price]]*CoffeeOrders[[#This Row],[Quantity]]</f>
        <v>35.82</v>
      </c>
      <c r="U846" s="3" t="str">
        <f>IF(CoffeeOrders[[#This Row],[Coffee Type]]="Rob","Robusta",IF(CoffeeOrders[[#This Row],[Coffee Type]]="Exc","Excelsa",IF(CoffeeOrders[[#This Row],[Coffee Type]]="Ara","Arabica",IF(CoffeeOrders[[#This Row],[Coffee Type]]="Lib","Liberica",""))))</f>
        <v>Arabica</v>
      </c>
      <c r="V846" s="3" t="str">
        <f>IF(CoffeeOrders[[#This Row],[Roast Type]]="M","Medium",IF(CoffeeOrders[[#This Row],[Roast Type]]="L","Light",IF(CoffeeOrders[[#This Row],[Roast Type]]="D","Dark","")))</f>
        <v>Dark</v>
      </c>
    </row>
    <row r="847" spans="1:22" x14ac:dyDescent="0.35">
      <c r="A847" t="s">
        <v>4960</v>
      </c>
      <c r="B847" s="7">
        <v>43889</v>
      </c>
      <c r="C847" t="s">
        <v>4961</v>
      </c>
      <c r="D847" t="s">
        <v>1649</v>
      </c>
      <c r="E847">
        <v>6</v>
      </c>
      <c r="F847" t="s">
        <v>4962</v>
      </c>
      <c r="G847" t="s">
        <v>4963</v>
      </c>
      <c r="I847" t="s">
        <v>4964</v>
      </c>
      <c r="J847" t="s">
        <v>885</v>
      </c>
      <c r="K847" t="s">
        <v>27</v>
      </c>
      <c r="L847">
        <v>47732</v>
      </c>
      <c r="M847" t="s">
        <v>52</v>
      </c>
      <c r="N847" t="s">
        <v>32</v>
      </c>
      <c r="O847" t="s">
        <v>62</v>
      </c>
      <c r="P847" s="2">
        <v>2.5</v>
      </c>
      <c r="Q847" s="3">
        <v>27.945</v>
      </c>
      <c r="R847" s="3">
        <v>1.1177999999999999</v>
      </c>
      <c r="S847" s="3">
        <v>3.07395</v>
      </c>
      <c r="T847" s="3">
        <f>CoffeeOrders[[#This Row],[Unit Price]]*CoffeeOrders[[#This Row],[Quantity]]</f>
        <v>167.67000000000002</v>
      </c>
      <c r="U847" s="3" t="str">
        <f>IF(CoffeeOrders[[#This Row],[Coffee Type]]="Rob","Robusta",IF(CoffeeOrders[[#This Row],[Coffee Type]]="Exc","Excelsa",IF(CoffeeOrders[[#This Row],[Coffee Type]]="Ara","Arabica",IF(CoffeeOrders[[#This Row],[Coffee Type]]="Lib","Liberica",""))))</f>
        <v>Excelsa</v>
      </c>
      <c r="V847" s="3" t="str">
        <f>IF(CoffeeOrders[[#This Row],[Roast Type]]="M","Medium",IF(CoffeeOrders[[#This Row],[Roast Type]]="L","Light",IF(CoffeeOrders[[#This Row],[Roast Type]]="D","Dark","")))</f>
        <v>Dark</v>
      </c>
    </row>
    <row r="848" spans="1:22" x14ac:dyDescent="0.35">
      <c r="A848" t="s">
        <v>4965</v>
      </c>
      <c r="B848" s="7">
        <v>44747</v>
      </c>
      <c r="C848" t="s">
        <v>4966</v>
      </c>
      <c r="D848" t="s">
        <v>519</v>
      </c>
      <c r="E848">
        <v>2</v>
      </c>
      <c r="F848" t="s">
        <v>4967</v>
      </c>
      <c r="H848" t="s">
        <v>4968</v>
      </c>
      <c r="I848" t="s">
        <v>4969</v>
      </c>
      <c r="J848" t="s">
        <v>2417</v>
      </c>
      <c r="K848" t="s">
        <v>27</v>
      </c>
      <c r="L848">
        <v>30045</v>
      </c>
      <c r="M848" t="s">
        <v>28</v>
      </c>
      <c r="N848" t="s">
        <v>41</v>
      </c>
      <c r="O848" t="s">
        <v>30</v>
      </c>
      <c r="P848" s="2">
        <v>2.5</v>
      </c>
      <c r="Q848" s="3">
        <v>25.875</v>
      </c>
      <c r="R848" s="3">
        <v>1.0349999999999999</v>
      </c>
      <c r="S848" s="3">
        <v>2.328749999999999</v>
      </c>
      <c r="T848" s="3">
        <f>CoffeeOrders[[#This Row],[Unit Price]]*CoffeeOrders[[#This Row],[Quantity]]</f>
        <v>51.75</v>
      </c>
      <c r="U848" s="3" t="str">
        <f>IF(CoffeeOrders[[#This Row],[Coffee Type]]="Rob","Robusta",IF(CoffeeOrders[[#This Row],[Coffee Type]]="Exc","Excelsa",IF(CoffeeOrders[[#This Row],[Coffee Type]]="Ara","Arabica",IF(CoffeeOrders[[#This Row],[Coffee Type]]="Lib","Liberica",""))))</f>
        <v>Arabica</v>
      </c>
      <c r="V848" s="3" t="str">
        <f>IF(CoffeeOrders[[#This Row],[Roast Type]]="M","Medium",IF(CoffeeOrders[[#This Row],[Roast Type]]="L","Light",IF(CoffeeOrders[[#This Row],[Roast Type]]="D","Dark","")))</f>
        <v>Medium</v>
      </c>
    </row>
    <row r="849" spans="1:22" x14ac:dyDescent="0.35">
      <c r="A849" t="s">
        <v>4970</v>
      </c>
      <c r="B849" s="7">
        <v>44460</v>
      </c>
      <c r="C849" t="s">
        <v>4971</v>
      </c>
      <c r="D849" t="s">
        <v>169</v>
      </c>
      <c r="E849">
        <v>3</v>
      </c>
      <c r="F849" t="s">
        <v>4972</v>
      </c>
      <c r="G849" t="s">
        <v>4973</v>
      </c>
      <c r="I849" t="s">
        <v>4974</v>
      </c>
      <c r="J849" t="s">
        <v>4975</v>
      </c>
      <c r="K849" t="s">
        <v>27</v>
      </c>
      <c r="L849">
        <v>36670</v>
      </c>
      <c r="M849" t="s">
        <v>28</v>
      </c>
      <c r="N849" t="s">
        <v>41</v>
      </c>
      <c r="O849" t="s">
        <v>62</v>
      </c>
      <c r="P849" s="2">
        <v>0.2</v>
      </c>
      <c r="Q849" s="3">
        <v>2.9849999999999999</v>
      </c>
      <c r="R849" s="3">
        <v>1.4924999999999999</v>
      </c>
      <c r="S849" s="3">
        <v>0.26865</v>
      </c>
      <c r="T849" s="3">
        <f>CoffeeOrders[[#This Row],[Unit Price]]*CoffeeOrders[[#This Row],[Quantity]]</f>
        <v>8.9550000000000001</v>
      </c>
      <c r="U849" s="3" t="str">
        <f>IF(CoffeeOrders[[#This Row],[Coffee Type]]="Rob","Robusta",IF(CoffeeOrders[[#This Row],[Coffee Type]]="Exc","Excelsa",IF(CoffeeOrders[[#This Row],[Coffee Type]]="Ara","Arabica",IF(CoffeeOrders[[#This Row],[Coffee Type]]="Lib","Liberica",""))))</f>
        <v>Arabica</v>
      </c>
      <c r="V849" s="3" t="str">
        <f>IF(CoffeeOrders[[#This Row],[Roast Type]]="M","Medium",IF(CoffeeOrders[[#This Row],[Roast Type]]="L","Light",IF(CoffeeOrders[[#This Row],[Roast Type]]="D","Dark","")))</f>
        <v>Dark</v>
      </c>
    </row>
    <row r="850" spans="1:22" x14ac:dyDescent="0.35">
      <c r="A850" t="s">
        <v>4976</v>
      </c>
      <c r="B850" s="7">
        <v>43468</v>
      </c>
      <c r="C850" t="s">
        <v>4977</v>
      </c>
      <c r="D850" t="s">
        <v>531</v>
      </c>
      <c r="E850">
        <v>6</v>
      </c>
      <c r="F850" t="s">
        <v>4978</v>
      </c>
      <c r="H850" t="s">
        <v>4979</v>
      </c>
      <c r="I850" t="s">
        <v>4980</v>
      </c>
      <c r="J850" t="s">
        <v>560</v>
      </c>
      <c r="K850" t="s">
        <v>27</v>
      </c>
      <c r="L850">
        <v>79705</v>
      </c>
      <c r="M850" t="s">
        <v>52</v>
      </c>
      <c r="N850" t="s">
        <v>32</v>
      </c>
      <c r="O850" t="s">
        <v>42</v>
      </c>
      <c r="P850" s="2">
        <v>0.5</v>
      </c>
      <c r="Q850" s="3">
        <v>8.91</v>
      </c>
      <c r="R850" s="3">
        <v>1.782</v>
      </c>
      <c r="S850" s="3">
        <v>0.98009999999999997</v>
      </c>
      <c r="T850" s="3">
        <f>CoffeeOrders[[#This Row],[Unit Price]]*CoffeeOrders[[#This Row],[Quantity]]</f>
        <v>53.46</v>
      </c>
      <c r="U850" s="3" t="str">
        <f>IF(CoffeeOrders[[#This Row],[Coffee Type]]="Rob","Robusta",IF(CoffeeOrders[[#This Row],[Coffee Type]]="Exc","Excelsa",IF(CoffeeOrders[[#This Row],[Coffee Type]]="Ara","Arabica",IF(CoffeeOrders[[#This Row],[Coffee Type]]="Lib","Liberica",""))))</f>
        <v>Excelsa</v>
      </c>
      <c r="V850" s="3" t="str">
        <f>IF(CoffeeOrders[[#This Row],[Roast Type]]="M","Medium",IF(CoffeeOrders[[#This Row],[Roast Type]]="L","Light",IF(CoffeeOrders[[#This Row],[Roast Type]]="D","Dark","")))</f>
        <v>Light</v>
      </c>
    </row>
    <row r="851" spans="1:22" x14ac:dyDescent="0.35">
      <c r="A851" t="s">
        <v>4981</v>
      </c>
      <c r="B851" s="7">
        <v>44628</v>
      </c>
      <c r="C851" t="s">
        <v>4982</v>
      </c>
      <c r="D851" t="s">
        <v>346</v>
      </c>
      <c r="E851">
        <v>6</v>
      </c>
      <c r="F851" t="s">
        <v>4983</v>
      </c>
      <c r="G851" t="s">
        <v>4984</v>
      </c>
      <c r="H851" t="s">
        <v>4985</v>
      </c>
      <c r="I851" t="s">
        <v>4986</v>
      </c>
      <c r="J851" t="s">
        <v>4987</v>
      </c>
      <c r="K851" t="s">
        <v>27</v>
      </c>
      <c r="L851">
        <v>33023</v>
      </c>
      <c r="M851" t="s">
        <v>28</v>
      </c>
      <c r="N851" t="s">
        <v>41</v>
      </c>
      <c r="O851" t="s">
        <v>42</v>
      </c>
      <c r="P851" s="2">
        <v>0.2</v>
      </c>
      <c r="Q851" s="3">
        <v>3.8849999999999998</v>
      </c>
      <c r="R851" s="3">
        <v>1.9424999999999999</v>
      </c>
      <c r="S851" s="3">
        <v>0.34965000000000002</v>
      </c>
      <c r="T851" s="3">
        <f>CoffeeOrders[[#This Row],[Unit Price]]*CoffeeOrders[[#This Row],[Quantity]]</f>
        <v>23.31</v>
      </c>
      <c r="U851" s="3" t="str">
        <f>IF(CoffeeOrders[[#This Row],[Coffee Type]]="Rob","Robusta",IF(CoffeeOrders[[#This Row],[Coffee Type]]="Exc","Excelsa",IF(CoffeeOrders[[#This Row],[Coffee Type]]="Ara","Arabica",IF(CoffeeOrders[[#This Row],[Coffee Type]]="Lib","Liberica",""))))</f>
        <v>Arabica</v>
      </c>
      <c r="V851" s="3" t="str">
        <f>IF(CoffeeOrders[[#This Row],[Roast Type]]="M","Medium",IF(CoffeeOrders[[#This Row],[Roast Type]]="L","Light",IF(CoffeeOrders[[#This Row],[Roast Type]]="D","Dark","")))</f>
        <v>Light</v>
      </c>
    </row>
    <row r="852" spans="1:22" x14ac:dyDescent="0.35">
      <c r="A852" t="s">
        <v>4981</v>
      </c>
      <c r="B852" s="7">
        <v>44628</v>
      </c>
      <c r="C852" t="s">
        <v>4982</v>
      </c>
      <c r="D852" t="s">
        <v>139</v>
      </c>
      <c r="E852">
        <v>2</v>
      </c>
      <c r="F852" t="s">
        <v>4983</v>
      </c>
      <c r="G852" t="s">
        <v>4984</v>
      </c>
      <c r="H852" t="s">
        <v>4985</v>
      </c>
      <c r="I852" t="s">
        <v>4986</v>
      </c>
      <c r="J852" t="s">
        <v>4987</v>
      </c>
      <c r="K852" t="s">
        <v>27</v>
      </c>
      <c r="L852">
        <v>33023</v>
      </c>
      <c r="M852" t="s">
        <v>28</v>
      </c>
      <c r="N852" t="s">
        <v>41</v>
      </c>
      <c r="O852" t="s">
        <v>30</v>
      </c>
      <c r="P852" s="2">
        <v>0.2</v>
      </c>
      <c r="Q852" s="3">
        <v>3.375</v>
      </c>
      <c r="R852" s="3">
        <v>1.6875</v>
      </c>
      <c r="S852" s="3">
        <v>0.30375000000000002</v>
      </c>
      <c r="T852" s="3">
        <f>CoffeeOrders[[#This Row],[Unit Price]]*CoffeeOrders[[#This Row],[Quantity]]</f>
        <v>6.75</v>
      </c>
      <c r="U852" s="3" t="str">
        <f>IF(CoffeeOrders[[#This Row],[Coffee Type]]="Rob","Robusta",IF(CoffeeOrders[[#This Row],[Coffee Type]]="Exc","Excelsa",IF(CoffeeOrders[[#This Row],[Coffee Type]]="Ara","Arabica",IF(CoffeeOrders[[#This Row],[Coffee Type]]="Lib","Liberica",""))))</f>
        <v>Arabica</v>
      </c>
      <c r="V852" s="3" t="str">
        <f>IF(CoffeeOrders[[#This Row],[Roast Type]]="M","Medium",IF(CoffeeOrders[[#This Row],[Roast Type]]="L","Light",IF(CoffeeOrders[[#This Row],[Roast Type]]="D","Dark","")))</f>
        <v>Medium</v>
      </c>
    </row>
    <row r="853" spans="1:22" x14ac:dyDescent="0.35">
      <c r="A853" t="s">
        <v>4988</v>
      </c>
      <c r="B853" s="7">
        <v>43900</v>
      </c>
      <c r="C853" t="s">
        <v>4989</v>
      </c>
      <c r="D853" t="s">
        <v>368</v>
      </c>
      <c r="E853">
        <v>1</v>
      </c>
      <c r="F853" t="s">
        <v>4990</v>
      </c>
      <c r="G853" t="s">
        <v>4991</v>
      </c>
      <c r="H853" t="s">
        <v>4992</v>
      </c>
      <c r="I853" t="s">
        <v>4993</v>
      </c>
      <c r="J853" t="s">
        <v>2516</v>
      </c>
      <c r="K853" t="s">
        <v>27</v>
      </c>
      <c r="L853">
        <v>95973</v>
      </c>
      <c r="M853" t="s">
        <v>28</v>
      </c>
      <c r="N853" t="s">
        <v>61</v>
      </c>
      <c r="O853" t="s">
        <v>62</v>
      </c>
      <c r="P853" s="2">
        <v>0.5</v>
      </c>
      <c r="Q853" s="3">
        <v>7.77</v>
      </c>
      <c r="R853" s="3">
        <v>1.554</v>
      </c>
      <c r="S853" s="3">
        <v>1.0101</v>
      </c>
      <c r="T853" s="3">
        <f>CoffeeOrders[[#This Row],[Unit Price]]*CoffeeOrders[[#This Row],[Quantity]]</f>
        <v>7.77</v>
      </c>
      <c r="U853" s="3" t="str">
        <f>IF(CoffeeOrders[[#This Row],[Coffee Type]]="Rob","Robusta",IF(CoffeeOrders[[#This Row],[Coffee Type]]="Exc","Excelsa",IF(CoffeeOrders[[#This Row],[Coffee Type]]="Ara","Arabica",IF(CoffeeOrders[[#This Row],[Coffee Type]]="Lib","Liberica",""))))</f>
        <v>Liberica</v>
      </c>
      <c r="V853" s="3" t="str">
        <f>IF(CoffeeOrders[[#This Row],[Roast Type]]="M","Medium",IF(CoffeeOrders[[#This Row],[Roast Type]]="L","Light",IF(CoffeeOrders[[#This Row],[Roast Type]]="D","Dark","")))</f>
        <v>Dark</v>
      </c>
    </row>
    <row r="854" spans="1:22" x14ac:dyDescent="0.35">
      <c r="A854" t="s">
        <v>4994</v>
      </c>
      <c r="B854" s="7">
        <v>44527</v>
      </c>
      <c r="C854" t="s">
        <v>4995</v>
      </c>
      <c r="D854" t="s">
        <v>331</v>
      </c>
      <c r="E854">
        <v>4</v>
      </c>
      <c r="F854" t="s">
        <v>4996</v>
      </c>
      <c r="G854" t="s">
        <v>4997</v>
      </c>
      <c r="I854" t="s">
        <v>4998</v>
      </c>
      <c r="J854" t="s">
        <v>655</v>
      </c>
      <c r="K854" t="s">
        <v>27</v>
      </c>
      <c r="L854">
        <v>78737</v>
      </c>
      <c r="M854" t="s">
        <v>28</v>
      </c>
      <c r="N854" t="s">
        <v>61</v>
      </c>
      <c r="O854" t="s">
        <v>62</v>
      </c>
      <c r="P854" s="2">
        <v>2.5</v>
      </c>
      <c r="Q854" s="3">
        <v>29.785</v>
      </c>
      <c r="R854" s="3">
        <v>1.1914</v>
      </c>
      <c r="S854" s="3">
        <v>3.8720500000000002</v>
      </c>
      <c r="T854" s="3">
        <f>CoffeeOrders[[#This Row],[Unit Price]]*CoffeeOrders[[#This Row],[Quantity]]</f>
        <v>119.14</v>
      </c>
      <c r="U854" s="3" t="str">
        <f>IF(CoffeeOrders[[#This Row],[Coffee Type]]="Rob","Robusta",IF(CoffeeOrders[[#This Row],[Coffee Type]]="Exc","Excelsa",IF(CoffeeOrders[[#This Row],[Coffee Type]]="Ara","Arabica",IF(CoffeeOrders[[#This Row],[Coffee Type]]="Lib","Liberica",""))))</f>
        <v>Liberica</v>
      </c>
      <c r="V854" s="3" t="str">
        <f>IF(CoffeeOrders[[#This Row],[Roast Type]]="M","Medium",IF(CoffeeOrders[[#This Row],[Roast Type]]="L","Light",IF(CoffeeOrders[[#This Row],[Roast Type]]="D","Dark","")))</f>
        <v>Dark</v>
      </c>
    </row>
    <row r="855" spans="1:22" x14ac:dyDescent="0.35">
      <c r="A855" t="s">
        <v>4999</v>
      </c>
      <c r="B855" s="7">
        <v>44259</v>
      </c>
      <c r="C855" t="s">
        <v>5000</v>
      </c>
      <c r="D855" t="s">
        <v>95</v>
      </c>
      <c r="E855">
        <v>2</v>
      </c>
      <c r="F855" t="s">
        <v>5001</v>
      </c>
      <c r="G855" t="s">
        <v>5002</v>
      </c>
      <c r="I855" t="s">
        <v>5003</v>
      </c>
      <c r="J855" t="s">
        <v>745</v>
      </c>
      <c r="K855" t="s">
        <v>27</v>
      </c>
      <c r="L855">
        <v>88546</v>
      </c>
      <c r="M855" t="s">
        <v>52</v>
      </c>
      <c r="N855" t="s">
        <v>41</v>
      </c>
      <c r="O855" t="s">
        <v>62</v>
      </c>
      <c r="P855" s="2">
        <v>1</v>
      </c>
      <c r="Q855" s="3">
        <v>9.9499999999999993</v>
      </c>
      <c r="R855" s="3">
        <v>0.99499999999999988</v>
      </c>
      <c r="S855" s="3">
        <v>0.89549999999999985</v>
      </c>
      <c r="T855" s="3">
        <f>CoffeeOrders[[#This Row],[Unit Price]]*CoffeeOrders[[#This Row],[Quantity]]</f>
        <v>19.899999999999999</v>
      </c>
      <c r="U855" s="3" t="str">
        <f>IF(CoffeeOrders[[#This Row],[Coffee Type]]="Rob","Robusta",IF(CoffeeOrders[[#This Row],[Coffee Type]]="Exc","Excelsa",IF(CoffeeOrders[[#This Row],[Coffee Type]]="Ara","Arabica",IF(CoffeeOrders[[#This Row],[Coffee Type]]="Lib","Liberica",""))))</f>
        <v>Arabica</v>
      </c>
      <c r="V855" s="3" t="str">
        <f>IF(CoffeeOrders[[#This Row],[Roast Type]]="M","Medium",IF(CoffeeOrders[[#This Row],[Roast Type]]="L","Light",IF(CoffeeOrders[[#This Row],[Roast Type]]="D","Dark","")))</f>
        <v>Dark</v>
      </c>
    </row>
    <row r="856" spans="1:22" x14ac:dyDescent="0.35">
      <c r="A856" t="s">
        <v>5004</v>
      </c>
      <c r="B856" s="7">
        <v>44516</v>
      </c>
      <c r="C856" t="s">
        <v>5005</v>
      </c>
      <c r="D856" t="s">
        <v>473</v>
      </c>
      <c r="E856">
        <v>5</v>
      </c>
      <c r="F856" t="s">
        <v>5006</v>
      </c>
      <c r="G856" t="s">
        <v>5007</v>
      </c>
      <c r="H856" t="s">
        <v>5008</v>
      </c>
      <c r="I856" t="s">
        <v>5009</v>
      </c>
      <c r="J856" t="s">
        <v>266</v>
      </c>
      <c r="K856" t="s">
        <v>27</v>
      </c>
      <c r="L856">
        <v>25326</v>
      </c>
      <c r="M856" t="s">
        <v>28</v>
      </c>
      <c r="N856" t="s">
        <v>29</v>
      </c>
      <c r="O856" t="s">
        <v>42</v>
      </c>
      <c r="P856" s="2">
        <v>0.5</v>
      </c>
      <c r="Q856" s="3">
        <v>7.169999999999999</v>
      </c>
      <c r="R856" s="3">
        <v>1.4339999999999999</v>
      </c>
      <c r="S856" s="3">
        <v>0.43019999999999992</v>
      </c>
      <c r="T856" s="3">
        <f>CoffeeOrders[[#This Row],[Unit Price]]*CoffeeOrders[[#This Row],[Quantity]]</f>
        <v>35.849999999999994</v>
      </c>
      <c r="U856" s="3" t="str">
        <f>IF(CoffeeOrders[[#This Row],[Coffee Type]]="Rob","Robusta",IF(CoffeeOrders[[#This Row],[Coffee Type]]="Exc","Excelsa",IF(CoffeeOrders[[#This Row],[Coffee Type]]="Ara","Arabica",IF(CoffeeOrders[[#This Row],[Coffee Type]]="Lib","Liberica",""))))</f>
        <v>Robusta</v>
      </c>
      <c r="V856" s="3" t="str">
        <f>IF(CoffeeOrders[[#This Row],[Roast Type]]="M","Medium",IF(CoffeeOrders[[#This Row],[Roast Type]]="L","Light",IF(CoffeeOrders[[#This Row],[Roast Type]]="D","Dark","")))</f>
        <v>Light</v>
      </c>
    </row>
    <row r="857" spans="1:22" x14ac:dyDescent="0.35">
      <c r="A857" t="s">
        <v>5010</v>
      </c>
      <c r="B857" s="7">
        <v>43632</v>
      </c>
      <c r="C857" t="s">
        <v>5011</v>
      </c>
      <c r="D857" t="s">
        <v>331</v>
      </c>
      <c r="E857">
        <v>3</v>
      </c>
      <c r="F857" t="s">
        <v>5012</v>
      </c>
      <c r="G857" t="s">
        <v>5013</v>
      </c>
      <c r="H857" t="s">
        <v>5014</v>
      </c>
      <c r="I857" t="s">
        <v>5015</v>
      </c>
      <c r="J857" t="s">
        <v>4015</v>
      </c>
      <c r="K857" t="s">
        <v>27</v>
      </c>
      <c r="L857">
        <v>18105</v>
      </c>
      <c r="M857" t="s">
        <v>52</v>
      </c>
      <c r="N857" t="s">
        <v>61</v>
      </c>
      <c r="O857" t="s">
        <v>62</v>
      </c>
      <c r="P857" s="2">
        <v>2.5</v>
      </c>
      <c r="Q857" s="3">
        <v>29.785</v>
      </c>
      <c r="R857" s="3">
        <v>1.1914</v>
      </c>
      <c r="S857" s="3">
        <v>3.8720500000000002</v>
      </c>
      <c r="T857" s="3">
        <f>CoffeeOrders[[#This Row],[Unit Price]]*CoffeeOrders[[#This Row],[Quantity]]</f>
        <v>89.355000000000004</v>
      </c>
      <c r="U857" s="3" t="str">
        <f>IF(CoffeeOrders[[#This Row],[Coffee Type]]="Rob","Robusta",IF(CoffeeOrders[[#This Row],[Coffee Type]]="Exc","Excelsa",IF(CoffeeOrders[[#This Row],[Coffee Type]]="Ara","Arabica",IF(CoffeeOrders[[#This Row],[Coffee Type]]="Lib","Liberica",""))))</f>
        <v>Liberica</v>
      </c>
      <c r="V857" s="3" t="str">
        <f>IF(CoffeeOrders[[#This Row],[Roast Type]]="M","Medium",IF(CoffeeOrders[[#This Row],[Roast Type]]="L","Light",IF(CoffeeOrders[[#This Row],[Roast Type]]="D","Dark","")))</f>
        <v>Dark</v>
      </c>
    </row>
    <row r="858" spans="1:22" x14ac:dyDescent="0.35">
      <c r="A858" t="s">
        <v>5016</v>
      </c>
      <c r="B858" s="7">
        <v>44031</v>
      </c>
      <c r="C858" t="s">
        <v>4856</v>
      </c>
      <c r="D858" t="s">
        <v>238</v>
      </c>
      <c r="E858">
        <v>2</v>
      </c>
      <c r="F858" t="s">
        <v>4857</v>
      </c>
      <c r="G858" t="s">
        <v>4858</v>
      </c>
      <c r="H858" t="s">
        <v>4859</v>
      </c>
      <c r="I858" t="s">
        <v>4860</v>
      </c>
      <c r="J858" t="s">
        <v>920</v>
      </c>
      <c r="K858" t="s">
        <v>27</v>
      </c>
      <c r="L858">
        <v>73167</v>
      </c>
      <c r="M858" t="s">
        <v>28</v>
      </c>
      <c r="N858" t="s">
        <v>61</v>
      </c>
      <c r="O858" t="s">
        <v>30</v>
      </c>
      <c r="P858" s="2">
        <v>0.2</v>
      </c>
      <c r="Q858" s="3">
        <v>4.3650000000000002</v>
      </c>
      <c r="R858" s="3">
        <v>2.1825000000000001</v>
      </c>
      <c r="S858" s="3">
        <v>0.56745000000000001</v>
      </c>
      <c r="T858" s="3">
        <f>CoffeeOrders[[#This Row],[Unit Price]]*CoffeeOrders[[#This Row],[Quantity]]</f>
        <v>8.73</v>
      </c>
      <c r="U858" s="3" t="str">
        <f>IF(CoffeeOrders[[#This Row],[Coffee Type]]="Rob","Robusta",IF(CoffeeOrders[[#This Row],[Coffee Type]]="Exc","Excelsa",IF(CoffeeOrders[[#This Row],[Coffee Type]]="Ara","Arabica",IF(CoffeeOrders[[#This Row],[Coffee Type]]="Lib","Liberica",""))))</f>
        <v>Liberica</v>
      </c>
      <c r="V858" s="3" t="str">
        <f>IF(CoffeeOrders[[#This Row],[Roast Type]]="M","Medium",IF(CoffeeOrders[[#This Row],[Roast Type]]="L","Light",IF(CoffeeOrders[[#This Row],[Roast Type]]="D","Dark","")))</f>
        <v>Medium</v>
      </c>
    </row>
    <row r="859" spans="1:22" x14ac:dyDescent="0.35">
      <c r="A859" t="s">
        <v>5017</v>
      </c>
      <c r="B859" s="7">
        <v>43889</v>
      </c>
      <c r="C859" t="s">
        <v>5018</v>
      </c>
      <c r="D859" t="s">
        <v>53</v>
      </c>
      <c r="E859">
        <v>5</v>
      </c>
      <c r="F859" t="s">
        <v>5019</v>
      </c>
      <c r="G859" t="s">
        <v>5020</v>
      </c>
      <c r="H859" t="s">
        <v>5021</v>
      </c>
      <c r="I859" t="s">
        <v>5022</v>
      </c>
      <c r="J859" t="s">
        <v>4780</v>
      </c>
      <c r="K859" t="s">
        <v>27</v>
      </c>
      <c r="L859">
        <v>34643</v>
      </c>
      <c r="M859" t="s">
        <v>52</v>
      </c>
      <c r="N859" t="s">
        <v>29</v>
      </c>
      <c r="O859" t="s">
        <v>42</v>
      </c>
      <c r="P859" s="2">
        <v>2.5</v>
      </c>
      <c r="Q859" s="3">
        <v>27.484999999999999</v>
      </c>
      <c r="R859" s="3">
        <v>1.0993999999999999</v>
      </c>
      <c r="S859" s="3">
        <v>1.6491</v>
      </c>
      <c r="T859" s="3">
        <f>CoffeeOrders[[#This Row],[Unit Price]]*CoffeeOrders[[#This Row],[Quantity]]</f>
        <v>137.42500000000001</v>
      </c>
      <c r="U859" s="3" t="str">
        <f>IF(CoffeeOrders[[#This Row],[Coffee Type]]="Rob","Robusta",IF(CoffeeOrders[[#This Row],[Coffee Type]]="Exc","Excelsa",IF(CoffeeOrders[[#This Row],[Coffee Type]]="Ara","Arabica",IF(CoffeeOrders[[#This Row],[Coffee Type]]="Lib","Liberica",""))))</f>
        <v>Robusta</v>
      </c>
      <c r="V859" s="3" t="str">
        <f>IF(CoffeeOrders[[#This Row],[Roast Type]]="M","Medium",IF(CoffeeOrders[[#This Row],[Roast Type]]="L","Light",IF(CoffeeOrders[[#This Row],[Roast Type]]="D","Dark","")))</f>
        <v>Light</v>
      </c>
    </row>
    <row r="860" spans="1:22" x14ac:dyDescent="0.35">
      <c r="A860" t="s">
        <v>5023</v>
      </c>
      <c r="B860" s="7">
        <v>43638</v>
      </c>
      <c r="C860" t="s">
        <v>5024</v>
      </c>
      <c r="D860" t="s">
        <v>243</v>
      </c>
      <c r="E860">
        <v>4</v>
      </c>
      <c r="F860" t="s">
        <v>5025</v>
      </c>
      <c r="G860" t="s">
        <v>5026</v>
      </c>
      <c r="H860" t="s">
        <v>5027</v>
      </c>
      <c r="I860" t="s">
        <v>5028</v>
      </c>
      <c r="J860" t="s">
        <v>878</v>
      </c>
      <c r="K860" t="s">
        <v>27</v>
      </c>
      <c r="L860">
        <v>58122</v>
      </c>
      <c r="M860" t="s">
        <v>52</v>
      </c>
      <c r="N860" t="s">
        <v>61</v>
      </c>
      <c r="O860" t="s">
        <v>30</v>
      </c>
      <c r="P860" s="2">
        <v>0.5</v>
      </c>
      <c r="Q860" s="3">
        <v>8.73</v>
      </c>
      <c r="R860" s="3">
        <v>1.746</v>
      </c>
      <c r="S860" s="3">
        <v>1.1349</v>
      </c>
      <c r="T860" s="3">
        <f>CoffeeOrders[[#This Row],[Unit Price]]*CoffeeOrders[[#This Row],[Quantity]]</f>
        <v>34.92</v>
      </c>
      <c r="U860" s="3" t="str">
        <f>IF(CoffeeOrders[[#This Row],[Coffee Type]]="Rob","Robusta",IF(CoffeeOrders[[#This Row],[Coffee Type]]="Exc","Excelsa",IF(CoffeeOrders[[#This Row],[Coffee Type]]="Ara","Arabica",IF(CoffeeOrders[[#This Row],[Coffee Type]]="Lib","Liberica",""))))</f>
        <v>Liberica</v>
      </c>
      <c r="V860" s="3" t="str">
        <f>IF(CoffeeOrders[[#This Row],[Roast Type]]="M","Medium",IF(CoffeeOrders[[#This Row],[Roast Type]]="L","Light",IF(CoffeeOrders[[#This Row],[Roast Type]]="D","Dark","")))</f>
        <v>Medium</v>
      </c>
    </row>
    <row r="861" spans="1:22" x14ac:dyDescent="0.35">
      <c r="A861" t="s">
        <v>5029</v>
      </c>
      <c r="B861" s="7">
        <v>43716</v>
      </c>
      <c r="C861" t="s">
        <v>5030</v>
      </c>
      <c r="D861" t="s">
        <v>615</v>
      </c>
      <c r="E861">
        <v>6</v>
      </c>
      <c r="F861" t="s">
        <v>5031</v>
      </c>
      <c r="G861" t="s">
        <v>5032</v>
      </c>
      <c r="H861" t="s">
        <v>5033</v>
      </c>
      <c r="I861" t="s">
        <v>5034</v>
      </c>
      <c r="J861" t="s">
        <v>4225</v>
      </c>
      <c r="K861" t="s">
        <v>27</v>
      </c>
      <c r="L861">
        <v>72905</v>
      </c>
      <c r="M861" t="s">
        <v>52</v>
      </c>
      <c r="N861" t="s">
        <v>41</v>
      </c>
      <c r="O861" t="s">
        <v>42</v>
      </c>
      <c r="P861" s="2">
        <v>2.5</v>
      </c>
      <c r="Q861" s="3">
        <v>29.785</v>
      </c>
      <c r="R861" s="3">
        <v>1.1914</v>
      </c>
      <c r="S861" s="3">
        <v>2.68065</v>
      </c>
      <c r="T861" s="3">
        <f>CoffeeOrders[[#This Row],[Unit Price]]*CoffeeOrders[[#This Row],[Quantity]]</f>
        <v>178.71</v>
      </c>
      <c r="U861" s="3" t="str">
        <f>IF(CoffeeOrders[[#This Row],[Coffee Type]]="Rob","Robusta",IF(CoffeeOrders[[#This Row],[Coffee Type]]="Exc","Excelsa",IF(CoffeeOrders[[#This Row],[Coffee Type]]="Ara","Arabica",IF(CoffeeOrders[[#This Row],[Coffee Type]]="Lib","Liberica",""))))</f>
        <v>Arabica</v>
      </c>
      <c r="V861" s="3" t="str">
        <f>IF(CoffeeOrders[[#This Row],[Roast Type]]="M","Medium",IF(CoffeeOrders[[#This Row],[Roast Type]]="L","Light",IF(CoffeeOrders[[#This Row],[Roast Type]]="D","Dark","")))</f>
        <v>Light</v>
      </c>
    </row>
    <row r="862" spans="1:22" x14ac:dyDescent="0.35">
      <c r="A862" t="s">
        <v>5035</v>
      </c>
      <c r="B862" s="7">
        <v>44707</v>
      </c>
      <c r="C862" t="s">
        <v>5036</v>
      </c>
      <c r="D862" t="s">
        <v>519</v>
      </c>
      <c r="E862">
        <v>1</v>
      </c>
      <c r="F862" t="s">
        <v>5037</v>
      </c>
      <c r="H862" t="s">
        <v>5038</v>
      </c>
      <c r="I862" t="s">
        <v>5039</v>
      </c>
      <c r="J862" t="s">
        <v>3152</v>
      </c>
      <c r="K862" t="s">
        <v>27</v>
      </c>
      <c r="L862">
        <v>33811</v>
      </c>
      <c r="M862" t="s">
        <v>52</v>
      </c>
      <c r="N862" t="s">
        <v>41</v>
      </c>
      <c r="O862" t="s">
        <v>30</v>
      </c>
      <c r="P862" s="2">
        <v>2.5</v>
      </c>
      <c r="Q862" s="3">
        <v>25.875</v>
      </c>
      <c r="R862" s="3">
        <v>1.0349999999999999</v>
      </c>
      <c r="S862" s="3">
        <v>2.328749999999999</v>
      </c>
      <c r="T862" s="3">
        <f>CoffeeOrders[[#This Row],[Unit Price]]*CoffeeOrders[[#This Row],[Quantity]]</f>
        <v>25.875</v>
      </c>
      <c r="U862" s="3" t="str">
        <f>IF(CoffeeOrders[[#This Row],[Coffee Type]]="Rob","Robusta",IF(CoffeeOrders[[#This Row],[Coffee Type]]="Exc","Excelsa",IF(CoffeeOrders[[#This Row],[Coffee Type]]="Ara","Arabica",IF(CoffeeOrders[[#This Row],[Coffee Type]]="Lib","Liberica",""))))</f>
        <v>Arabica</v>
      </c>
      <c r="V862" s="3" t="str">
        <f>IF(CoffeeOrders[[#This Row],[Roast Type]]="M","Medium",IF(CoffeeOrders[[#This Row],[Roast Type]]="L","Light",IF(CoffeeOrders[[#This Row],[Roast Type]]="D","Dark","")))</f>
        <v>Medium</v>
      </c>
    </row>
    <row r="863" spans="1:22" x14ac:dyDescent="0.35">
      <c r="A863" t="s">
        <v>5040</v>
      </c>
      <c r="B863" s="7">
        <v>43802</v>
      </c>
      <c r="C863" t="s">
        <v>5041</v>
      </c>
      <c r="D863" t="s">
        <v>56</v>
      </c>
      <c r="E863">
        <v>6</v>
      </c>
      <c r="F863" t="s">
        <v>5042</v>
      </c>
      <c r="G863" t="s">
        <v>5043</v>
      </c>
      <c r="H863" t="s">
        <v>5044</v>
      </c>
      <c r="I863" t="s">
        <v>5045</v>
      </c>
      <c r="J863" t="s">
        <v>2053</v>
      </c>
      <c r="K863" t="s">
        <v>27</v>
      </c>
      <c r="L863">
        <v>37924</v>
      </c>
      <c r="M863" t="s">
        <v>28</v>
      </c>
      <c r="N863" t="s">
        <v>61</v>
      </c>
      <c r="O863" t="s">
        <v>62</v>
      </c>
      <c r="P863" s="2">
        <v>1</v>
      </c>
      <c r="Q863" s="3">
        <v>12.95</v>
      </c>
      <c r="R863" s="3">
        <v>1.2949999999999999</v>
      </c>
      <c r="S863" s="3">
        <v>1.6835</v>
      </c>
      <c r="T863" s="3">
        <f>CoffeeOrders[[#This Row],[Unit Price]]*CoffeeOrders[[#This Row],[Quantity]]</f>
        <v>77.699999999999989</v>
      </c>
      <c r="U863" s="3" t="str">
        <f>IF(CoffeeOrders[[#This Row],[Coffee Type]]="Rob","Robusta",IF(CoffeeOrders[[#This Row],[Coffee Type]]="Exc","Excelsa",IF(CoffeeOrders[[#This Row],[Coffee Type]]="Ara","Arabica",IF(CoffeeOrders[[#This Row],[Coffee Type]]="Lib","Liberica",""))))</f>
        <v>Liberica</v>
      </c>
      <c r="V863" s="3" t="str">
        <f>IF(CoffeeOrders[[#This Row],[Roast Type]]="M","Medium",IF(CoffeeOrders[[#This Row],[Roast Type]]="L","Light",IF(CoffeeOrders[[#This Row],[Roast Type]]="D","Dark","")))</f>
        <v>Dark</v>
      </c>
    </row>
    <row r="864" spans="1:22" x14ac:dyDescent="0.35">
      <c r="A864" t="s">
        <v>5046</v>
      </c>
      <c r="B864" s="7">
        <v>43725</v>
      </c>
      <c r="C864" t="s">
        <v>5047</v>
      </c>
      <c r="D864" t="s">
        <v>21</v>
      </c>
      <c r="E864">
        <v>1</v>
      </c>
      <c r="F864" t="s">
        <v>5048</v>
      </c>
      <c r="G864" t="s">
        <v>5049</v>
      </c>
      <c r="H864" t="s">
        <v>5050</v>
      </c>
      <c r="I864" t="s">
        <v>5051</v>
      </c>
      <c r="J864" t="s">
        <v>86</v>
      </c>
      <c r="K864" t="s">
        <v>27</v>
      </c>
      <c r="L864">
        <v>90030</v>
      </c>
      <c r="M864" t="s">
        <v>28</v>
      </c>
      <c r="N864" t="s">
        <v>29</v>
      </c>
      <c r="O864" t="s">
        <v>30</v>
      </c>
      <c r="P864" s="2">
        <v>1</v>
      </c>
      <c r="Q864" s="3">
        <v>9.9499999999999993</v>
      </c>
      <c r="R864" s="3">
        <v>0.99499999999999988</v>
      </c>
      <c r="S864" s="3">
        <v>0.59699999999999998</v>
      </c>
      <c r="T864" s="3">
        <f>CoffeeOrders[[#This Row],[Unit Price]]*CoffeeOrders[[#This Row],[Quantity]]</f>
        <v>9.9499999999999993</v>
      </c>
      <c r="U864" s="3" t="str">
        <f>IF(CoffeeOrders[[#This Row],[Coffee Type]]="Rob","Robusta",IF(CoffeeOrders[[#This Row],[Coffee Type]]="Exc","Excelsa",IF(CoffeeOrders[[#This Row],[Coffee Type]]="Ara","Arabica",IF(CoffeeOrders[[#This Row],[Coffee Type]]="Lib","Liberica",""))))</f>
        <v>Robusta</v>
      </c>
      <c r="V864" s="3" t="str">
        <f>IF(CoffeeOrders[[#This Row],[Roast Type]]="M","Medium",IF(CoffeeOrders[[#This Row],[Roast Type]]="L","Light",IF(CoffeeOrders[[#This Row],[Roast Type]]="D","Dark","")))</f>
        <v>Medium</v>
      </c>
    </row>
    <row r="865" spans="1:22" x14ac:dyDescent="0.35">
      <c r="A865" t="s">
        <v>5052</v>
      </c>
      <c r="B865" s="7">
        <v>44712</v>
      </c>
      <c r="C865" t="s">
        <v>5053</v>
      </c>
      <c r="D865" t="s">
        <v>295</v>
      </c>
      <c r="E865">
        <v>2</v>
      </c>
      <c r="F865" t="s">
        <v>5054</v>
      </c>
      <c r="G865" t="s">
        <v>5055</v>
      </c>
      <c r="H865" t="s">
        <v>5056</v>
      </c>
      <c r="I865" t="s">
        <v>5057</v>
      </c>
      <c r="J865" t="s">
        <v>2272</v>
      </c>
      <c r="K865" t="s">
        <v>27</v>
      </c>
      <c r="L865">
        <v>33169</v>
      </c>
      <c r="M865" t="s">
        <v>28</v>
      </c>
      <c r="N865" t="s">
        <v>61</v>
      </c>
      <c r="O865" t="s">
        <v>30</v>
      </c>
      <c r="P865" s="2">
        <v>1</v>
      </c>
      <c r="Q865" s="3">
        <v>14.55</v>
      </c>
      <c r="R865" s="3">
        <v>1.4550000000000001</v>
      </c>
      <c r="S865" s="3">
        <v>1.8915</v>
      </c>
      <c r="T865" s="3">
        <f>CoffeeOrders[[#This Row],[Unit Price]]*CoffeeOrders[[#This Row],[Quantity]]</f>
        <v>29.1</v>
      </c>
      <c r="U865" s="3" t="str">
        <f>IF(CoffeeOrders[[#This Row],[Coffee Type]]="Rob","Robusta",IF(CoffeeOrders[[#This Row],[Coffee Type]]="Exc","Excelsa",IF(CoffeeOrders[[#This Row],[Coffee Type]]="Ara","Arabica",IF(CoffeeOrders[[#This Row],[Coffee Type]]="Lib","Liberica",""))))</f>
        <v>Liberica</v>
      </c>
      <c r="V865" s="3" t="str">
        <f>IF(CoffeeOrders[[#This Row],[Roast Type]]="M","Medium",IF(CoffeeOrders[[#This Row],[Roast Type]]="L","Light",IF(CoffeeOrders[[#This Row],[Roast Type]]="D","Dark","")))</f>
        <v>Medium</v>
      </c>
    </row>
    <row r="866" spans="1:22" x14ac:dyDescent="0.35">
      <c r="A866" t="s">
        <v>5058</v>
      </c>
      <c r="B866" s="7">
        <v>43759</v>
      </c>
      <c r="C866" t="s">
        <v>5059</v>
      </c>
      <c r="D866" t="s">
        <v>548</v>
      </c>
      <c r="E866">
        <v>6</v>
      </c>
      <c r="F866" t="s">
        <v>5060</v>
      </c>
      <c r="G866" t="s">
        <v>5061</v>
      </c>
      <c r="H866" t="s">
        <v>5062</v>
      </c>
      <c r="I866" t="s">
        <v>5063</v>
      </c>
      <c r="J866" t="s">
        <v>4417</v>
      </c>
      <c r="K866" t="s">
        <v>50</v>
      </c>
      <c r="L866" t="s">
        <v>4418</v>
      </c>
      <c r="M866" t="s">
        <v>52</v>
      </c>
      <c r="N866" t="s">
        <v>29</v>
      </c>
      <c r="O866" t="s">
        <v>42</v>
      </c>
      <c r="P866" s="2">
        <v>0.2</v>
      </c>
      <c r="Q866" s="3">
        <v>3.585</v>
      </c>
      <c r="R866" s="3">
        <v>1.7925</v>
      </c>
      <c r="S866" s="3">
        <v>0.21510000000000001</v>
      </c>
      <c r="T866" s="3">
        <f>CoffeeOrders[[#This Row],[Unit Price]]*CoffeeOrders[[#This Row],[Quantity]]</f>
        <v>21.509999999999998</v>
      </c>
      <c r="U866" s="3" t="str">
        <f>IF(CoffeeOrders[[#This Row],[Coffee Type]]="Rob","Robusta",IF(CoffeeOrders[[#This Row],[Coffee Type]]="Exc","Excelsa",IF(CoffeeOrders[[#This Row],[Coffee Type]]="Ara","Arabica",IF(CoffeeOrders[[#This Row],[Coffee Type]]="Lib","Liberica",""))))</f>
        <v>Robusta</v>
      </c>
      <c r="V866" s="3" t="str">
        <f>IF(CoffeeOrders[[#This Row],[Roast Type]]="M","Medium",IF(CoffeeOrders[[#This Row],[Roast Type]]="L","Light",IF(CoffeeOrders[[#This Row],[Roast Type]]="D","Dark","")))</f>
        <v>Light</v>
      </c>
    </row>
    <row r="867" spans="1:22" x14ac:dyDescent="0.35">
      <c r="A867" t="s">
        <v>5064</v>
      </c>
      <c r="B867" s="7">
        <v>44675</v>
      </c>
      <c r="C867" t="s">
        <v>5065</v>
      </c>
      <c r="D867" t="s">
        <v>205</v>
      </c>
      <c r="E867">
        <v>1</v>
      </c>
      <c r="F867" t="s">
        <v>5066</v>
      </c>
      <c r="G867" t="s">
        <v>5067</v>
      </c>
      <c r="H867" t="s">
        <v>5068</v>
      </c>
      <c r="I867" t="s">
        <v>5069</v>
      </c>
      <c r="J867" t="s">
        <v>266</v>
      </c>
      <c r="K867" t="s">
        <v>27</v>
      </c>
      <c r="L867">
        <v>25362</v>
      </c>
      <c r="M867" t="s">
        <v>28</v>
      </c>
      <c r="N867" t="s">
        <v>41</v>
      </c>
      <c r="O867" t="s">
        <v>30</v>
      </c>
      <c r="P867" s="2">
        <v>0.5</v>
      </c>
      <c r="Q867" s="3">
        <v>6.75</v>
      </c>
      <c r="R867" s="3">
        <v>1.35</v>
      </c>
      <c r="S867" s="3">
        <v>0.60749999999999993</v>
      </c>
      <c r="T867" s="3">
        <f>CoffeeOrders[[#This Row],[Unit Price]]*CoffeeOrders[[#This Row],[Quantity]]</f>
        <v>6.75</v>
      </c>
      <c r="U867" s="3" t="str">
        <f>IF(CoffeeOrders[[#This Row],[Coffee Type]]="Rob","Robusta",IF(CoffeeOrders[[#This Row],[Coffee Type]]="Exc","Excelsa",IF(CoffeeOrders[[#This Row],[Coffee Type]]="Ara","Arabica",IF(CoffeeOrders[[#This Row],[Coffee Type]]="Lib","Liberica",""))))</f>
        <v>Arabica</v>
      </c>
      <c r="V867" s="3" t="str">
        <f>IF(CoffeeOrders[[#This Row],[Roast Type]]="M","Medium",IF(CoffeeOrders[[#This Row],[Roast Type]]="L","Light",IF(CoffeeOrders[[#This Row],[Roast Type]]="D","Dark","")))</f>
        <v>Medium</v>
      </c>
    </row>
    <row r="868" spans="1:22" x14ac:dyDescent="0.35">
      <c r="A868" t="s">
        <v>5070</v>
      </c>
      <c r="B868" s="7">
        <v>44209</v>
      </c>
      <c r="C868" t="s">
        <v>5071</v>
      </c>
      <c r="D868" t="s">
        <v>221</v>
      </c>
      <c r="E868">
        <v>3</v>
      </c>
      <c r="F868" t="s">
        <v>5072</v>
      </c>
      <c r="G868" t="s">
        <v>5073</v>
      </c>
      <c r="H868" t="s">
        <v>5074</v>
      </c>
      <c r="I868" t="s">
        <v>5075</v>
      </c>
      <c r="J868" t="s">
        <v>5076</v>
      </c>
      <c r="K868" t="s">
        <v>50</v>
      </c>
      <c r="L868" t="s">
        <v>669</v>
      </c>
      <c r="M868" t="s">
        <v>52</v>
      </c>
      <c r="N868" t="s">
        <v>41</v>
      </c>
      <c r="O868" t="s">
        <v>62</v>
      </c>
      <c r="P868" s="2">
        <v>0.5</v>
      </c>
      <c r="Q868" s="3">
        <v>5.97</v>
      </c>
      <c r="R868" s="3">
        <v>1.194</v>
      </c>
      <c r="S868" s="3">
        <v>0.5373</v>
      </c>
      <c r="T868" s="3">
        <f>CoffeeOrders[[#This Row],[Unit Price]]*CoffeeOrders[[#This Row],[Quantity]]</f>
        <v>17.91</v>
      </c>
      <c r="U868" s="3" t="str">
        <f>IF(CoffeeOrders[[#This Row],[Coffee Type]]="Rob","Robusta",IF(CoffeeOrders[[#This Row],[Coffee Type]]="Exc","Excelsa",IF(CoffeeOrders[[#This Row],[Coffee Type]]="Ara","Arabica",IF(CoffeeOrders[[#This Row],[Coffee Type]]="Lib","Liberica",""))))</f>
        <v>Arabica</v>
      </c>
      <c r="V868" s="3" t="str">
        <f>IF(CoffeeOrders[[#This Row],[Roast Type]]="M","Medium",IF(CoffeeOrders[[#This Row],[Roast Type]]="L","Light",IF(CoffeeOrders[[#This Row],[Roast Type]]="D","Dark","")))</f>
        <v>Dark</v>
      </c>
    </row>
    <row r="869" spans="1:22" x14ac:dyDescent="0.35">
      <c r="A869" t="s">
        <v>5077</v>
      </c>
      <c r="B869" s="7">
        <v>44792</v>
      </c>
      <c r="C869" t="s">
        <v>5078</v>
      </c>
      <c r="D869" t="s">
        <v>615</v>
      </c>
      <c r="E869">
        <v>1</v>
      </c>
      <c r="F869" t="s">
        <v>5079</v>
      </c>
      <c r="G869" t="s">
        <v>5080</v>
      </c>
      <c r="I869" t="s">
        <v>5081</v>
      </c>
      <c r="J869" t="s">
        <v>5082</v>
      </c>
      <c r="K869" t="s">
        <v>50</v>
      </c>
      <c r="L869" t="s">
        <v>5083</v>
      </c>
      <c r="M869" t="s">
        <v>28</v>
      </c>
      <c r="N869" t="s">
        <v>41</v>
      </c>
      <c r="O869" t="s">
        <v>42</v>
      </c>
      <c r="P869" s="2">
        <v>2.5</v>
      </c>
      <c r="Q869" s="3">
        <v>29.785</v>
      </c>
      <c r="R869" s="3">
        <v>1.1914</v>
      </c>
      <c r="S869" s="3">
        <v>2.68065</v>
      </c>
      <c r="T869" s="3">
        <f>CoffeeOrders[[#This Row],[Unit Price]]*CoffeeOrders[[#This Row],[Quantity]]</f>
        <v>29.785</v>
      </c>
      <c r="U869" s="3" t="str">
        <f>IF(CoffeeOrders[[#This Row],[Coffee Type]]="Rob","Robusta",IF(CoffeeOrders[[#This Row],[Coffee Type]]="Exc","Excelsa",IF(CoffeeOrders[[#This Row],[Coffee Type]]="Ara","Arabica",IF(CoffeeOrders[[#This Row],[Coffee Type]]="Lib","Liberica",""))))</f>
        <v>Arabica</v>
      </c>
      <c r="V869" s="3" t="str">
        <f>IF(CoffeeOrders[[#This Row],[Roast Type]]="M","Medium",IF(CoffeeOrders[[#This Row],[Roast Type]]="L","Light",IF(CoffeeOrders[[#This Row],[Roast Type]]="D","Dark","")))</f>
        <v>Light</v>
      </c>
    </row>
    <row r="870" spans="1:22" x14ac:dyDescent="0.35">
      <c r="A870" t="s">
        <v>5084</v>
      </c>
      <c r="B870" s="7">
        <v>43526</v>
      </c>
      <c r="C870" t="s">
        <v>5085</v>
      </c>
      <c r="D870" t="s">
        <v>31</v>
      </c>
      <c r="E870">
        <v>5</v>
      </c>
      <c r="F870" t="s">
        <v>5086</v>
      </c>
      <c r="G870" t="s">
        <v>5087</v>
      </c>
      <c r="H870" t="s">
        <v>5088</v>
      </c>
      <c r="I870" t="s">
        <v>5089</v>
      </c>
      <c r="J870" t="s">
        <v>1654</v>
      </c>
      <c r="K870" t="s">
        <v>27</v>
      </c>
      <c r="L870">
        <v>33064</v>
      </c>
      <c r="M870" t="s">
        <v>28</v>
      </c>
      <c r="N870" t="s">
        <v>32</v>
      </c>
      <c r="O870" t="s">
        <v>30</v>
      </c>
      <c r="P870" s="2">
        <v>0.5</v>
      </c>
      <c r="Q870" s="3">
        <v>8.25</v>
      </c>
      <c r="R870" s="3">
        <v>1.65</v>
      </c>
      <c r="S870" s="3">
        <v>0.90749999999999997</v>
      </c>
      <c r="T870" s="3">
        <f>CoffeeOrders[[#This Row],[Unit Price]]*CoffeeOrders[[#This Row],[Quantity]]</f>
        <v>41.25</v>
      </c>
      <c r="U870" s="3" t="str">
        <f>IF(CoffeeOrders[[#This Row],[Coffee Type]]="Rob","Robusta",IF(CoffeeOrders[[#This Row],[Coffee Type]]="Exc","Excelsa",IF(CoffeeOrders[[#This Row],[Coffee Type]]="Ara","Arabica",IF(CoffeeOrders[[#This Row],[Coffee Type]]="Lib","Liberica",""))))</f>
        <v>Excelsa</v>
      </c>
      <c r="V870" s="3" t="str">
        <f>IF(CoffeeOrders[[#This Row],[Roast Type]]="M","Medium",IF(CoffeeOrders[[#This Row],[Roast Type]]="L","Light",IF(CoffeeOrders[[#This Row],[Roast Type]]="D","Dark","")))</f>
        <v>Medium</v>
      </c>
    </row>
    <row r="871" spans="1:22" x14ac:dyDescent="0.35">
      <c r="A871" t="s">
        <v>5090</v>
      </c>
      <c r="B871" s="7">
        <v>43851</v>
      </c>
      <c r="C871" t="s">
        <v>5091</v>
      </c>
      <c r="D871" t="s">
        <v>81</v>
      </c>
      <c r="E871">
        <v>3</v>
      </c>
      <c r="F871" t="s">
        <v>5092</v>
      </c>
      <c r="H871" t="s">
        <v>5093</v>
      </c>
      <c r="I871" t="s">
        <v>5094</v>
      </c>
      <c r="J871" t="s">
        <v>1473</v>
      </c>
      <c r="K871" t="s">
        <v>27</v>
      </c>
      <c r="L871">
        <v>94297</v>
      </c>
      <c r="M871" t="s">
        <v>28</v>
      </c>
      <c r="N871" t="s">
        <v>29</v>
      </c>
      <c r="O871" t="s">
        <v>30</v>
      </c>
      <c r="P871" s="2">
        <v>0.5</v>
      </c>
      <c r="Q871" s="3">
        <v>5.97</v>
      </c>
      <c r="R871" s="3">
        <v>1.194</v>
      </c>
      <c r="S871" s="3">
        <v>0.35820000000000002</v>
      </c>
      <c r="T871" s="3">
        <f>CoffeeOrders[[#This Row],[Unit Price]]*CoffeeOrders[[#This Row],[Quantity]]</f>
        <v>17.91</v>
      </c>
      <c r="U871" s="3" t="str">
        <f>IF(CoffeeOrders[[#This Row],[Coffee Type]]="Rob","Robusta",IF(CoffeeOrders[[#This Row],[Coffee Type]]="Exc","Excelsa",IF(CoffeeOrders[[#This Row],[Coffee Type]]="Ara","Arabica",IF(CoffeeOrders[[#This Row],[Coffee Type]]="Lib","Liberica",""))))</f>
        <v>Robusta</v>
      </c>
      <c r="V871" s="3" t="str">
        <f>IF(CoffeeOrders[[#This Row],[Roast Type]]="M","Medium",IF(CoffeeOrders[[#This Row],[Roast Type]]="L","Light",IF(CoffeeOrders[[#This Row],[Roast Type]]="D","Dark","")))</f>
        <v>Medium</v>
      </c>
    </row>
    <row r="872" spans="1:22" x14ac:dyDescent="0.35">
      <c r="A872" t="s">
        <v>5095</v>
      </c>
      <c r="B872" s="7">
        <v>44460</v>
      </c>
      <c r="C872" t="s">
        <v>5096</v>
      </c>
      <c r="D872" t="s">
        <v>65</v>
      </c>
      <c r="E872">
        <v>1</v>
      </c>
      <c r="F872" t="s">
        <v>5097</v>
      </c>
      <c r="G872" t="s">
        <v>5098</v>
      </c>
      <c r="H872" t="s">
        <v>5099</v>
      </c>
      <c r="I872" t="s">
        <v>5100</v>
      </c>
      <c r="J872" t="s">
        <v>226</v>
      </c>
      <c r="K872" t="s">
        <v>50</v>
      </c>
      <c r="L872" t="s">
        <v>227</v>
      </c>
      <c r="M872" t="s">
        <v>28</v>
      </c>
      <c r="N872" t="s">
        <v>32</v>
      </c>
      <c r="O872" t="s">
        <v>62</v>
      </c>
      <c r="P872" s="2">
        <v>0.5</v>
      </c>
      <c r="Q872" s="3">
        <v>7.29</v>
      </c>
      <c r="R872" s="3">
        <v>1.458</v>
      </c>
      <c r="S872" s="3">
        <v>0.80190000000000006</v>
      </c>
      <c r="T872" s="3">
        <f>CoffeeOrders[[#This Row],[Unit Price]]*CoffeeOrders[[#This Row],[Quantity]]</f>
        <v>7.29</v>
      </c>
      <c r="U872" s="3" t="str">
        <f>IF(CoffeeOrders[[#This Row],[Coffee Type]]="Rob","Robusta",IF(CoffeeOrders[[#This Row],[Coffee Type]]="Exc","Excelsa",IF(CoffeeOrders[[#This Row],[Coffee Type]]="Ara","Arabica",IF(CoffeeOrders[[#This Row],[Coffee Type]]="Lib","Liberica",""))))</f>
        <v>Excelsa</v>
      </c>
      <c r="V872" s="3" t="str">
        <f>IF(CoffeeOrders[[#This Row],[Roast Type]]="M","Medium",IF(CoffeeOrders[[#This Row],[Roast Type]]="L","Light",IF(CoffeeOrders[[#This Row],[Roast Type]]="D","Dark","")))</f>
        <v>Dark</v>
      </c>
    </row>
    <row r="873" spans="1:22" x14ac:dyDescent="0.35">
      <c r="A873" t="s">
        <v>5101</v>
      </c>
      <c r="B873" s="7">
        <v>43707</v>
      </c>
      <c r="C873" t="s">
        <v>5102</v>
      </c>
      <c r="D873" t="s">
        <v>412</v>
      </c>
      <c r="E873">
        <v>2</v>
      </c>
      <c r="F873" t="s">
        <v>5103</v>
      </c>
      <c r="G873" t="s">
        <v>5104</v>
      </c>
      <c r="H873" t="s">
        <v>5105</v>
      </c>
      <c r="I873" t="s">
        <v>5106</v>
      </c>
      <c r="J873" t="s">
        <v>5107</v>
      </c>
      <c r="K873" t="s">
        <v>258</v>
      </c>
      <c r="L873" t="s">
        <v>5108</v>
      </c>
      <c r="M873" t="s">
        <v>28</v>
      </c>
      <c r="N873" t="s">
        <v>32</v>
      </c>
      <c r="O873" t="s">
        <v>42</v>
      </c>
      <c r="P873" s="2">
        <v>1</v>
      </c>
      <c r="Q873" s="3">
        <v>14.85</v>
      </c>
      <c r="R873" s="3">
        <v>1.4850000000000001</v>
      </c>
      <c r="S873" s="3">
        <v>1.6335</v>
      </c>
      <c r="T873" s="3">
        <f>CoffeeOrders[[#This Row],[Unit Price]]*CoffeeOrders[[#This Row],[Quantity]]</f>
        <v>29.7</v>
      </c>
      <c r="U873" s="3" t="str">
        <f>IF(CoffeeOrders[[#This Row],[Coffee Type]]="Rob","Robusta",IF(CoffeeOrders[[#This Row],[Coffee Type]]="Exc","Excelsa",IF(CoffeeOrders[[#This Row],[Coffee Type]]="Ara","Arabica",IF(CoffeeOrders[[#This Row],[Coffee Type]]="Lib","Liberica",""))))</f>
        <v>Excelsa</v>
      </c>
      <c r="V873" s="3" t="str">
        <f>IF(CoffeeOrders[[#This Row],[Roast Type]]="M","Medium",IF(CoffeeOrders[[#This Row],[Roast Type]]="L","Light",IF(CoffeeOrders[[#This Row],[Roast Type]]="D","Dark","")))</f>
        <v>Light</v>
      </c>
    </row>
    <row r="874" spans="1:22" x14ac:dyDescent="0.35">
      <c r="A874" t="s">
        <v>5109</v>
      </c>
      <c r="B874" s="7">
        <v>43521</v>
      </c>
      <c r="C874" t="s">
        <v>5110</v>
      </c>
      <c r="D874" t="s">
        <v>191</v>
      </c>
      <c r="E874">
        <v>2</v>
      </c>
      <c r="F874" t="s">
        <v>5111</v>
      </c>
      <c r="G874" t="s">
        <v>5112</v>
      </c>
      <c r="H874" t="s">
        <v>5113</v>
      </c>
      <c r="I874" t="s">
        <v>5114</v>
      </c>
      <c r="J874" t="s">
        <v>2424</v>
      </c>
      <c r="K874" t="s">
        <v>27</v>
      </c>
      <c r="L874">
        <v>28805</v>
      </c>
      <c r="M874" t="s">
        <v>52</v>
      </c>
      <c r="N874" t="s">
        <v>41</v>
      </c>
      <c r="O874" t="s">
        <v>30</v>
      </c>
      <c r="P874" s="2">
        <v>1</v>
      </c>
      <c r="Q874" s="3">
        <v>11.25</v>
      </c>
      <c r="R874" s="3">
        <v>1.125</v>
      </c>
      <c r="S874" s="3">
        <v>1.0125</v>
      </c>
      <c r="T874" s="3">
        <f>CoffeeOrders[[#This Row],[Unit Price]]*CoffeeOrders[[#This Row],[Quantity]]</f>
        <v>22.5</v>
      </c>
      <c r="U874" s="3" t="str">
        <f>IF(CoffeeOrders[[#This Row],[Coffee Type]]="Rob","Robusta",IF(CoffeeOrders[[#This Row],[Coffee Type]]="Exc","Excelsa",IF(CoffeeOrders[[#This Row],[Coffee Type]]="Ara","Arabica",IF(CoffeeOrders[[#This Row],[Coffee Type]]="Lib","Liberica",""))))</f>
        <v>Arabica</v>
      </c>
      <c r="V874" s="3" t="str">
        <f>IF(CoffeeOrders[[#This Row],[Roast Type]]="M","Medium",IF(CoffeeOrders[[#This Row],[Roast Type]]="L","Light",IF(CoffeeOrders[[#This Row],[Roast Type]]="D","Dark","")))</f>
        <v>Medium</v>
      </c>
    </row>
    <row r="875" spans="1:22" x14ac:dyDescent="0.35">
      <c r="A875" t="s">
        <v>5115</v>
      </c>
      <c r="B875" s="7">
        <v>43725</v>
      </c>
      <c r="C875" t="s">
        <v>5065</v>
      </c>
      <c r="D875" t="s">
        <v>488</v>
      </c>
      <c r="E875">
        <v>4</v>
      </c>
      <c r="F875" t="s">
        <v>5066</v>
      </c>
      <c r="G875" t="s">
        <v>5067</v>
      </c>
      <c r="H875" t="s">
        <v>5068</v>
      </c>
      <c r="I875" t="s">
        <v>5069</v>
      </c>
      <c r="J875" t="s">
        <v>266</v>
      </c>
      <c r="K875" t="s">
        <v>27</v>
      </c>
      <c r="L875">
        <v>25362</v>
      </c>
      <c r="M875" t="s">
        <v>28</v>
      </c>
      <c r="N875" t="s">
        <v>29</v>
      </c>
      <c r="O875" t="s">
        <v>30</v>
      </c>
      <c r="P875" s="2">
        <v>0.2</v>
      </c>
      <c r="Q875" s="3">
        <v>2.9849999999999999</v>
      </c>
      <c r="R875" s="3">
        <v>1.4924999999999999</v>
      </c>
      <c r="S875" s="3">
        <v>0.17910000000000001</v>
      </c>
      <c r="T875" s="3">
        <f>CoffeeOrders[[#This Row],[Unit Price]]*CoffeeOrders[[#This Row],[Quantity]]</f>
        <v>11.94</v>
      </c>
      <c r="U875" s="3" t="str">
        <f>IF(CoffeeOrders[[#This Row],[Coffee Type]]="Rob","Robusta",IF(CoffeeOrders[[#This Row],[Coffee Type]]="Exc","Excelsa",IF(CoffeeOrders[[#This Row],[Coffee Type]]="Ara","Arabica",IF(CoffeeOrders[[#This Row],[Coffee Type]]="Lib","Liberica",""))))</f>
        <v>Robusta</v>
      </c>
      <c r="V875" s="3" t="str">
        <f>IF(CoffeeOrders[[#This Row],[Roast Type]]="M","Medium",IF(CoffeeOrders[[#This Row],[Roast Type]]="L","Light",IF(CoffeeOrders[[#This Row],[Roast Type]]="D","Dark","")))</f>
        <v>Medium</v>
      </c>
    </row>
    <row r="876" spans="1:22" x14ac:dyDescent="0.35">
      <c r="A876" t="s">
        <v>5116</v>
      </c>
      <c r="B876" s="7">
        <v>43680</v>
      </c>
      <c r="C876" t="s">
        <v>5117</v>
      </c>
      <c r="D876" t="s">
        <v>35</v>
      </c>
      <c r="E876">
        <v>2</v>
      </c>
      <c r="F876" t="s">
        <v>5118</v>
      </c>
      <c r="G876" t="s">
        <v>5119</v>
      </c>
      <c r="H876" t="s">
        <v>5120</v>
      </c>
      <c r="I876" t="s">
        <v>5121</v>
      </c>
      <c r="J876" t="s">
        <v>151</v>
      </c>
      <c r="K876" t="s">
        <v>27</v>
      </c>
      <c r="L876">
        <v>77281</v>
      </c>
      <c r="M876" t="s">
        <v>52</v>
      </c>
      <c r="N876" t="s">
        <v>41</v>
      </c>
      <c r="O876" t="s">
        <v>42</v>
      </c>
      <c r="P876" s="2">
        <v>1</v>
      </c>
      <c r="Q876" s="3">
        <v>12.95</v>
      </c>
      <c r="R876" s="3">
        <v>1.2949999999999999</v>
      </c>
      <c r="S876" s="3">
        <v>1.1655</v>
      </c>
      <c r="T876" s="3">
        <f>CoffeeOrders[[#This Row],[Unit Price]]*CoffeeOrders[[#This Row],[Quantity]]</f>
        <v>25.9</v>
      </c>
      <c r="U876" s="3" t="str">
        <f>IF(CoffeeOrders[[#This Row],[Coffee Type]]="Rob","Robusta",IF(CoffeeOrders[[#This Row],[Coffee Type]]="Exc","Excelsa",IF(CoffeeOrders[[#This Row],[Coffee Type]]="Ara","Arabica",IF(CoffeeOrders[[#This Row],[Coffee Type]]="Lib","Liberica",""))))</f>
        <v>Arabica</v>
      </c>
      <c r="V876" s="3" t="str">
        <f>IF(CoffeeOrders[[#This Row],[Roast Type]]="M","Medium",IF(CoffeeOrders[[#This Row],[Roast Type]]="L","Light",IF(CoffeeOrders[[#This Row],[Roast Type]]="D","Dark","")))</f>
        <v>Light</v>
      </c>
    </row>
    <row r="877" spans="1:22" x14ac:dyDescent="0.35">
      <c r="A877" t="s">
        <v>5122</v>
      </c>
      <c r="B877" s="7">
        <v>44253</v>
      </c>
      <c r="C877" t="s">
        <v>5123</v>
      </c>
      <c r="D877" t="s">
        <v>243</v>
      </c>
      <c r="E877">
        <v>5</v>
      </c>
      <c r="F877" t="s">
        <v>5124</v>
      </c>
      <c r="G877" t="s">
        <v>5125</v>
      </c>
      <c r="H877" t="s">
        <v>5126</v>
      </c>
      <c r="I877" t="s">
        <v>5127</v>
      </c>
      <c r="J877" t="s">
        <v>691</v>
      </c>
      <c r="K877" t="s">
        <v>50</v>
      </c>
      <c r="L877" t="s">
        <v>692</v>
      </c>
      <c r="M877" t="s">
        <v>52</v>
      </c>
      <c r="N877" t="s">
        <v>61</v>
      </c>
      <c r="O877" t="s">
        <v>30</v>
      </c>
      <c r="P877" s="2">
        <v>0.5</v>
      </c>
      <c r="Q877" s="3">
        <v>8.73</v>
      </c>
      <c r="R877" s="3">
        <v>1.746</v>
      </c>
      <c r="S877" s="3">
        <v>1.1349</v>
      </c>
      <c r="T877" s="3">
        <f>CoffeeOrders[[#This Row],[Unit Price]]*CoffeeOrders[[#This Row],[Quantity]]</f>
        <v>43.650000000000006</v>
      </c>
      <c r="U877" s="3" t="str">
        <f>IF(CoffeeOrders[[#This Row],[Coffee Type]]="Rob","Robusta",IF(CoffeeOrders[[#This Row],[Coffee Type]]="Exc","Excelsa",IF(CoffeeOrders[[#This Row],[Coffee Type]]="Ara","Arabica",IF(CoffeeOrders[[#This Row],[Coffee Type]]="Lib","Liberica",""))))</f>
        <v>Liberica</v>
      </c>
      <c r="V877" s="3" t="str">
        <f>IF(CoffeeOrders[[#This Row],[Roast Type]]="M","Medium",IF(CoffeeOrders[[#This Row],[Roast Type]]="L","Light",IF(CoffeeOrders[[#This Row],[Roast Type]]="D","Dark","")))</f>
        <v>Medium</v>
      </c>
    </row>
    <row r="878" spans="1:22" x14ac:dyDescent="0.35">
      <c r="A878" t="s">
        <v>5122</v>
      </c>
      <c r="B878" s="7">
        <v>44253</v>
      </c>
      <c r="C878" t="s">
        <v>5123</v>
      </c>
      <c r="D878" t="s">
        <v>578</v>
      </c>
      <c r="E878">
        <v>6</v>
      </c>
      <c r="F878" t="s">
        <v>5124</v>
      </c>
      <c r="G878" t="s">
        <v>5125</v>
      </c>
      <c r="H878" t="s">
        <v>5126</v>
      </c>
      <c r="I878" t="s">
        <v>5127</v>
      </c>
      <c r="J878" t="s">
        <v>691</v>
      </c>
      <c r="K878" t="s">
        <v>50</v>
      </c>
      <c r="L878" t="s">
        <v>692</v>
      </c>
      <c r="M878" t="s">
        <v>52</v>
      </c>
      <c r="N878" t="s">
        <v>41</v>
      </c>
      <c r="O878" t="s">
        <v>42</v>
      </c>
      <c r="P878" s="2">
        <v>0.5</v>
      </c>
      <c r="Q878" s="3">
        <v>7.77</v>
      </c>
      <c r="R878" s="3">
        <v>1.554</v>
      </c>
      <c r="S878" s="3">
        <v>0.69929999999999992</v>
      </c>
      <c r="T878" s="3">
        <f>CoffeeOrders[[#This Row],[Unit Price]]*CoffeeOrders[[#This Row],[Quantity]]</f>
        <v>46.62</v>
      </c>
      <c r="U878" s="3" t="str">
        <f>IF(CoffeeOrders[[#This Row],[Coffee Type]]="Rob","Robusta",IF(CoffeeOrders[[#This Row],[Coffee Type]]="Exc","Excelsa",IF(CoffeeOrders[[#This Row],[Coffee Type]]="Ara","Arabica",IF(CoffeeOrders[[#This Row],[Coffee Type]]="Lib","Liberica",""))))</f>
        <v>Arabica</v>
      </c>
      <c r="V878" s="3" t="str">
        <f>IF(CoffeeOrders[[#This Row],[Roast Type]]="M","Medium",IF(CoffeeOrders[[#This Row],[Roast Type]]="L","Light",IF(CoffeeOrders[[#This Row],[Roast Type]]="D","Dark","")))</f>
        <v>Light</v>
      </c>
    </row>
    <row r="879" spans="1:22" x14ac:dyDescent="0.35">
      <c r="A879" t="s">
        <v>5128</v>
      </c>
      <c r="B879" s="7">
        <v>44411</v>
      </c>
      <c r="C879" t="s">
        <v>5129</v>
      </c>
      <c r="D879" t="s">
        <v>252</v>
      </c>
      <c r="E879">
        <v>3</v>
      </c>
      <c r="F879" t="s">
        <v>5130</v>
      </c>
      <c r="G879" t="s">
        <v>5131</v>
      </c>
      <c r="H879" t="s">
        <v>5132</v>
      </c>
      <c r="I879" t="s">
        <v>5133</v>
      </c>
      <c r="J879" t="s">
        <v>463</v>
      </c>
      <c r="K879" t="s">
        <v>27</v>
      </c>
      <c r="L879">
        <v>7195</v>
      </c>
      <c r="M879" t="s">
        <v>52</v>
      </c>
      <c r="N879" t="s">
        <v>61</v>
      </c>
      <c r="O879" t="s">
        <v>42</v>
      </c>
      <c r="P879" s="2">
        <v>0.5</v>
      </c>
      <c r="Q879" s="3">
        <v>9.51</v>
      </c>
      <c r="R879" s="3">
        <v>1.9019999999999999</v>
      </c>
      <c r="S879" s="3">
        <v>1.2363</v>
      </c>
      <c r="T879" s="3">
        <f>CoffeeOrders[[#This Row],[Unit Price]]*CoffeeOrders[[#This Row],[Quantity]]</f>
        <v>28.53</v>
      </c>
      <c r="U879" s="3" t="str">
        <f>IF(CoffeeOrders[[#This Row],[Coffee Type]]="Rob","Robusta",IF(CoffeeOrders[[#This Row],[Coffee Type]]="Exc","Excelsa",IF(CoffeeOrders[[#This Row],[Coffee Type]]="Ara","Arabica",IF(CoffeeOrders[[#This Row],[Coffee Type]]="Lib","Liberica",""))))</f>
        <v>Liberica</v>
      </c>
      <c r="V879" s="3" t="str">
        <f>IF(CoffeeOrders[[#This Row],[Roast Type]]="M","Medium",IF(CoffeeOrders[[#This Row],[Roast Type]]="L","Light",IF(CoffeeOrders[[#This Row],[Roast Type]]="D","Dark","")))</f>
        <v>Light</v>
      </c>
    </row>
    <row r="880" spans="1:22" x14ac:dyDescent="0.35">
      <c r="A880" t="s">
        <v>5134</v>
      </c>
      <c r="B880" s="7">
        <v>44323</v>
      </c>
      <c r="C880" t="s">
        <v>5135</v>
      </c>
      <c r="D880" t="s">
        <v>53</v>
      </c>
      <c r="E880">
        <v>1</v>
      </c>
      <c r="F880" t="s">
        <v>5136</v>
      </c>
      <c r="H880" t="s">
        <v>5137</v>
      </c>
      <c r="I880" t="s">
        <v>5138</v>
      </c>
      <c r="J880" t="s">
        <v>2156</v>
      </c>
      <c r="K880" t="s">
        <v>27</v>
      </c>
      <c r="L880">
        <v>98195</v>
      </c>
      <c r="M880" t="s">
        <v>28</v>
      </c>
      <c r="N880" t="s">
        <v>29</v>
      </c>
      <c r="O880" t="s">
        <v>42</v>
      </c>
      <c r="P880" s="2">
        <v>2.5</v>
      </c>
      <c r="Q880" s="3">
        <v>27.484999999999999</v>
      </c>
      <c r="R880" s="3">
        <v>1.0993999999999999</v>
      </c>
      <c r="S880" s="3">
        <v>1.6491</v>
      </c>
      <c r="T880" s="3">
        <f>CoffeeOrders[[#This Row],[Unit Price]]*CoffeeOrders[[#This Row],[Quantity]]</f>
        <v>27.484999999999999</v>
      </c>
      <c r="U880" s="3" t="str">
        <f>IF(CoffeeOrders[[#This Row],[Coffee Type]]="Rob","Robusta",IF(CoffeeOrders[[#This Row],[Coffee Type]]="Exc","Excelsa",IF(CoffeeOrders[[#This Row],[Coffee Type]]="Ara","Arabica",IF(CoffeeOrders[[#This Row],[Coffee Type]]="Lib","Liberica",""))))</f>
        <v>Robusta</v>
      </c>
      <c r="V880" s="3" t="str">
        <f>IF(CoffeeOrders[[#This Row],[Roast Type]]="M","Medium",IF(CoffeeOrders[[#This Row],[Roast Type]]="L","Light",IF(CoffeeOrders[[#This Row],[Roast Type]]="D","Dark","")))</f>
        <v>Light</v>
      </c>
    </row>
    <row r="881" spans="1:22" x14ac:dyDescent="0.35">
      <c r="A881" t="s">
        <v>5139</v>
      </c>
      <c r="B881" s="7">
        <v>43630</v>
      </c>
      <c r="C881" t="s">
        <v>5140</v>
      </c>
      <c r="D881" t="s">
        <v>166</v>
      </c>
      <c r="E881">
        <v>3</v>
      </c>
      <c r="F881" t="s">
        <v>5141</v>
      </c>
      <c r="H881" t="s">
        <v>5142</v>
      </c>
      <c r="I881" t="s">
        <v>5143</v>
      </c>
      <c r="J881" t="s">
        <v>196</v>
      </c>
      <c r="K881" t="s">
        <v>27</v>
      </c>
      <c r="L881">
        <v>80150</v>
      </c>
      <c r="M881" t="s">
        <v>52</v>
      </c>
      <c r="N881" t="s">
        <v>32</v>
      </c>
      <c r="O881" t="s">
        <v>62</v>
      </c>
      <c r="P881" s="2">
        <v>0.2</v>
      </c>
      <c r="Q881" s="3">
        <v>3.645</v>
      </c>
      <c r="R881" s="3">
        <v>1.8225</v>
      </c>
      <c r="S881" s="3">
        <v>0.40094999999999997</v>
      </c>
      <c r="T881" s="3">
        <f>CoffeeOrders[[#This Row],[Unit Price]]*CoffeeOrders[[#This Row],[Quantity]]</f>
        <v>10.935</v>
      </c>
      <c r="U881" s="3" t="str">
        <f>IF(CoffeeOrders[[#This Row],[Coffee Type]]="Rob","Robusta",IF(CoffeeOrders[[#This Row],[Coffee Type]]="Exc","Excelsa",IF(CoffeeOrders[[#This Row],[Coffee Type]]="Ara","Arabica",IF(CoffeeOrders[[#This Row],[Coffee Type]]="Lib","Liberica",""))))</f>
        <v>Excelsa</v>
      </c>
      <c r="V881" s="3" t="str">
        <f>IF(CoffeeOrders[[#This Row],[Roast Type]]="M","Medium",IF(CoffeeOrders[[#This Row],[Roast Type]]="L","Light",IF(CoffeeOrders[[#This Row],[Roast Type]]="D","Dark","")))</f>
        <v>Dark</v>
      </c>
    </row>
    <row r="882" spans="1:22" x14ac:dyDescent="0.35">
      <c r="A882" t="s">
        <v>5144</v>
      </c>
      <c r="B882" s="7">
        <v>43790</v>
      </c>
      <c r="C882" t="s">
        <v>5145</v>
      </c>
      <c r="D882" t="s">
        <v>548</v>
      </c>
      <c r="E882">
        <v>2</v>
      </c>
      <c r="F882" t="s">
        <v>5146</v>
      </c>
      <c r="G882" t="s">
        <v>5147</v>
      </c>
      <c r="H882" t="s">
        <v>5148</v>
      </c>
      <c r="I882" t="s">
        <v>5149</v>
      </c>
      <c r="J882" t="s">
        <v>5150</v>
      </c>
      <c r="K882" t="s">
        <v>27</v>
      </c>
      <c r="L882">
        <v>61105</v>
      </c>
      <c r="M882" t="s">
        <v>52</v>
      </c>
      <c r="N882" t="s">
        <v>29</v>
      </c>
      <c r="O882" t="s">
        <v>42</v>
      </c>
      <c r="P882" s="2">
        <v>0.2</v>
      </c>
      <c r="Q882" s="3">
        <v>3.585</v>
      </c>
      <c r="R882" s="3">
        <v>1.7925</v>
      </c>
      <c r="S882" s="3">
        <v>0.21510000000000001</v>
      </c>
      <c r="T882" s="3">
        <f>CoffeeOrders[[#This Row],[Unit Price]]*CoffeeOrders[[#This Row],[Quantity]]</f>
        <v>7.17</v>
      </c>
      <c r="U882" s="3" t="str">
        <f>IF(CoffeeOrders[[#This Row],[Coffee Type]]="Rob","Robusta",IF(CoffeeOrders[[#This Row],[Coffee Type]]="Exc","Excelsa",IF(CoffeeOrders[[#This Row],[Coffee Type]]="Ara","Arabica",IF(CoffeeOrders[[#This Row],[Coffee Type]]="Lib","Liberica",""))))</f>
        <v>Robusta</v>
      </c>
      <c r="V882" s="3" t="str">
        <f>IF(CoffeeOrders[[#This Row],[Roast Type]]="M","Medium",IF(CoffeeOrders[[#This Row],[Roast Type]]="L","Light",IF(CoffeeOrders[[#This Row],[Roast Type]]="D","Dark","")))</f>
        <v>Light</v>
      </c>
    </row>
    <row r="883" spans="1:22" x14ac:dyDescent="0.35">
      <c r="A883" t="s">
        <v>5151</v>
      </c>
      <c r="B883" s="7">
        <v>44286</v>
      </c>
      <c r="C883" t="s">
        <v>5152</v>
      </c>
      <c r="D883" t="s">
        <v>346</v>
      </c>
      <c r="E883">
        <v>6</v>
      </c>
      <c r="F883" t="s">
        <v>5153</v>
      </c>
      <c r="H883" t="s">
        <v>5154</v>
      </c>
      <c r="I883" t="s">
        <v>5155</v>
      </c>
      <c r="J883" t="s">
        <v>4489</v>
      </c>
      <c r="K883" t="s">
        <v>27</v>
      </c>
      <c r="L883">
        <v>59112</v>
      </c>
      <c r="M883" t="s">
        <v>28</v>
      </c>
      <c r="N883" t="s">
        <v>41</v>
      </c>
      <c r="O883" t="s">
        <v>42</v>
      </c>
      <c r="P883" s="2">
        <v>0.2</v>
      </c>
      <c r="Q883" s="3">
        <v>3.8849999999999998</v>
      </c>
      <c r="R883" s="3">
        <v>1.9424999999999999</v>
      </c>
      <c r="S883" s="3">
        <v>0.34965000000000002</v>
      </c>
      <c r="T883" s="3">
        <f>CoffeeOrders[[#This Row],[Unit Price]]*CoffeeOrders[[#This Row],[Quantity]]</f>
        <v>23.31</v>
      </c>
      <c r="U883" s="3" t="str">
        <f>IF(CoffeeOrders[[#This Row],[Coffee Type]]="Rob","Robusta",IF(CoffeeOrders[[#This Row],[Coffee Type]]="Exc","Excelsa",IF(CoffeeOrders[[#This Row],[Coffee Type]]="Ara","Arabica",IF(CoffeeOrders[[#This Row],[Coffee Type]]="Lib","Liberica",""))))</f>
        <v>Arabica</v>
      </c>
      <c r="V883" s="3" t="str">
        <f>IF(CoffeeOrders[[#This Row],[Roast Type]]="M","Medium",IF(CoffeeOrders[[#This Row],[Roast Type]]="L","Light",IF(CoffeeOrders[[#This Row],[Roast Type]]="D","Dark","")))</f>
        <v>Light</v>
      </c>
    </row>
    <row r="884" spans="1:22" x14ac:dyDescent="0.35">
      <c r="A884" t="s">
        <v>5156</v>
      </c>
      <c r="B884" s="7">
        <v>43647</v>
      </c>
      <c r="C884" t="s">
        <v>5157</v>
      </c>
      <c r="D884" t="s">
        <v>354</v>
      </c>
      <c r="E884">
        <v>5</v>
      </c>
      <c r="F884" t="s">
        <v>5158</v>
      </c>
      <c r="G884" t="s">
        <v>5159</v>
      </c>
      <c r="H884" t="s">
        <v>5160</v>
      </c>
      <c r="I884" t="s">
        <v>5161</v>
      </c>
      <c r="J884" t="s">
        <v>280</v>
      </c>
      <c r="K884" t="s">
        <v>27</v>
      </c>
      <c r="L884">
        <v>80243</v>
      </c>
      <c r="M884" t="s">
        <v>28</v>
      </c>
      <c r="N884" t="s">
        <v>41</v>
      </c>
      <c r="O884" t="s">
        <v>62</v>
      </c>
      <c r="P884" s="2">
        <v>2.5</v>
      </c>
      <c r="Q884" s="3">
        <v>22.885000000000002</v>
      </c>
      <c r="R884" s="3">
        <v>0.91539999999999988</v>
      </c>
      <c r="S884" s="3">
        <v>2.05965</v>
      </c>
      <c r="T884" s="3">
        <f>CoffeeOrders[[#This Row],[Unit Price]]*CoffeeOrders[[#This Row],[Quantity]]</f>
        <v>114.42500000000001</v>
      </c>
      <c r="U884" s="3" t="str">
        <f>IF(CoffeeOrders[[#This Row],[Coffee Type]]="Rob","Robusta",IF(CoffeeOrders[[#This Row],[Coffee Type]]="Exc","Excelsa",IF(CoffeeOrders[[#This Row],[Coffee Type]]="Ara","Arabica",IF(CoffeeOrders[[#This Row],[Coffee Type]]="Lib","Liberica",""))))</f>
        <v>Arabica</v>
      </c>
      <c r="V884" s="3" t="str">
        <f>IF(CoffeeOrders[[#This Row],[Roast Type]]="M","Medium",IF(CoffeeOrders[[#This Row],[Roast Type]]="L","Light",IF(CoffeeOrders[[#This Row],[Roast Type]]="D","Dark","")))</f>
        <v>Dark</v>
      </c>
    </row>
    <row r="885" spans="1:22" x14ac:dyDescent="0.35">
      <c r="A885" t="s">
        <v>5162</v>
      </c>
      <c r="B885" s="7">
        <v>43956</v>
      </c>
      <c r="C885" t="s">
        <v>5163</v>
      </c>
      <c r="D885" t="s">
        <v>519</v>
      </c>
      <c r="E885">
        <v>3</v>
      </c>
      <c r="F885" t="s">
        <v>5164</v>
      </c>
      <c r="G885" t="s">
        <v>5165</v>
      </c>
      <c r="H885" t="s">
        <v>5166</v>
      </c>
      <c r="I885" t="s">
        <v>5167</v>
      </c>
      <c r="J885" t="s">
        <v>1252</v>
      </c>
      <c r="K885" t="s">
        <v>27</v>
      </c>
      <c r="L885">
        <v>74108</v>
      </c>
      <c r="M885" t="s">
        <v>28</v>
      </c>
      <c r="N885" t="s">
        <v>41</v>
      </c>
      <c r="O885" t="s">
        <v>30</v>
      </c>
      <c r="P885" s="2">
        <v>2.5</v>
      </c>
      <c r="Q885" s="3">
        <v>25.875</v>
      </c>
      <c r="R885" s="3">
        <v>1.0349999999999999</v>
      </c>
      <c r="S885" s="3">
        <v>2.328749999999999</v>
      </c>
      <c r="T885" s="3">
        <f>CoffeeOrders[[#This Row],[Unit Price]]*CoffeeOrders[[#This Row],[Quantity]]</f>
        <v>77.625</v>
      </c>
      <c r="U885" s="3" t="str">
        <f>IF(CoffeeOrders[[#This Row],[Coffee Type]]="Rob","Robusta",IF(CoffeeOrders[[#This Row],[Coffee Type]]="Exc","Excelsa",IF(CoffeeOrders[[#This Row],[Coffee Type]]="Ara","Arabica",IF(CoffeeOrders[[#This Row],[Coffee Type]]="Lib","Liberica",""))))</f>
        <v>Arabica</v>
      </c>
      <c r="V885" s="3" t="str">
        <f>IF(CoffeeOrders[[#This Row],[Roast Type]]="M","Medium",IF(CoffeeOrders[[#This Row],[Roast Type]]="L","Light",IF(CoffeeOrders[[#This Row],[Roast Type]]="D","Dark","")))</f>
        <v>Medium</v>
      </c>
    </row>
    <row r="886" spans="1:22" x14ac:dyDescent="0.35">
      <c r="A886" t="s">
        <v>5168</v>
      </c>
      <c r="B886" s="7">
        <v>43941</v>
      </c>
      <c r="C886" t="s">
        <v>5169</v>
      </c>
      <c r="D886" t="s">
        <v>439</v>
      </c>
      <c r="E886">
        <v>1</v>
      </c>
      <c r="F886" t="s">
        <v>5170</v>
      </c>
      <c r="G886" t="s">
        <v>5171</v>
      </c>
      <c r="H886" t="s">
        <v>5172</v>
      </c>
      <c r="I886" t="s">
        <v>5173</v>
      </c>
      <c r="J886" t="s">
        <v>612</v>
      </c>
      <c r="K886" t="s">
        <v>27</v>
      </c>
      <c r="L886">
        <v>93704</v>
      </c>
      <c r="M886" t="s">
        <v>28</v>
      </c>
      <c r="N886" t="s">
        <v>29</v>
      </c>
      <c r="O886" t="s">
        <v>62</v>
      </c>
      <c r="P886" s="2">
        <v>0.5</v>
      </c>
      <c r="Q886" s="3">
        <v>5.3699999999999992</v>
      </c>
      <c r="R886" s="3">
        <v>1.0740000000000001</v>
      </c>
      <c r="S886" s="3">
        <v>0.32219999999999988</v>
      </c>
      <c r="T886" s="3">
        <f>CoffeeOrders[[#This Row],[Unit Price]]*CoffeeOrders[[#This Row],[Quantity]]</f>
        <v>5.3699999999999992</v>
      </c>
      <c r="U886" s="3" t="str">
        <f>IF(CoffeeOrders[[#This Row],[Coffee Type]]="Rob","Robusta",IF(CoffeeOrders[[#This Row],[Coffee Type]]="Exc","Excelsa",IF(CoffeeOrders[[#This Row],[Coffee Type]]="Ara","Arabica",IF(CoffeeOrders[[#This Row],[Coffee Type]]="Lib","Liberica",""))))</f>
        <v>Robusta</v>
      </c>
      <c r="V886" s="3" t="str">
        <f>IF(CoffeeOrders[[#This Row],[Roast Type]]="M","Medium",IF(CoffeeOrders[[#This Row],[Roast Type]]="L","Light",IF(CoffeeOrders[[#This Row],[Roast Type]]="D","Dark","")))</f>
        <v>Dark</v>
      </c>
    </row>
    <row r="887" spans="1:22" x14ac:dyDescent="0.35">
      <c r="A887" t="s">
        <v>5174</v>
      </c>
      <c r="B887" s="7">
        <v>43664</v>
      </c>
      <c r="C887" t="s">
        <v>5175</v>
      </c>
      <c r="D887" t="s">
        <v>117</v>
      </c>
      <c r="E887">
        <v>6</v>
      </c>
      <c r="F887" t="s">
        <v>5176</v>
      </c>
      <c r="G887" t="s">
        <v>5177</v>
      </c>
      <c r="H887" t="s">
        <v>5178</v>
      </c>
      <c r="I887" t="s">
        <v>5179</v>
      </c>
      <c r="J887" t="s">
        <v>5180</v>
      </c>
      <c r="K887" t="s">
        <v>50</v>
      </c>
      <c r="L887" t="s">
        <v>545</v>
      </c>
      <c r="M887" t="s">
        <v>52</v>
      </c>
      <c r="N887" t="s">
        <v>29</v>
      </c>
      <c r="O887" t="s">
        <v>62</v>
      </c>
      <c r="P887" s="2">
        <v>2.5</v>
      </c>
      <c r="Q887" s="3">
        <v>20.585000000000001</v>
      </c>
      <c r="R887" s="3">
        <v>0.82339999999999991</v>
      </c>
      <c r="S887" s="3">
        <v>1.2351000000000001</v>
      </c>
      <c r="T887" s="3">
        <f>CoffeeOrders[[#This Row],[Unit Price]]*CoffeeOrders[[#This Row],[Quantity]]</f>
        <v>123.51</v>
      </c>
      <c r="U887" s="3" t="str">
        <f>IF(CoffeeOrders[[#This Row],[Coffee Type]]="Rob","Robusta",IF(CoffeeOrders[[#This Row],[Coffee Type]]="Exc","Excelsa",IF(CoffeeOrders[[#This Row],[Coffee Type]]="Ara","Arabica",IF(CoffeeOrders[[#This Row],[Coffee Type]]="Lib","Liberica",""))))</f>
        <v>Robusta</v>
      </c>
      <c r="V887" s="3" t="str">
        <f>IF(CoffeeOrders[[#This Row],[Roast Type]]="M","Medium",IF(CoffeeOrders[[#This Row],[Roast Type]]="L","Light",IF(CoffeeOrders[[#This Row],[Roast Type]]="D","Dark","")))</f>
        <v>Dark</v>
      </c>
    </row>
    <row r="888" spans="1:22" x14ac:dyDescent="0.35">
      <c r="A888" t="s">
        <v>5181</v>
      </c>
      <c r="B888" s="7">
        <v>44518</v>
      </c>
      <c r="C888" t="s">
        <v>5182</v>
      </c>
      <c r="D888" t="s">
        <v>243</v>
      </c>
      <c r="E888">
        <v>2</v>
      </c>
      <c r="F888" t="s">
        <v>5183</v>
      </c>
      <c r="G888" t="s">
        <v>5184</v>
      </c>
      <c r="H888" t="s">
        <v>5185</v>
      </c>
      <c r="I888" t="s">
        <v>5186</v>
      </c>
      <c r="J888" t="s">
        <v>2065</v>
      </c>
      <c r="K888" t="s">
        <v>27</v>
      </c>
      <c r="L888">
        <v>94154</v>
      </c>
      <c r="M888" t="s">
        <v>52</v>
      </c>
      <c r="N888" t="s">
        <v>61</v>
      </c>
      <c r="O888" t="s">
        <v>30</v>
      </c>
      <c r="P888" s="2">
        <v>0.5</v>
      </c>
      <c r="Q888" s="3">
        <v>8.73</v>
      </c>
      <c r="R888" s="3">
        <v>1.746</v>
      </c>
      <c r="S888" s="3">
        <v>1.1349</v>
      </c>
      <c r="T888" s="3">
        <f>CoffeeOrders[[#This Row],[Unit Price]]*CoffeeOrders[[#This Row],[Quantity]]</f>
        <v>17.46</v>
      </c>
      <c r="U888" s="3" t="str">
        <f>IF(CoffeeOrders[[#This Row],[Coffee Type]]="Rob","Robusta",IF(CoffeeOrders[[#This Row],[Coffee Type]]="Exc","Excelsa",IF(CoffeeOrders[[#This Row],[Coffee Type]]="Ara","Arabica",IF(CoffeeOrders[[#This Row],[Coffee Type]]="Lib","Liberica",""))))</f>
        <v>Liberica</v>
      </c>
      <c r="V888" s="3" t="str">
        <f>IF(CoffeeOrders[[#This Row],[Roast Type]]="M","Medium",IF(CoffeeOrders[[#This Row],[Roast Type]]="L","Light",IF(CoffeeOrders[[#This Row],[Roast Type]]="D","Dark","")))</f>
        <v>Medium</v>
      </c>
    </row>
    <row r="889" spans="1:22" x14ac:dyDescent="0.35">
      <c r="A889" t="s">
        <v>5187</v>
      </c>
      <c r="B889" s="7">
        <v>44002</v>
      </c>
      <c r="C889" t="s">
        <v>5188</v>
      </c>
      <c r="D889" t="s">
        <v>766</v>
      </c>
      <c r="E889">
        <v>3</v>
      </c>
      <c r="F889" t="s">
        <v>5189</v>
      </c>
      <c r="G889" t="s">
        <v>5190</v>
      </c>
      <c r="H889" t="s">
        <v>5191</v>
      </c>
      <c r="I889" t="s">
        <v>5192</v>
      </c>
      <c r="J889" t="s">
        <v>4975</v>
      </c>
      <c r="K889" t="s">
        <v>27</v>
      </c>
      <c r="L889">
        <v>36689</v>
      </c>
      <c r="M889" t="s">
        <v>52</v>
      </c>
      <c r="N889" t="s">
        <v>32</v>
      </c>
      <c r="O889" t="s">
        <v>42</v>
      </c>
      <c r="P889" s="2">
        <v>0.2</v>
      </c>
      <c r="Q889" s="3">
        <v>4.4550000000000001</v>
      </c>
      <c r="R889" s="3">
        <v>2.2275</v>
      </c>
      <c r="S889" s="3">
        <v>0.49004999999999999</v>
      </c>
      <c r="T889" s="3">
        <f>CoffeeOrders[[#This Row],[Unit Price]]*CoffeeOrders[[#This Row],[Quantity]]</f>
        <v>13.365</v>
      </c>
      <c r="U889" s="3" t="str">
        <f>IF(CoffeeOrders[[#This Row],[Coffee Type]]="Rob","Robusta",IF(CoffeeOrders[[#This Row],[Coffee Type]]="Exc","Excelsa",IF(CoffeeOrders[[#This Row],[Coffee Type]]="Ara","Arabica",IF(CoffeeOrders[[#This Row],[Coffee Type]]="Lib","Liberica",""))))</f>
        <v>Excelsa</v>
      </c>
      <c r="V889" s="3" t="str">
        <f>IF(CoffeeOrders[[#This Row],[Roast Type]]="M","Medium",IF(CoffeeOrders[[#This Row],[Roast Type]]="L","Light",IF(CoffeeOrders[[#This Row],[Roast Type]]="D","Dark","")))</f>
        <v>Light</v>
      </c>
    </row>
    <row r="890" spans="1:22" x14ac:dyDescent="0.35">
      <c r="A890" t="s">
        <v>5193</v>
      </c>
      <c r="B890" s="7">
        <v>44292</v>
      </c>
      <c r="C890" t="s">
        <v>5194</v>
      </c>
      <c r="D890" t="s">
        <v>346</v>
      </c>
      <c r="E890">
        <v>2</v>
      </c>
      <c r="F890" t="s">
        <v>5195</v>
      </c>
      <c r="G890" t="s">
        <v>5196</v>
      </c>
      <c r="H890" t="s">
        <v>5197</v>
      </c>
      <c r="I890" t="s">
        <v>5198</v>
      </c>
      <c r="J890" t="s">
        <v>2065</v>
      </c>
      <c r="K890" t="s">
        <v>27</v>
      </c>
      <c r="L890">
        <v>94110</v>
      </c>
      <c r="M890" t="s">
        <v>28</v>
      </c>
      <c r="N890" t="s">
        <v>41</v>
      </c>
      <c r="O890" t="s">
        <v>42</v>
      </c>
      <c r="P890" s="2">
        <v>0.2</v>
      </c>
      <c r="Q890" s="3">
        <v>3.8849999999999998</v>
      </c>
      <c r="R890" s="3">
        <v>1.9424999999999999</v>
      </c>
      <c r="S890" s="3">
        <v>0.34965000000000002</v>
      </c>
      <c r="T890" s="3">
        <f>CoffeeOrders[[#This Row],[Unit Price]]*CoffeeOrders[[#This Row],[Quantity]]</f>
        <v>7.77</v>
      </c>
      <c r="U890" s="3" t="str">
        <f>IF(CoffeeOrders[[#This Row],[Coffee Type]]="Rob","Robusta",IF(CoffeeOrders[[#This Row],[Coffee Type]]="Exc","Excelsa",IF(CoffeeOrders[[#This Row],[Coffee Type]]="Ara","Arabica",IF(CoffeeOrders[[#This Row],[Coffee Type]]="Lib","Liberica",""))))</f>
        <v>Arabica</v>
      </c>
      <c r="V890" s="3" t="str">
        <f>IF(CoffeeOrders[[#This Row],[Roast Type]]="M","Medium",IF(CoffeeOrders[[#This Row],[Roast Type]]="L","Light",IF(CoffeeOrders[[#This Row],[Roast Type]]="D","Dark","")))</f>
        <v>Light</v>
      </c>
    </row>
    <row r="891" spans="1:22" x14ac:dyDescent="0.35">
      <c r="A891" t="s">
        <v>5199</v>
      </c>
      <c r="B891" s="7">
        <v>43633</v>
      </c>
      <c r="C891" t="s">
        <v>5200</v>
      </c>
      <c r="D891" t="s">
        <v>309</v>
      </c>
      <c r="E891">
        <v>1</v>
      </c>
      <c r="F891" t="s">
        <v>5201</v>
      </c>
      <c r="G891" t="s">
        <v>5202</v>
      </c>
      <c r="H891" t="s">
        <v>5203</v>
      </c>
      <c r="I891" t="s">
        <v>5204</v>
      </c>
      <c r="J891" t="s">
        <v>1625</v>
      </c>
      <c r="K891" t="s">
        <v>27</v>
      </c>
      <c r="L891">
        <v>11470</v>
      </c>
      <c r="M891" t="s">
        <v>28</v>
      </c>
      <c r="N891" t="s">
        <v>29</v>
      </c>
      <c r="O891" t="s">
        <v>62</v>
      </c>
      <c r="P891" s="2">
        <v>0.2</v>
      </c>
      <c r="Q891" s="3">
        <v>2.6850000000000001</v>
      </c>
      <c r="R891" s="3">
        <v>1.3425</v>
      </c>
      <c r="S891" s="3">
        <v>0.16109999999999999</v>
      </c>
      <c r="T891" s="3">
        <f>CoffeeOrders[[#This Row],[Unit Price]]*CoffeeOrders[[#This Row],[Quantity]]</f>
        <v>2.6850000000000001</v>
      </c>
      <c r="U891" s="3" t="str">
        <f>IF(CoffeeOrders[[#This Row],[Coffee Type]]="Rob","Robusta",IF(CoffeeOrders[[#This Row],[Coffee Type]]="Exc","Excelsa",IF(CoffeeOrders[[#This Row],[Coffee Type]]="Ara","Arabica",IF(CoffeeOrders[[#This Row],[Coffee Type]]="Lib","Liberica",""))))</f>
        <v>Robusta</v>
      </c>
      <c r="V891" s="3" t="str">
        <f>IF(CoffeeOrders[[#This Row],[Roast Type]]="M","Medium",IF(CoffeeOrders[[#This Row],[Roast Type]]="L","Light",IF(CoffeeOrders[[#This Row],[Roast Type]]="D","Dark","")))</f>
        <v>Dark</v>
      </c>
    </row>
    <row r="892" spans="1:22" x14ac:dyDescent="0.35">
      <c r="A892" t="s">
        <v>5205</v>
      </c>
      <c r="B892" s="7">
        <v>44646</v>
      </c>
      <c r="C892" t="s">
        <v>5157</v>
      </c>
      <c r="D892" t="s">
        <v>117</v>
      </c>
      <c r="E892">
        <v>1</v>
      </c>
      <c r="F892" t="s">
        <v>5158</v>
      </c>
      <c r="G892" t="s">
        <v>5159</v>
      </c>
      <c r="H892" t="s">
        <v>5160</v>
      </c>
      <c r="I892" t="s">
        <v>5161</v>
      </c>
      <c r="J892" t="s">
        <v>280</v>
      </c>
      <c r="K892" t="s">
        <v>27</v>
      </c>
      <c r="L892">
        <v>80243</v>
      </c>
      <c r="M892" t="s">
        <v>28</v>
      </c>
      <c r="N892" t="s">
        <v>29</v>
      </c>
      <c r="O892" t="s">
        <v>62</v>
      </c>
      <c r="P892" s="2">
        <v>2.5</v>
      </c>
      <c r="Q892" s="3">
        <v>20.585000000000001</v>
      </c>
      <c r="R892" s="3">
        <v>0.82339999999999991</v>
      </c>
      <c r="S892" s="3">
        <v>1.2351000000000001</v>
      </c>
      <c r="T892" s="3">
        <f>CoffeeOrders[[#This Row],[Unit Price]]*CoffeeOrders[[#This Row],[Quantity]]</f>
        <v>20.585000000000001</v>
      </c>
      <c r="U892" s="3" t="str">
        <f>IF(CoffeeOrders[[#This Row],[Coffee Type]]="Rob","Robusta",IF(CoffeeOrders[[#This Row],[Coffee Type]]="Exc","Excelsa",IF(CoffeeOrders[[#This Row],[Coffee Type]]="Ara","Arabica",IF(CoffeeOrders[[#This Row],[Coffee Type]]="Lib","Liberica",""))))</f>
        <v>Robusta</v>
      </c>
      <c r="V892" s="3" t="str">
        <f>IF(CoffeeOrders[[#This Row],[Roast Type]]="M","Medium",IF(CoffeeOrders[[#This Row],[Roast Type]]="L","Light",IF(CoffeeOrders[[#This Row],[Roast Type]]="D","Dark","")))</f>
        <v>Dark</v>
      </c>
    </row>
    <row r="893" spans="1:22" x14ac:dyDescent="0.35">
      <c r="A893" t="s">
        <v>5206</v>
      </c>
      <c r="B893" s="7">
        <v>44469</v>
      </c>
      <c r="C893" t="s">
        <v>5207</v>
      </c>
      <c r="D893" t="s">
        <v>354</v>
      </c>
      <c r="E893">
        <v>5</v>
      </c>
      <c r="F893" t="s">
        <v>5208</v>
      </c>
      <c r="G893" t="s">
        <v>5209</v>
      </c>
      <c r="H893" t="s">
        <v>5210</v>
      </c>
      <c r="I893" t="s">
        <v>5211</v>
      </c>
      <c r="J893" t="s">
        <v>2560</v>
      </c>
      <c r="K893" t="s">
        <v>27</v>
      </c>
      <c r="L893">
        <v>92165</v>
      </c>
      <c r="M893" t="s">
        <v>28</v>
      </c>
      <c r="N893" t="s">
        <v>41</v>
      </c>
      <c r="O893" t="s">
        <v>62</v>
      </c>
      <c r="P893" s="2">
        <v>2.5</v>
      </c>
      <c r="Q893" s="3">
        <v>22.885000000000002</v>
      </c>
      <c r="R893" s="3">
        <v>0.91539999999999988</v>
      </c>
      <c r="S893" s="3">
        <v>2.05965</v>
      </c>
      <c r="T893" s="3">
        <f>CoffeeOrders[[#This Row],[Unit Price]]*CoffeeOrders[[#This Row],[Quantity]]</f>
        <v>114.42500000000001</v>
      </c>
      <c r="U893" s="3" t="str">
        <f>IF(CoffeeOrders[[#This Row],[Coffee Type]]="Rob","Robusta",IF(CoffeeOrders[[#This Row],[Coffee Type]]="Exc","Excelsa",IF(CoffeeOrders[[#This Row],[Coffee Type]]="Ara","Arabica",IF(CoffeeOrders[[#This Row],[Coffee Type]]="Lib","Liberica",""))))</f>
        <v>Arabica</v>
      </c>
      <c r="V893" s="3" t="str">
        <f>IF(CoffeeOrders[[#This Row],[Roast Type]]="M","Medium",IF(CoffeeOrders[[#This Row],[Roast Type]]="L","Light",IF(CoffeeOrders[[#This Row],[Roast Type]]="D","Dark","")))</f>
        <v>Dark</v>
      </c>
    </row>
    <row r="894" spans="1:22" x14ac:dyDescent="0.35">
      <c r="A894" t="s">
        <v>5212</v>
      </c>
      <c r="B894" s="7">
        <v>43635</v>
      </c>
      <c r="C894" t="s">
        <v>5213</v>
      </c>
      <c r="D894" t="s">
        <v>199</v>
      </c>
      <c r="E894">
        <v>5</v>
      </c>
      <c r="F894" t="s">
        <v>5214</v>
      </c>
      <c r="G894" t="s">
        <v>5215</v>
      </c>
      <c r="H894" t="s">
        <v>5216</v>
      </c>
      <c r="I894" t="s">
        <v>5217</v>
      </c>
      <c r="J894" t="s">
        <v>2476</v>
      </c>
      <c r="K894" t="s">
        <v>258</v>
      </c>
      <c r="L894" t="s">
        <v>2477</v>
      </c>
      <c r="M894" t="s">
        <v>52</v>
      </c>
      <c r="N894" t="s">
        <v>32</v>
      </c>
      <c r="O894" t="s">
        <v>30</v>
      </c>
      <c r="P894" s="2">
        <v>0.2</v>
      </c>
      <c r="Q894" s="3">
        <v>4.125</v>
      </c>
      <c r="R894" s="3">
        <v>2.0625</v>
      </c>
      <c r="S894" s="3">
        <v>0.45374999999999999</v>
      </c>
      <c r="T894" s="3">
        <f>CoffeeOrders[[#This Row],[Unit Price]]*CoffeeOrders[[#This Row],[Quantity]]</f>
        <v>20.625</v>
      </c>
      <c r="U894" s="3" t="str">
        <f>IF(CoffeeOrders[[#This Row],[Coffee Type]]="Rob","Robusta",IF(CoffeeOrders[[#This Row],[Coffee Type]]="Exc","Excelsa",IF(CoffeeOrders[[#This Row],[Coffee Type]]="Ara","Arabica",IF(CoffeeOrders[[#This Row],[Coffee Type]]="Lib","Liberica",""))))</f>
        <v>Excelsa</v>
      </c>
      <c r="V894" s="3" t="str">
        <f>IF(CoffeeOrders[[#This Row],[Roast Type]]="M","Medium",IF(CoffeeOrders[[#This Row],[Roast Type]]="L","Light",IF(CoffeeOrders[[#This Row],[Roast Type]]="D","Dark","")))</f>
        <v>Medium</v>
      </c>
    </row>
    <row r="895" spans="1:22" x14ac:dyDescent="0.35">
      <c r="A895" t="s">
        <v>5218</v>
      </c>
      <c r="B895" s="7">
        <v>44651</v>
      </c>
      <c r="C895" t="s">
        <v>5219</v>
      </c>
      <c r="D895" t="s">
        <v>252</v>
      </c>
      <c r="E895">
        <v>6</v>
      </c>
      <c r="F895" t="s">
        <v>5220</v>
      </c>
      <c r="G895" t="s">
        <v>5221</v>
      </c>
      <c r="I895" t="s">
        <v>5222</v>
      </c>
      <c r="J895" t="s">
        <v>3632</v>
      </c>
      <c r="K895" t="s">
        <v>27</v>
      </c>
      <c r="L895">
        <v>15250</v>
      </c>
      <c r="M895" t="s">
        <v>28</v>
      </c>
      <c r="N895" t="s">
        <v>61</v>
      </c>
      <c r="O895" t="s">
        <v>42</v>
      </c>
      <c r="P895" s="2">
        <v>0.5</v>
      </c>
      <c r="Q895" s="3">
        <v>9.51</v>
      </c>
      <c r="R895" s="3">
        <v>1.9019999999999999</v>
      </c>
      <c r="S895" s="3">
        <v>1.2363</v>
      </c>
      <c r="T895" s="3">
        <f>CoffeeOrders[[#This Row],[Unit Price]]*CoffeeOrders[[#This Row],[Quantity]]</f>
        <v>57.06</v>
      </c>
      <c r="U895" s="3" t="str">
        <f>IF(CoffeeOrders[[#This Row],[Coffee Type]]="Rob","Robusta",IF(CoffeeOrders[[#This Row],[Coffee Type]]="Exc","Excelsa",IF(CoffeeOrders[[#This Row],[Coffee Type]]="Ara","Arabica",IF(CoffeeOrders[[#This Row],[Coffee Type]]="Lib","Liberica",""))))</f>
        <v>Liberica</v>
      </c>
      <c r="V895" s="3" t="str">
        <f>IF(CoffeeOrders[[#This Row],[Roast Type]]="M","Medium",IF(CoffeeOrders[[#This Row],[Roast Type]]="L","Light",IF(CoffeeOrders[[#This Row],[Roast Type]]="D","Dark","")))</f>
        <v>Light</v>
      </c>
    </row>
    <row r="896" spans="1:22" x14ac:dyDescent="0.35">
      <c r="A896" t="s">
        <v>5223</v>
      </c>
      <c r="B896" s="7">
        <v>44016</v>
      </c>
      <c r="C896" t="s">
        <v>5224</v>
      </c>
      <c r="D896" t="s">
        <v>117</v>
      </c>
      <c r="E896">
        <v>4</v>
      </c>
      <c r="F896" t="s">
        <v>5225</v>
      </c>
      <c r="H896" t="s">
        <v>5226</v>
      </c>
      <c r="I896" t="s">
        <v>5227</v>
      </c>
      <c r="J896" t="s">
        <v>5228</v>
      </c>
      <c r="K896" t="s">
        <v>50</v>
      </c>
      <c r="L896" t="s">
        <v>1053</v>
      </c>
      <c r="M896" t="s">
        <v>28</v>
      </c>
      <c r="N896" t="s">
        <v>29</v>
      </c>
      <c r="O896" t="s">
        <v>62</v>
      </c>
      <c r="P896" s="2">
        <v>2.5</v>
      </c>
      <c r="Q896" s="3">
        <v>20.585000000000001</v>
      </c>
      <c r="R896" s="3">
        <v>0.82339999999999991</v>
      </c>
      <c r="S896" s="3">
        <v>1.2351000000000001</v>
      </c>
      <c r="T896" s="3">
        <f>CoffeeOrders[[#This Row],[Unit Price]]*CoffeeOrders[[#This Row],[Quantity]]</f>
        <v>82.34</v>
      </c>
      <c r="U896" s="3" t="str">
        <f>IF(CoffeeOrders[[#This Row],[Coffee Type]]="Rob","Robusta",IF(CoffeeOrders[[#This Row],[Coffee Type]]="Exc","Excelsa",IF(CoffeeOrders[[#This Row],[Coffee Type]]="Ara","Arabica",IF(CoffeeOrders[[#This Row],[Coffee Type]]="Lib","Liberica",""))))</f>
        <v>Robusta</v>
      </c>
      <c r="V896" s="3" t="str">
        <f>IF(CoffeeOrders[[#This Row],[Roast Type]]="M","Medium",IF(CoffeeOrders[[#This Row],[Roast Type]]="L","Light",IF(CoffeeOrders[[#This Row],[Roast Type]]="D","Dark","")))</f>
        <v>Dark</v>
      </c>
    </row>
    <row r="897" spans="1:22" x14ac:dyDescent="0.35">
      <c r="A897" t="s">
        <v>5229</v>
      </c>
      <c r="B897" s="7">
        <v>44521</v>
      </c>
      <c r="C897" t="s">
        <v>5230</v>
      </c>
      <c r="D897" t="s">
        <v>339</v>
      </c>
      <c r="E897">
        <v>5</v>
      </c>
      <c r="F897" t="s">
        <v>5231</v>
      </c>
      <c r="H897" t="s">
        <v>5232</v>
      </c>
      <c r="I897" t="s">
        <v>5233</v>
      </c>
      <c r="J897" t="s">
        <v>165</v>
      </c>
      <c r="K897" t="s">
        <v>27</v>
      </c>
      <c r="L897">
        <v>10004</v>
      </c>
      <c r="M897" t="s">
        <v>52</v>
      </c>
      <c r="N897" t="s">
        <v>32</v>
      </c>
      <c r="O897" t="s">
        <v>30</v>
      </c>
      <c r="P897" s="2">
        <v>2.5</v>
      </c>
      <c r="Q897" s="3">
        <v>31.625</v>
      </c>
      <c r="R897" s="3">
        <v>1.2649999999999999</v>
      </c>
      <c r="S897" s="3">
        <v>3.4787499999999998</v>
      </c>
      <c r="T897" s="3">
        <f>CoffeeOrders[[#This Row],[Unit Price]]*CoffeeOrders[[#This Row],[Quantity]]</f>
        <v>158.125</v>
      </c>
      <c r="U897" s="3" t="str">
        <f>IF(CoffeeOrders[[#This Row],[Coffee Type]]="Rob","Robusta",IF(CoffeeOrders[[#This Row],[Coffee Type]]="Exc","Excelsa",IF(CoffeeOrders[[#This Row],[Coffee Type]]="Ara","Arabica",IF(CoffeeOrders[[#This Row],[Coffee Type]]="Lib","Liberica",""))))</f>
        <v>Excelsa</v>
      </c>
      <c r="V897" s="3" t="str">
        <f>IF(CoffeeOrders[[#This Row],[Roast Type]]="M","Medium",IF(CoffeeOrders[[#This Row],[Roast Type]]="L","Light",IF(CoffeeOrders[[#This Row],[Roast Type]]="D","Dark","")))</f>
        <v>Medium</v>
      </c>
    </row>
    <row r="898" spans="1:22" x14ac:dyDescent="0.35">
      <c r="A898" t="s">
        <v>5234</v>
      </c>
      <c r="B898" s="7">
        <v>44347</v>
      </c>
      <c r="C898" t="s">
        <v>5235</v>
      </c>
      <c r="D898" t="s">
        <v>439</v>
      </c>
      <c r="E898">
        <v>6</v>
      </c>
      <c r="F898" t="s">
        <v>5236</v>
      </c>
      <c r="G898" t="s">
        <v>5237</v>
      </c>
      <c r="H898" t="s">
        <v>5238</v>
      </c>
      <c r="I898" t="s">
        <v>5239</v>
      </c>
      <c r="J898" t="s">
        <v>2156</v>
      </c>
      <c r="K898" t="s">
        <v>27</v>
      </c>
      <c r="L898">
        <v>98148</v>
      </c>
      <c r="M898" t="s">
        <v>28</v>
      </c>
      <c r="N898" t="s">
        <v>29</v>
      </c>
      <c r="O898" t="s">
        <v>62</v>
      </c>
      <c r="P898" s="2">
        <v>0.5</v>
      </c>
      <c r="Q898" s="3">
        <v>5.3699999999999992</v>
      </c>
      <c r="R898" s="3">
        <v>1.0740000000000001</v>
      </c>
      <c r="S898" s="3">
        <v>0.32219999999999988</v>
      </c>
      <c r="T898" s="3">
        <f>CoffeeOrders[[#This Row],[Unit Price]]*CoffeeOrders[[#This Row],[Quantity]]</f>
        <v>32.22</v>
      </c>
      <c r="U898" s="3" t="str">
        <f>IF(CoffeeOrders[[#This Row],[Coffee Type]]="Rob","Robusta",IF(CoffeeOrders[[#This Row],[Coffee Type]]="Exc","Excelsa",IF(CoffeeOrders[[#This Row],[Coffee Type]]="Ara","Arabica",IF(CoffeeOrders[[#This Row],[Coffee Type]]="Lib","Liberica",""))))</f>
        <v>Robusta</v>
      </c>
      <c r="V898" s="3" t="str">
        <f>IF(CoffeeOrders[[#This Row],[Roast Type]]="M","Medium",IF(CoffeeOrders[[#This Row],[Roast Type]]="L","Light",IF(CoffeeOrders[[#This Row],[Roast Type]]="D","Dark","")))</f>
        <v>Dark</v>
      </c>
    </row>
    <row r="899" spans="1:22" x14ac:dyDescent="0.35">
      <c r="A899" t="s">
        <v>5240</v>
      </c>
      <c r="B899" s="7">
        <v>43932</v>
      </c>
      <c r="C899" t="s">
        <v>5241</v>
      </c>
      <c r="D899" t="s">
        <v>740</v>
      </c>
      <c r="E899">
        <v>2</v>
      </c>
      <c r="F899" t="s">
        <v>5242</v>
      </c>
      <c r="G899" t="s">
        <v>5243</v>
      </c>
      <c r="H899" t="s">
        <v>5244</v>
      </c>
      <c r="I899" t="s">
        <v>5245</v>
      </c>
      <c r="J899" t="s">
        <v>343</v>
      </c>
      <c r="K899" t="s">
        <v>258</v>
      </c>
      <c r="L899" t="s">
        <v>802</v>
      </c>
      <c r="M899" t="s">
        <v>52</v>
      </c>
      <c r="N899" t="s">
        <v>32</v>
      </c>
      <c r="O899" t="s">
        <v>62</v>
      </c>
      <c r="P899" s="2">
        <v>1</v>
      </c>
      <c r="Q899" s="3">
        <v>12.15</v>
      </c>
      <c r="R899" s="3">
        <v>1.2150000000000001</v>
      </c>
      <c r="S899" s="3">
        <v>1.3365</v>
      </c>
      <c r="T899" s="3">
        <f>CoffeeOrders[[#This Row],[Unit Price]]*CoffeeOrders[[#This Row],[Quantity]]</f>
        <v>24.3</v>
      </c>
      <c r="U899" s="3" t="str">
        <f>IF(CoffeeOrders[[#This Row],[Coffee Type]]="Rob","Robusta",IF(CoffeeOrders[[#This Row],[Coffee Type]]="Exc","Excelsa",IF(CoffeeOrders[[#This Row],[Coffee Type]]="Ara","Arabica",IF(CoffeeOrders[[#This Row],[Coffee Type]]="Lib","Liberica",""))))</f>
        <v>Excelsa</v>
      </c>
      <c r="V899" s="3" t="str">
        <f>IF(CoffeeOrders[[#This Row],[Roast Type]]="M","Medium",IF(CoffeeOrders[[#This Row],[Roast Type]]="L","Light",IF(CoffeeOrders[[#This Row],[Roast Type]]="D","Dark","")))</f>
        <v>Dark</v>
      </c>
    </row>
    <row r="900" spans="1:22" x14ac:dyDescent="0.35">
      <c r="A900" t="s">
        <v>5246</v>
      </c>
      <c r="B900" s="7">
        <v>44089</v>
      </c>
      <c r="C900" t="s">
        <v>5247</v>
      </c>
      <c r="D900" t="s">
        <v>473</v>
      </c>
      <c r="E900">
        <v>5</v>
      </c>
      <c r="F900" t="s">
        <v>5248</v>
      </c>
      <c r="H900" t="s">
        <v>5249</v>
      </c>
      <c r="I900" t="s">
        <v>5250</v>
      </c>
      <c r="J900" t="s">
        <v>5251</v>
      </c>
      <c r="K900" t="s">
        <v>27</v>
      </c>
      <c r="L900">
        <v>49018</v>
      </c>
      <c r="M900" t="s">
        <v>52</v>
      </c>
      <c r="N900" t="s">
        <v>29</v>
      </c>
      <c r="O900" t="s">
        <v>42</v>
      </c>
      <c r="P900" s="2">
        <v>0.5</v>
      </c>
      <c r="Q900" s="3">
        <v>7.169999999999999</v>
      </c>
      <c r="R900" s="3">
        <v>1.4339999999999999</v>
      </c>
      <c r="S900" s="3">
        <v>0.43019999999999992</v>
      </c>
      <c r="T900" s="3">
        <f>CoffeeOrders[[#This Row],[Unit Price]]*CoffeeOrders[[#This Row],[Quantity]]</f>
        <v>35.849999999999994</v>
      </c>
      <c r="U900" s="3" t="str">
        <f>IF(CoffeeOrders[[#This Row],[Coffee Type]]="Rob","Robusta",IF(CoffeeOrders[[#This Row],[Coffee Type]]="Exc","Excelsa",IF(CoffeeOrders[[#This Row],[Coffee Type]]="Ara","Arabica",IF(CoffeeOrders[[#This Row],[Coffee Type]]="Lib","Liberica",""))))</f>
        <v>Robusta</v>
      </c>
      <c r="V900" s="3" t="str">
        <f>IF(CoffeeOrders[[#This Row],[Roast Type]]="M","Medium",IF(CoffeeOrders[[#This Row],[Roast Type]]="L","Light",IF(CoffeeOrders[[#This Row],[Roast Type]]="D","Dark","")))</f>
        <v>Light</v>
      </c>
    </row>
    <row r="901" spans="1:22" x14ac:dyDescent="0.35">
      <c r="A901" t="s">
        <v>5252</v>
      </c>
      <c r="B901" s="7">
        <v>44523</v>
      </c>
      <c r="C901" t="s">
        <v>5230</v>
      </c>
      <c r="D901" t="s">
        <v>295</v>
      </c>
      <c r="E901">
        <v>5</v>
      </c>
      <c r="F901" t="s">
        <v>5231</v>
      </c>
      <c r="H901" t="s">
        <v>5232</v>
      </c>
      <c r="I901" t="s">
        <v>5233</v>
      </c>
      <c r="J901" t="s">
        <v>165</v>
      </c>
      <c r="K901" t="s">
        <v>27</v>
      </c>
      <c r="L901">
        <v>10004</v>
      </c>
      <c r="M901" t="s">
        <v>52</v>
      </c>
      <c r="N901" t="s">
        <v>61</v>
      </c>
      <c r="O901" t="s">
        <v>30</v>
      </c>
      <c r="P901" s="2">
        <v>1</v>
      </c>
      <c r="Q901" s="3">
        <v>14.55</v>
      </c>
      <c r="R901" s="3">
        <v>1.4550000000000001</v>
      </c>
      <c r="S901" s="3">
        <v>1.8915</v>
      </c>
      <c r="T901" s="3">
        <f>CoffeeOrders[[#This Row],[Unit Price]]*CoffeeOrders[[#This Row],[Quantity]]</f>
        <v>72.75</v>
      </c>
      <c r="U901" s="3" t="str">
        <f>IF(CoffeeOrders[[#This Row],[Coffee Type]]="Rob","Robusta",IF(CoffeeOrders[[#This Row],[Coffee Type]]="Exc","Excelsa",IF(CoffeeOrders[[#This Row],[Coffee Type]]="Ara","Arabica",IF(CoffeeOrders[[#This Row],[Coffee Type]]="Lib","Liberica",""))))</f>
        <v>Liberica</v>
      </c>
      <c r="V901" s="3" t="str">
        <f>IF(CoffeeOrders[[#This Row],[Roast Type]]="M","Medium",IF(CoffeeOrders[[#This Row],[Roast Type]]="L","Light",IF(CoffeeOrders[[#This Row],[Roast Type]]="D","Dark","")))</f>
        <v>Medium</v>
      </c>
    </row>
    <row r="902" spans="1:22" x14ac:dyDescent="0.35">
      <c r="A902" t="s">
        <v>5253</v>
      </c>
      <c r="B902" s="7">
        <v>44584</v>
      </c>
      <c r="C902" t="s">
        <v>5254</v>
      </c>
      <c r="D902" t="s">
        <v>398</v>
      </c>
      <c r="E902">
        <v>3</v>
      </c>
      <c r="F902" t="s">
        <v>5255</v>
      </c>
      <c r="H902" t="s">
        <v>5256</v>
      </c>
      <c r="I902" t="s">
        <v>5257</v>
      </c>
      <c r="J902" t="s">
        <v>5258</v>
      </c>
      <c r="K902" t="s">
        <v>50</v>
      </c>
      <c r="L902" t="s">
        <v>858</v>
      </c>
      <c r="M902" t="s">
        <v>52</v>
      </c>
      <c r="N902" t="s">
        <v>61</v>
      </c>
      <c r="O902" t="s">
        <v>42</v>
      </c>
      <c r="P902" s="2">
        <v>1</v>
      </c>
      <c r="Q902" s="3">
        <v>15.85</v>
      </c>
      <c r="R902" s="3">
        <v>1.585</v>
      </c>
      <c r="S902" s="3">
        <v>2.0605000000000002</v>
      </c>
      <c r="T902" s="3">
        <f>CoffeeOrders[[#This Row],[Unit Price]]*CoffeeOrders[[#This Row],[Quantity]]</f>
        <v>47.55</v>
      </c>
      <c r="U902" s="3" t="str">
        <f>IF(CoffeeOrders[[#This Row],[Coffee Type]]="Rob","Robusta",IF(CoffeeOrders[[#This Row],[Coffee Type]]="Exc","Excelsa",IF(CoffeeOrders[[#This Row],[Coffee Type]]="Ara","Arabica",IF(CoffeeOrders[[#This Row],[Coffee Type]]="Lib","Liberica",""))))</f>
        <v>Liberica</v>
      </c>
      <c r="V902" s="3" t="str">
        <f>IF(CoffeeOrders[[#This Row],[Roast Type]]="M","Medium",IF(CoffeeOrders[[#This Row],[Roast Type]]="L","Light",IF(CoffeeOrders[[#This Row],[Roast Type]]="D","Dark","")))</f>
        <v>Light</v>
      </c>
    </row>
    <row r="903" spans="1:22" x14ac:dyDescent="0.35">
      <c r="A903" t="s">
        <v>5259</v>
      </c>
      <c r="B903" s="7">
        <v>44223</v>
      </c>
      <c r="C903" t="s">
        <v>5260</v>
      </c>
      <c r="D903" t="s">
        <v>548</v>
      </c>
      <c r="E903">
        <v>1</v>
      </c>
      <c r="F903" t="s">
        <v>5261</v>
      </c>
      <c r="G903" t="s">
        <v>5262</v>
      </c>
      <c r="H903" t="s">
        <v>5263</v>
      </c>
      <c r="I903" t="s">
        <v>5264</v>
      </c>
      <c r="J903" t="s">
        <v>151</v>
      </c>
      <c r="K903" t="s">
        <v>27</v>
      </c>
      <c r="L903">
        <v>77070</v>
      </c>
      <c r="M903" t="s">
        <v>28</v>
      </c>
      <c r="N903" t="s">
        <v>29</v>
      </c>
      <c r="O903" t="s">
        <v>42</v>
      </c>
      <c r="P903" s="2">
        <v>0.2</v>
      </c>
      <c r="Q903" s="3">
        <v>3.585</v>
      </c>
      <c r="R903" s="3">
        <v>1.7925</v>
      </c>
      <c r="S903" s="3">
        <v>0.21510000000000001</v>
      </c>
      <c r="T903" s="3">
        <f>CoffeeOrders[[#This Row],[Unit Price]]*CoffeeOrders[[#This Row],[Quantity]]</f>
        <v>3.585</v>
      </c>
      <c r="U903" s="3" t="str">
        <f>IF(CoffeeOrders[[#This Row],[Coffee Type]]="Rob","Robusta",IF(CoffeeOrders[[#This Row],[Coffee Type]]="Exc","Excelsa",IF(CoffeeOrders[[#This Row],[Coffee Type]]="Ara","Arabica",IF(CoffeeOrders[[#This Row],[Coffee Type]]="Lib","Liberica",""))))</f>
        <v>Robusta</v>
      </c>
      <c r="V903" s="3" t="str">
        <f>IF(CoffeeOrders[[#This Row],[Roast Type]]="M","Medium",IF(CoffeeOrders[[#This Row],[Roast Type]]="L","Light",IF(CoffeeOrders[[#This Row],[Roast Type]]="D","Dark","")))</f>
        <v>Light</v>
      </c>
    </row>
    <row r="904" spans="1:22" x14ac:dyDescent="0.35">
      <c r="A904" t="s">
        <v>5265</v>
      </c>
      <c r="B904" s="7">
        <v>43640</v>
      </c>
      <c r="C904" t="s">
        <v>5266</v>
      </c>
      <c r="D904" t="s">
        <v>339</v>
      </c>
      <c r="E904">
        <v>5</v>
      </c>
      <c r="F904" t="s">
        <v>5267</v>
      </c>
      <c r="G904" t="s">
        <v>5268</v>
      </c>
      <c r="H904" t="s">
        <v>5269</v>
      </c>
      <c r="I904" t="s">
        <v>5270</v>
      </c>
      <c r="J904" t="s">
        <v>1529</v>
      </c>
      <c r="K904" t="s">
        <v>27</v>
      </c>
      <c r="L904">
        <v>45249</v>
      </c>
      <c r="M904" t="s">
        <v>52</v>
      </c>
      <c r="N904" t="s">
        <v>32</v>
      </c>
      <c r="O904" t="s">
        <v>30</v>
      </c>
      <c r="P904" s="2">
        <v>2.5</v>
      </c>
      <c r="Q904" s="3">
        <v>31.625</v>
      </c>
      <c r="R904" s="3">
        <v>1.2649999999999999</v>
      </c>
      <c r="S904" s="3">
        <v>3.4787499999999998</v>
      </c>
      <c r="T904" s="3">
        <f>CoffeeOrders[[#This Row],[Unit Price]]*CoffeeOrders[[#This Row],[Quantity]]</f>
        <v>158.125</v>
      </c>
      <c r="U904" s="3" t="str">
        <f>IF(CoffeeOrders[[#This Row],[Coffee Type]]="Rob","Robusta",IF(CoffeeOrders[[#This Row],[Coffee Type]]="Exc","Excelsa",IF(CoffeeOrders[[#This Row],[Coffee Type]]="Ara","Arabica",IF(CoffeeOrders[[#This Row],[Coffee Type]]="Lib","Liberica",""))))</f>
        <v>Excelsa</v>
      </c>
      <c r="V904" s="3" t="str">
        <f>IF(CoffeeOrders[[#This Row],[Roast Type]]="M","Medium",IF(CoffeeOrders[[#This Row],[Roast Type]]="L","Light",IF(CoffeeOrders[[#This Row],[Roast Type]]="D","Dark","")))</f>
        <v>Medium</v>
      </c>
    </row>
    <row r="905" spans="1:22" x14ac:dyDescent="0.35">
      <c r="A905" t="s">
        <v>5271</v>
      </c>
      <c r="B905" s="7">
        <v>43905</v>
      </c>
      <c r="C905" t="s">
        <v>5272</v>
      </c>
      <c r="D905" t="s">
        <v>243</v>
      </c>
      <c r="E905">
        <v>2</v>
      </c>
      <c r="F905" t="s">
        <v>5273</v>
      </c>
      <c r="G905" t="s">
        <v>5274</v>
      </c>
      <c r="H905" t="s">
        <v>5275</v>
      </c>
      <c r="I905" t="s">
        <v>5276</v>
      </c>
      <c r="J905" t="s">
        <v>612</v>
      </c>
      <c r="K905" t="s">
        <v>27</v>
      </c>
      <c r="L905">
        <v>93704</v>
      </c>
      <c r="M905" t="s">
        <v>52</v>
      </c>
      <c r="N905" t="s">
        <v>61</v>
      </c>
      <c r="O905" t="s">
        <v>30</v>
      </c>
      <c r="P905" s="2">
        <v>0.5</v>
      </c>
      <c r="Q905" s="3">
        <v>8.73</v>
      </c>
      <c r="R905" s="3">
        <v>1.746</v>
      </c>
      <c r="S905" s="3">
        <v>1.1349</v>
      </c>
      <c r="T905" s="3">
        <f>CoffeeOrders[[#This Row],[Unit Price]]*CoffeeOrders[[#This Row],[Quantity]]</f>
        <v>17.46</v>
      </c>
      <c r="U905" s="3" t="str">
        <f>IF(CoffeeOrders[[#This Row],[Coffee Type]]="Rob","Robusta",IF(CoffeeOrders[[#This Row],[Coffee Type]]="Exc","Excelsa",IF(CoffeeOrders[[#This Row],[Coffee Type]]="Ara","Arabica",IF(CoffeeOrders[[#This Row],[Coffee Type]]="Lib","Liberica",""))))</f>
        <v>Liberica</v>
      </c>
      <c r="V905" s="3" t="str">
        <f>IF(CoffeeOrders[[#This Row],[Roast Type]]="M","Medium",IF(CoffeeOrders[[#This Row],[Roast Type]]="L","Light",IF(CoffeeOrders[[#This Row],[Roast Type]]="D","Dark","")))</f>
        <v>Medium</v>
      </c>
    </row>
    <row r="906" spans="1:22" x14ac:dyDescent="0.35">
      <c r="A906" t="s">
        <v>5277</v>
      </c>
      <c r="B906" s="7">
        <v>44463</v>
      </c>
      <c r="C906" t="s">
        <v>5278</v>
      </c>
      <c r="D906" t="s">
        <v>615</v>
      </c>
      <c r="E906">
        <v>5</v>
      </c>
      <c r="F906" t="s">
        <v>5279</v>
      </c>
      <c r="G906" t="s">
        <v>5280</v>
      </c>
      <c r="H906" t="s">
        <v>5281</v>
      </c>
      <c r="I906" t="s">
        <v>5282</v>
      </c>
      <c r="J906" t="s">
        <v>429</v>
      </c>
      <c r="K906" t="s">
        <v>27</v>
      </c>
      <c r="L906">
        <v>55123</v>
      </c>
      <c r="M906" t="s">
        <v>52</v>
      </c>
      <c r="N906" t="s">
        <v>41</v>
      </c>
      <c r="O906" t="s">
        <v>42</v>
      </c>
      <c r="P906" s="2">
        <v>2.5</v>
      </c>
      <c r="Q906" s="3">
        <v>29.785</v>
      </c>
      <c r="R906" s="3">
        <v>1.1914</v>
      </c>
      <c r="S906" s="3">
        <v>2.68065</v>
      </c>
      <c r="T906" s="3">
        <f>CoffeeOrders[[#This Row],[Unit Price]]*CoffeeOrders[[#This Row],[Quantity]]</f>
        <v>148.92500000000001</v>
      </c>
      <c r="U906" s="3" t="str">
        <f>IF(CoffeeOrders[[#This Row],[Coffee Type]]="Rob","Robusta",IF(CoffeeOrders[[#This Row],[Coffee Type]]="Exc","Excelsa",IF(CoffeeOrders[[#This Row],[Coffee Type]]="Ara","Arabica",IF(CoffeeOrders[[#This Row],[Coffee Type]]="Lib","Liberica",""))))</f>
        <v>Arabica</v>
      </c>
      <c r="V906" s="3" t="str">
        <f>IF(CoffeeOrders[[#This Row],[Roast Type]]="M","Medium",IF(CoffeeOrders[[#This Row],[Roast Type]]="L","Light",IF(CoffeeOrders[[#This Row],[Roast Type]]="D","Dark","")))</f>
        <v>Light</v>
      </c>
    </row>
    <row r="907" spans="1:22" x14ac:dyDescent="0.35">
      <c r="A907" t="s">
        <v>5283</v>
      </c>
      <c r="B907" s="7">
        <v>43560</v>
      </c>
      <c r="C907" t="s">
        <v>5284</v>
      </c>
      <c r="D907" t="s">
        <v>205</v>
      </c>
      <c r="E907">
        <v>6</v>
      </c>
      <c r="F907" t="s">
        <v>5285</v>
      </c>
      <c r="H907" t="s">
        <v>5286</v>
      </c>
      <c r="I907" t="s">
        <v>5287</v>
      </c>
      <c r="J907" t="s">
        <v>745</v>
      </c>
      <c r="K907" t="s">
        <v>27</v>
      </c>
      <c r="L907">
        <v>88519</v>
      </c>
      <c r="M907" t="s">
        <v>28</v>
      </c>
      <c r="N907" t="s">
        <v>41</v>
      </c>
      <c r="O907" t="s">
        <v>30</v>
      </c>
      <c r="P907" s="2">
        <v>0.5</v>
      </c>
      <c r="Q907" s="3">
        <v>6.75</v>
      </c>
      <c r="R907" s="3">
        <v>1.35</v>
      </c>
      <c r="S907" s="3">
        <v>0.60749999999999993</v>
      </c>
      <c r="T907" s="3">
        <f>CoffeeOrders[[#This Row],[Unit Price]]*CoffeeOrders[[#This Row],[Quantity]]</f>
        <v>40.5</v>
      </c>
      <c r="U907" s="3" t="str">
        <f>IF(CoffeeOrders[[#This Row],[Coffee Type]]="Rob","Robusta",IF(CoffeeOrders[[#This Row],[Coffee Type]]="Exc","Excelsa",IF(CoffeeOrders[[#This Row],[Coffee Type]]="Ara","Arabica",IF(CoffeeOrders[[#This Row],[Coffee Type]]="Lib","Liberica",""))))</f>
        <v>Arabica</v>
      </c>
      <c r="V907" s="3" t="str">
        <f>IF(CoffeeOrders[[#This Row],[Roast Type]]="M","Medium",IF(CoffeeOrders[[#This Row],[Roast Type]]="L","Light",IF(CoffeeOrders[[#This Row],[Roast Type]]="D","Dark","")))</f>
        <v>Medium</v>
      </c>
    </row>
    <row r="908" spans="1:22" x14ac:dyDescent="0.35">
      <c r="A908" t="s">
        <v>5288</v>
      </c>
      <c r="B908" s="7">
        <v>44588</v>
      </c>
      <c r="C908" t="s">
        <v>5289</v>
      </c>
      <c r="D908" t="s">
        <v>205</v>
      </c>
      <c r="E908">
        <v>4</v>
      </c>
      <c r="F908" t="s">
        <v>5290</v>
      </c>
      <c r="G908" t="s">
        <v>5291</v>
      </c>
      <c r="H908" t="s">
        <v>5292</v>
      </c>
      <c r="I908" t="s">
        <v>5293</v>
      </c>
      <c r="J908" t="s">
        <v>1014</v>
      </c>
      <c r="K908" t="s">
        <v>27</v>
      </c>
      <c r="L908">
        <v>50981</v>
      </c>
      <c r="M908" t="s">
        <v>28</v>
      </c>
      <c r="N908" t="s">
        <v>41</v>
      </c>
      <c r="O908" t="s">
        <v>30</v>
      </c>
      <c r="P908" s="2">
        <v>0.5</v>
      </c>
      <c r="Q908" s="3">
        <v>6.75</v>
      </c>
      <c r="R908" s="3">
        <v>1.35</v>
      </c>
      <c r="S908" s="3">
        <v>0.60749999999999993</v>
      </c>
      <c r="T908" s="3">
        <f>CoffeeOrders[[#This Row],[Unit Price]]*CoffeeOrders[[#This Row],[Quantity]]</f>
        <v>27</v>
      </c>
      <c r="U908" s="3" t="str">
        <f>IF(CoffeeOrders[[#This Row],[Coffee Type]]="Rob","Robusta",IF(CoffeeOrders[[#This Row],[Coffee Type]]="Exc","Excelsa",IF(CoffeeOrders[[#This Row],[Coffee Type]]="Ara","Arabica",IF(CoffeeOrders[[#This Row],[Coffee Type]]="Lib","Liberica",""))))</f>
        <v>Arabica</v>
      </c>
      <c r="V908" s="3" t="str">
        <f>IF(CoffeeOrders[[#This Row],[Roast Type]]="M","Medium",IF(CoffeeOrders[[#This Row],[Roast Type]]="L","Light",IF(CoffeeOrders[[#This Row],[Roast Type]]="D","Dark","")))</f>
        <v>Medium</v>
      </c>
    </row>
    <row r="909" spans="1:22" x14ac:dyDescent="0.35">
      <c r="A909" t="s">
        <v>5294</v>
      </c>
      <c r="B909" s="7">
        <v>44449</v>
      </c>
      <c r="C909" t="s">
        <v>5295</v>
      </c>
      <c r="D909" t="s">
        <v>56</v>
      </c>
      <c r="E909">
        <v>3</v>
      </c>
      <c r="F909" t="s">
        <v>5296</v>
      </c>
      <c r="G909" t="s">
        <v>5297</v>
      </c>
      <c r="H909" t="s">
        <v>5298</v>
      </c>
      <c r="I909" t="s">
        <v>5299</v>
      </c>
      <c r="J909" t="s">
        <v>144</v>
      </c>
      <c r="K909" t="s">
        <v>27</v>
      </c>
      <c r="L909">
        <v>97240</v>
      </c>
      <c r="M909" t="s">
        <v>52</v>
      </c>
      <c r="N909" t="s">
        <v>61</v>
      </c>
      <c r="O909" t="s">
        <v>62</v>
      </c>
      <c r="P909" s="2">
        <v>1</v>
      </c>
      <c r="Q909" s="3">
        <v>12.95</v>
      </c>
      <c r="R909" s="3">
        <v>1.2949999999999999</v>
      </c>
      <c r="S909" s="3">
        <v>1.6835</v>
      </c>
      <c r="T909" s="3">
        <f>CoffeeOrders[[#This Row],[Unit Price]]*CoffeeOrders[[#This Row],[Quantity]]</f>
        <v>38.849999999999994</v>
      </c>
      <c r="U909" s="3" t="str">
        <f>IF(CoffeeOrders[[#This Row],[Coffee Type]]="Rob","Robusta",IF(CoffeeOrders[[#This Row],[Coffee Type]]="Exc","Excelsa",IF(CoffeeOrders[[#This Row],[Coffee Type]]="Ara","Arabica",IF(CoffeeOrders[[#This Row],[Coffee Type]]="Lib","Liberica",""))))</f>
        <v>Liberica</v>
      </c>
      <c r="V909" s="3" t="str">
        <f>IF(CoffeeOrders[[#This Row],[Roast Type]]="M","Medium",IF(CoffeeOrders[[#This Row],[Roast Type]]="L","Light",IF(CoffeeOrders[[#This Row],[Roast Type]]="D","Dark","")))</f>
        <v>Dark</v>
      </c>
    </row>
    <row r="910" spans="1:22" x14ac:dyDescent="0.35">
      <c r="A910" t="s">
        <v>5300</v>
      </c>
      <c r="B910" s="7">
        <v>43836</v>
      </c>
      <c r="C910" t="s">
        <v>5301</v>
      </c>
      <c r="D910" t="s">
        <v>570</v>
      </c>
      <c r="E910">
        <v>5</v>
      </c>
      <c r="F910" t="s">
        <v>5302</v>
      </c>
      <c r="G910" t="s">
        <v>5303</v>
      </c>
      <c r="H910" t="s">
        <v>5304</v>
      </c>
      <c r="I910" t="s">
        <v>5305</v>
      </c>
      <c r="J910" t="s">
        <v>151</v>
      </c>
      <c r="K910" t="s">
        <v>27</v>
      </c>
      <c r="L910">
        <v>77070</v>
      </c>
      <c r="M910" t="s">
        <v>52</v>
      </c>
      <c r="N910" t="s">
        <v>29</v>
      </c>
      <c r="O910" t="s">
        <v>42</v>
      </c>
      <c r="P910" s="2">
        <v>1</v>
      </c>
      <c r="Q910" s="3">
        <v>11.95</v>
      </c>
      <c r="R910" s="3">
        <v>1.1950000000000001</v>
      </c>
      <c r="S910" s="3">
        <v>0.71699999999999997</v>
      </c>
      <c r="T910" s="3">
        <f>CoffeeOrders[[#This Row],[Unit Price]]*CoffeeOrders[[#This Row],[Quantity]]</f>
        <v>59.75</v>
      </c>
      <c r="U910" s="3" t="str">
        <f>IF(CoffeeOrders[[#This Row],[Coffee Type]]="Rob","Robusta",IF(CoffeeOrders[[#This Row],[Coffee Type]]="Exc","Excelsa",IF(CoffeeOrders[[#This Row],[Coffee Type]]="Ara","Arabica",IF(CoffeeOrders[[#This Row],[Coffee Type]]="Lib","Liberica",""))))</f>
        <v>Robusta</v>
      </c>
      <c r="V910" s="3" t="str">
        <f>IF(CoffeeOrders[[#This Row],[Roast Type]]="M","Medium",IF(CoffeeOrders[[#This Row],[Roast Type]]="L","Light",IF(CoffeeOrders[[#This Row],[Roast Type]]="D","Dark","")))</f>
        <v>Light</v>
      </c>
    </row>
    <row r="911" spans="1:22" x14ac:dyDescent="0.35">
      <c r="A911" t="s">
        <v>5306</v>
      </c>
      <c r="B911" s="7">
        <v>44635</v>
      </c>
      <c r="C911" t="s">
        <v>5307</v>
      </c>
      <c r="D911" t="s">
        <v>548</v>
      </c>
      <c r="E911">
        <v>3</v>
      </c>
      <c r="F911" t="s">
        <v>5308</v>
      </c>
      <c r="H911" t="s">
        <v>5309</v>
      </c>
      <c r="I911" t="s">
        <v>5310</v>
      </c>
      <c r="J911" t="s">
        <v>3478</v>
      </c>
      <c r="K911" t="s">
        <v>27</v>
      </c>
      <c r="L911">
        <v>27705</v>
      </c>
      <c r="M911" t="s">
        <v>52</v>
      </c>
      <c r="N911" t="s">
        <v>29</v>
      </c>
      <c r="O911" t="s">
        <v>42</v>
      </c>
      <c r="P911" s="2">
        <v>0.2</v>
      </c>
      <c r="Q911" s="3">
        <v>3.585</v>
      </c>
      <c r="R911" s="3">
        <v>1.7925</v>
      </c>
      <c r="S911" s="3">
        <v>0.21510000000000001</v>
      </c>
      <c r="T911" s="3">
        <f>CoffeeOrders[[#This Row],[Unit Price]]*CoffeeOrders[[#This Row],[Quantity]]</f>
        <v>10.754999999999999</v>
      </c>
      <c r="U911" s="3" t="str">
        <f>IF(CoffeeOrders[[#This Row],[Coffee Type]]="Rob","Robusta",IF(CoffeeOrders[[#This Row],[Coffee Type]]="Exc","Excelsa",IF(CoffeeOrders[[#This Row],[Coffee Type]]="Ara","Arabica",IF(CoffeeOrders[[#This Row],[Coffee Type]]="Lib","Liberica",""))))</f>
        <v>Robusta</v>
      </c>
      <c r="V911" s="3" t="str">
        <f>IF(CoffeeOrders[[#This Row],[Roast Type]]="M","Medium",IF(CoffeeOrders[[#This Row],[Roast Type]]="L","Light",IF(CoffeeOrders[[#This Row],[Roast Type]]="D","Dark","")))</f>
        <v>Light</v>
      </c>
    </row>
    <row r="912" spans="1:22" x14ac:dyDescent="0.35">
      <c r="A912" t="s">
        <v>5311</v>
      </c>
      <c r="B912" s="7">
        <v>44447</v>
      </c>
      <c r="C912" t="s">
        <v>5312</v>
      </c>
      <c r="D912" t="s">
        <v>354</v>
      </c>
      <c r="E912">
        <v>4</v>
      </c>
      <c r="F912" t="s">
        <v>5313</v>
      </c>
      <c r="G912" t="s">
        <v>5314</v>
      </c>
      <c r="H912" t="s">
        <v>5315</v>
      </c>
      <c r="I912" t="s">
        <v>5316</v>
      </c>
      <c r="J912" t="s">
        <v>321</v>
      </c>
      <c r="K912" t="s">
        <v>27</v>
      </c>
      <c r="L912">
        <v>2298</v>
      </c>
      <c r="M912" t="s">
        <v>52</v>
      </c>
      <c r="N912" t="s">
        <v>41</v>
      </c>
      <c r="O912" t="s">
        <v>62</v>
      </c>
      <c r="P912" s="2">
        <v>2.5</v>
      </c>
      <c r="Q912" s="3">
        <v>22.885000000000002</v>
      </c>
      <c r="R912" s="3">
        <v>0.91539999999999988</v>
      </c>
      <c r="S912" s="3">
        <v>2.05965</v>
      </c>
      <c r="T912" s="3">
        <f>CoffeeOrders[[#This Row],[Unit Price]]*CoffeeOrders[[#This Row],[Quantity]]</f>
        <v>91.54</v>
      </c>
      <c r="U912" s="3" t="str">
        <f>IF(CoffeeOrders[[#This Row],[Coffee Type]]="Rob","Robusta",IF(CoffeeOrders[[#This Row],[Coffee Type]]="Exc","Excelsa",IF(CoffeeOrders[[#This Row],[Coffee Type]]="Ara","Arabica",IF(CoffeeOrders[[#This Row],[Coffee Type]]="Lib","Liberica",""))))</f>
        <v>Arabica</v>
      </c>
      <c r="V912" s="3" t="str">
        <f>IF(CoffeeOrders[[#This Row],[Roast Type]]="M","Medium",IF(CoffeeOrders[[#This Row],[Roast Type]]="L","Light",IF(CoffeeOrders[[#This Row],[Roast Type]]="D","Dark","")))</f>
        <v>Dark</v>
      </c>
    </row>
    <row r="913" spans="1:22" x14ac:dyDescent="0.35">
      <c r="A913" t="s">
        <v>5317</v>
      </c>
      <c r="B913" s="7">
        <v>44511</v>
      </c>
      <c r="C913" t="s">
        <v>5318</v>
      </c>
      <c r="D913" t="s">
        <v>191</v>
      </c>
      <c r="E913">
        <v>4</v>
      </c>
      <c r="F913" t="s">
        <v>5319</v>
      </c>
      <c r="G913" t="s">
        <v>5320</v>
      </c>
      <c r="H913" t="s">
        <v>5321</v>
      </c>
      <c r="I913" t="s">
        <v>5322</v>
      </c>
      <c r="J913" t="s">
        <v>365</v>
      </c>
      <c r="K913" t="s">
        <v>27</v>
      </c>
      <c r="L913">
        <v>20226</v>
      </c>
      <c r="M913" t="s">
        <v>28</v>
      </c>
      <c r="N913" t="s">
        <v>41</v>
      </c>
      <c r="O913" t="s">
        <v>30</v>
      </c>
      <c r="P913" s="2">
        <v>1</v>
      </c>
      <c r="Q913" s="3">
        <v>11.25</v>
      </c>
      <c r="R913" s="3">
        <v>1.125</v>
      </c>
      <c r="S913" s="3">
        <v>1.0125</v>
      </c>
      <c r="T913" s="3">
        <f>CoffeeOrders[[#This Row],[Unit Price]]*CoffeeOrders[[#This Row],[Quantity]]</f>
        <v>45</v>
      </c>
      <c r="U913" s="3" t="str">
        <f>IF(CoffeeOrders[[#This Row],[Coffee Type]]="Rob","Robusta",IF(CoffeeOrders[[#This Row],[Coffee Type]]="Exc","Excelsa",IF(CoffeeOrders[[#This Row],[Coffee Type]]="Ara","Arabica",IF(CoffeeOrders[[#This Row],[Coffee Type]]="Lib","Liberica",""))))</f>
        <v>Arabica</v>
      </c>
      <c r="V913" s="3" t="str">
        <f>IF(CoffeeOrders[[#This Row],[Roast Type]]="M","Medium",IF(CoffeeOrders[[#This Row],[Roast Type]]="L","Light",IF(CoffeeOrders[[#This Row],[Roast Type]]="D","Dark","")))</f>
        <v>Medium</v>
      </c>
    </row>
    <row r="914" spans="1:22" x14ac:dyDescent="0.35">
      <c r="A914" t="s">
        <v>5323</v>
      </c>
      <c r="B914" s="7">
        <v>43726</v>
      </c>
      <c r="C914" t="s">
        <v>5324</v>
      </c>
      <c r="D914" t="s">
        <v>132</v>
      </c>
      <c r="E914">
        <v>6</v>
      </c>
      <c r="F914" t="s">
        <v>5325</v>
      </c>
      <c r="H914" t="s">
        <v>5326</v>
      </c>
      <c r="I914" t="s">
        <v>5327</v>
      </c>
      <c r="J914" t="s">
        <v>1310</v>
      </c>
      <c r="K914" t="s">
        <v>27</v>
      </c>
      <c r="L914">
        <v>12205</v>
      </c>
      <c r="M914" t="s">
        <v>28</v>
      </c>
      <c r="N914" t="s">
        <v>29</v>
      </c>
      <c r="O914" t="s">
        <v>30</v>
      </c>
      <c r="P914" s="2">
        <v>2.5</v>
      </c>
      <c r="Q914" s="3">
        <v>22.885000000000002</v>
      </c>
      <c r="R914" s="3">
        <v>0.91539999999999988</v>
      </c>
      <c r="S914" s="3">
        <v>1.3731</v>
      </c>
      <c r="T914" s="3">
        <f>CoffeeOrders[[#This Row],[Unit Price]]*CoffeeOrders[[#This Row],[Quantity]]</f>
        <v>137.31</v>
      </c>
      <c r="U914" s="3" t="str">
        <f>IF(CoffeeOrders[[#This Row],[Coffee Type]]="Rob","Robusta",IF(CoffeeOrders[[#This Row],[Coffee Type]]="Exc","Excelsa",IF(CoffeeOrders[[#This Row],[Coffee Type]]="Ara","Arabica",IF(CoffeeOrders[[#This Row],[Coffee Type]]="Lib","Liberica",""))))</f>
        <v>Robusta</v>
      </c>
      <c r="V914" s="3" t="str">
        <f>IF(CoffeeOrders[[#This Row],[Roast Type]]="M","Medium",IF(CoffeeOrders[[#This Row],[Roast Type]]="L","Light",IF(CoffeeOrders[[#This Row],[Roast Type]]="D","Dark","")))</f>
        <v>Medium</v>
      </c>
    </row>
    <row r="915" spans="1:22" x14ac:dyDescent="0.35">
      <c r="A915" t="s">
        <v>5328</v>
      </c>
      <c r="B915" s="7">
        <v>44406</v>
      </c>
      <c r="C915" t="s">
        <v>5329</v>
      </c>
      <c r="D915" t="s">
        <v>205</v>
      </c>
      <c r="E915">
        <v>1</v>
      </c>
      <c r="F915" t="s">
        <v>5330</v>
      </c>
      <c r="G915" t="s">
        <v>5331</v>
      </c>
      <c r="H915" t="s">
        <v>5332</v>
      </c>
      <c r="I915" t="s">
        <v>5333</v>
      </c>
      <c r="J915" t="s">
        <v>292</v>
      </c>
      <c r="K915" t="s">
        <v>27</v>
      </c>
      <c r="L915">
        <v>85732</v>
      </c>
      <c r="M915" t="s">
        <v>52</v>
      </c>
      <c r="N915" t="s">
        <v>41</v>
      </c>
      <c r="O915" t="s">
        <v>30</v>
      </c>
      <c r="P915" s="2">
        <v>0.5</v>
      </c>
      <c r="Q915" s="3">
        <v>6.75</v>
      </c>
      <c r="R915" s="3">
        <v>1.35</v>
      </c>
      <c r="S915" s="3">
        <v>0.60749999999999993</v>
      </c>
      <c r="T915" s="3">
        <f>CoffeeOrders[[#This Row],[Unit Price]]*CoffeeOrders[[#This Row],[Quantity]]</f>
        <v>6.75</v>
      </c>
      <c r="U915" s="3" t="str">
        <f>IF(CoffeeOrders[[#This Row],[Coffee Type]]="Rob","Robusta",IF(CoffeeOrders[[#This Row],[Coffee Type]]="Exc","Excelsa",IF(CoffeeOrders[[#This Row],[Coffee Type]]="Ara","Arabica",IF(CoffeeOrders[[#This Row],[Coffee Type]]="Lib","Liberica",""))))</f>
        <v>Arabica</v>
      </c>
      <c r="V915" s="3" t="str">
        <f>IF(CoffeeOrders[[#This Row],[Roast Type]]="M","Medium",IF(CoffeeOrders[[#This Row],[Roast Type]]="L","Light",IF(CoffeeOrders[[#This Row],[Roast Type]]="D","Dark","")))</f>
        <v>Medium</v>
      </c>
    </row>
    <row r="916" spans="1:22" x14ac:dyDescent="0.35">
      <c r="A916" t="s">
        <v>5334</v>
      </c>
      <c r="B916" s="7">
        <v>44640</v>
      </c>
      <c r="C916" t="s">
        <v>5335</v>
      </c>
      <c r="D916" t="s">
        <v>191</v>
      </c>
      <c r="E916">
        <v>4</v>
      </c>
      <c r="F916" t="s">
        <v>5336</v>
      </c>
      <c r="G916" t="s">
        <v>5337</v>
      </c>
      <c r="H916" t="s">
        <v>5338</v>
      </c>
      <c r="I916" t="s">
        <v>5339</v>
      </c>
      <c r="J916" t="s">
        <v>1155</v>
      </c>
      <c r="K916" t="s">
        <v>27</v>
      </c>
      <c r="L916">
        <v>36195</v>
      </c>
      <c r="M916" t="s">
        <v>52</v>
      </c>
      <c r="N916" t="s">
        <v>41</v>
      </c>
      <c r="O916" t="s">
        <v>30</v>
      </c>
      <c r="P916" s="2">
        <v>1</v>
      </c>
      <c r="Q916" s="3">
        <v>11.25</v>
      </c>
      <c r="R916" s="3">
        <v>1.125</v>
      </c>
      <c r="S916" s="3">
        <v>1.0125</v>
      </c>
      <c r="T916" s="3">
        <f>CoffeeOrders[[#This Row],[Unit Price]]*CoffeeOrders[[#This Row],[Quantity]]</f>
        <v>45</v>
      </c>
      <c r="U916" s="3" t="str">
        <f>IF(CoffeeOrders[[#This Row],[Coffee Type]]="Rob","Robusta",IF(CoffeeOrders[[#This Row],[Coffee Type]]="Exc","Excelsa",IF(CoffeeOrders[[#This Row],[Coffee Type]]="Ara","Arabica",IF(CoffeeOrders[[#This Row],[Coffee Type]]="Lib","Liberica",""))))</f>
        <v>Arabica</v>
      </c>
      <c r="V916" s="3" t="str">
        <f>IF(CoffeeOrders[[#This Row],[Roast Type]]="M","Medium",IF(CoffeeOrders[[#This Row],[Roast Type]]="L","Light",IF(CoffeeOrders[[#This Row],[Roast Type]]="D","Dark","")))</f>
        <v>Medium</v>
      </c>
    </row>
    <row r="917" spans="1:22" x14ac:dyDescent="0.35">
      <c r="A917" t="s">
        <v>5340</v>
      </c>
      <c r="B917" s="7">
        <v>43955</v>
      </c>
      <c r="C917" t="s">
        <v>5341</v>
      </c>
      <c r="D917" t="s">
        <v>1649</v>
      </c>
      <c r="E917">
        <v>3</v>
      </c>
      <c r="F917" t="s">
        <v>5342</v>
      </c>
      <c r="G917" t="s">
        <v>5343</v>
      </c>
      <c r="H917" t="s">
        <v>5344</v>
      </c>
      <c r="I917" t="s">
        <v>5345</v>
      </c>
      <c r="J917" t="s">
        <v>5346</v>
      </c>
      <c r="K917" t="s">
        <v>27</v>
      </c>
      <c r="L917">
        <v>99709</v>
      </c>
      <c r="M917" t="s">
        <v>28</v>
      </c>
      <c r="N917" t="s">
        <v>32</v>
      </c>
      <c r="O917" t="s">
        <v>62</v>
      </c>
      <c r="P917" s="2">
        <v>2.5</v>
      </c>
      <c r="Q917" s="3">
        <v>27.945</v>
      </c>
      <c r="R917" s="3">
        <v>1.1177999999999999</v>
      </c>
      <c r="S917" s="3">
        <v>3.07395</v>
      </c>
      <c r="T917" s="3">
        <f>CoffeeOrders[[#This Row],[Unit Price]]*CoffeeOrders[[#This Row],[Quantity]]</f>
        <v>83.835000000000008</v>
      </c>
      <c r="U917" s="3" t="str">
        <f>IF(CoffeeOrders[[#This Row],[Coffee Type]]="Rob","Robusta",IF(CoffeeOrders[[#This Row],[Coffee Type]]="Exc","Excelsa",IF(CoffeeOrders[[#This Row],[Coffee Type]]="Ara","Arabica",IF(CoffeeOrders[[#This Row],[Coffee Type]]="Lib","Liberica",""))))</f>
        <v>Excelsa</v>
      </c>
      <c r="V917" s="3" t="str">
        <f>IF(CoffeeOrders[[#This Row],[Roast Type]]="M","Medium",IF(CoffeeOrders[[#This Row],[Roast Type]]="L","Light",IF(CoffeeOrders[[#This Row],[Roast Type]]="D","Dark","")))</f>
        <v>Dark</v>
      </c>
    </row>
    <row r="918" spans="1:22" x14ac:dyDescent="0.35">
      <c r="A918" t="s">
        <v>5347</v>
      </c>
      <c r="B918" s="7">
        <v>44291</v>
      </c>
      <c r="C918" t="s">
        <v>5348</v>
      </c>
      <c r="D918" t="s">
        <v>166</v>
      </c>
      <c r="E918">
        <v>1</v>
      </c>
      <c r="F918" t="s">
        <v>5349</v>
      </c>
      <c r="I918" t="s">
        <v>5350</v>
      </c>
      <c r="J918" t="s">
        <v>2736</v>
      </c>
      <c r="K918" t="s">
        <v>50</v>
      </c>
      <c r="L918" t="s">
        <v>2737</v>
      </c>
      <c r="M918" t="s">
        <v>28</v>
      </c>
      <c r="N918" t="s">
        <v>32</v>
      </c>
      <c r="O918" t="s">
        <v>62</v>
      </c>
      <c r="P918" s="2">
        <v>0.2</v>
      </c>
      <c r="Q918" s="3">
        <v>3.645</v>
      </c>
      <c r="R918" s="3">
        <v>1.8225</v>
      </c>
      <c r="S918" s="3">
        <v>0.40094999999999997</v>
      </c>
      <c r="T918" s="3">
        <f>CoffeeOrders[[#This Row],[Unit Price]]*CoffeeOrders[[#This Row],[Quantity]]</f>
        <v>3.645</v>
      </c>
      <c r="U918" s="3" t="str">
        <f>IF(CoffeeOrders[[#This Row],[Coffee Type]]="Rob","Robusta",IF(CoffeeOrders[[#This Row],[Coffee Type]]="Exc","Excelsa",IF(CoffeeOrders[[#This Row],[Coffee Type]]="Ara","Arabica",IF(CoffeeOrders[[#This Row],[Coffee Type]]="Lib","Liberica",""))))</f>
        <v>Excelsa</v>
      </c>
      <c r="V918" s="3" t="str">
        <f>IF(CoffeeOrders[[#This Row],[Roast Type]]="M","Medium",IF(CoffeeOrders[[#This Row],[Roast Type]]="L","Light",IF(CoffeeOrders[[#This Row],[Roast Type]]="D","Dark","")))</f>
        <v>Dark</v>
      </c>
    </row>
    <row r="919" spans="1:22" x14ac:dyDescent="0.35">
      <c r="A919" t="s">
        <v>5351</v>
      </c>
      <c r="B919" s="7">
        <v>44573</v>
      </c>
      <c r="C919" t="s">
        <v>5352</v>
      </c>
      <c r="D919" t="s">
        <v>205</v>
      </c>
      <c r="E919">
        <v>1</v>
      </c>
      <c r="F919" t="s">
        <v>5353</v>
      </c>
      <c r="G919" t="s">
        <v>5354</v>
      </c>
      <c r="H919" t="s">
        <v>5355</v>
      </c>
      <c r="I919" t="s">
        <v>5356</v>
      </c>
      <c r="J919" t="s">
        <v>1811</v>
      </c>
      <c r="K919" t="s">
        <v>258</v>
      </c>
      <c r="L919" t="s">
        <v>5357</v>
      </c>
      <c r="M919" t="s">
        <v>52</v>
      </c>
      <c r="N919" t="s">
        <v>41</v>
      </c>
      <c r="O919" t="s">
        <v>30</v>
      </c>
      <c r="P919" s="2">
        <v>0.5</v>
      </c>
      <c r="Q919" s="3">
        <v>6.75</v>
      </c>
      <c r="R919" s="3">
        <v>1.35</v>
      </c>
      <c r="S919" s="3">
        <v>0.60749999999999993</v>
      </c>
      <c r="T919" s="3">
        <f>CoffeeOrders[[#This Row],[Unit Price]]*CoffeeOrders[[#This Row],[Quantity]]</f>
        <v>6.75</v>
      </c>
      <c r="U919" s="3" t="str">
        <f>IF(CoffeeOrders[[#This Row],[Coffee Type]]="Rob","Robusta",IF(CoffeeOrders[[#This Row],[Coffee Type]]="Exc","Excelsa",IF(CoffeeOrders[[#This Row],[Coffee Type]]="Ara","Arabica",IF(CoffeeOrders[[#This Row],[Coffee Type]]="Lib","Liberica",""))))</f>
        <v>Arabica</v>
      </c>
      <c r="V919" s="3" t="str">
        <f>IF(CoffeeOrders[[#This Row],[Roast Type]]="M","Medium",IF(CoffeeOrders[[#This Row],[Roast Type]]="L","Light",IF(CoffeeOrders[[#This Row],[Roast Type]]="D","Dark","")))</f>
        <v>Medium</v>
      </c>
    </row>
    <row r="920" spans="1:22" x14ac:dyDescent="0.35">
      <c r="A920" t="s">
        <v>5351</v>
      </c>
      <c r="B920" s="7">
        <v>44573</v>
      </c>
      <c r="C920" t="s">
        <v>5352</v>
      </c>
      <c r="D920" t="s">
        <v>65</v>
      </c>
      <c r="E920">
        <v>3</v>
      </c>
      <c r="F920" t="s">
        <v>5353</v>
      </c>
      <c r="G920" t="s">
        <v>5354</v>
      </c>
      <c r="H920" t="s">
        <v>5355</v>
      </c>
      <c r="I920" t="s">
        <v>5356</v>
      </c>
      <c r="J920" t="s">
        <v>1811</v>
      </c>
      <c r="K920" t="s">
        <v>258</v>
      </c>
      <c r="L920" t="s">
        <v>5357</v>
      </c>
      <c r="M920" t="s">
        <v>52</v>
      </c>
      <c r="N920" t="s">
        <v>32</v>
      </c>
      <c r="O920" t="s">
        <v>62</v>
      </c>
      <c r="P920" s="2">
        <v>0.5</v>
      </c>
      <c r="Q920" s="3">
        <v>7.29</v>
      </c>
      <c r="R920" s="3">
        <v>1.458</v>
      </c>
      <c r="S920" s="3">
        <v>0.80190000000000006</v>
      </c>
      <c r="T920" s="3">
        <f>CoffeeOrders[[#This Row],[Unit Price]]*CoffeeOrders[[#This Row],[Quantity]]</f>
        <v>21.87</v>
      </c>
      <c r="U920" s="3" t="str">
        <f>IF(CoffeeOrders[[#This Row],[Coffee Type]]="Rob","Robusta",IF(CoffeeOrders[[#This Row],[Coffee Type]]="Exc","Excelsa",IF(CoffeeOrders[[#This Row],[Coffee Type]]="Ara","Arabica",IF(CoffeeOrders[[#This Row],[Coffee Type]]="Lib","Liberica",""))))</f>
        <v>Excelsa</v>
      </c>
      <c r="V920" s="3" t="str">
        <f>IF(CoffeeOrders[[#This Row],[Roast Type]]="M","Medium",IF(CoffeeOrders[[#This Row],[Roast Type]]="L","Light",IF(CoffeeOrders[[#This Row],[Roast Type]]="D","Dark","")))</f>
        <v>Dark</v>
      </c>
    </row>
    <row r="921" spans="1:22" x14ac:dyDescent="0.35">
      <c r="A921" t="s">
        <v>5358</v>
      </c>
      <c r="B921" s="7">
        <v>44181</v>
      </c>
      <c r="C921" t="s">
        <v>5359</v>
      </c>
      <c r="D921" t="s">
        <v>309</v>
      </c>
      <c r="E921">
        <v>5</v>
      </c>
      <c r="F921" t="s">
        <v>5360</v>
      </c>
      <c r="G921" t="s">
        <v>5361</v>
      </c>
      <c r="H921" t="s">
        <v>5362</v>
      </c>
      <c r="I921" t="s">
        <v>5363</v>
      </c>
      <c r="J921" t="s">
        <v>1935</v>
      </c>
      <c r="K921" t="s">
        <v>27</v>
      </c>
      <c r="L921">
        <v>40515</v>
      </c>
      <c r="M921" t="s">
        <v>28</v>
      </c>
      <c r="N921" t="s">
        <v>29</v>
      </c>
      <c r="O921" t="s">
        <v>62</v>
      </c>
      <c r="P921" s="2">
        <v>0.2</v>
      </c>
      <c r="Q921" s="3">
        <v>2.6850000000000001</v>
      </c>
      <c r="R921" s="3">
        <v>1.3425</v>
      </c>
      <c r="S921" s="3">
        <v>0.16109999999999999</v>
      </c>
      <c r="T921" s="3">
        <f>CoffeeOrders[[#This Row],[Unit Price]]*CoffeeOrders[[#This Row],[Quantity]]</f>
        <v>13.425000000000001</v>
      </c>
      <c r="U921" s="3" t="str">
        <f>IF(CoffeeOrders[[#This Row],[Coffee Type]]="Rob","Robusta",IF(CoffeeOrders[[#This Row],[Coffee Type]]="Exc","Excelsa",IF(CoffeeOrders[[#This Row],[Coffee Type]]="Ara","Arabica",IF(CoffeeOrders[[#This Row],[Coffee Type]]="Lib","Liberica",""))))</f>
        <v>Robusta</v>
      </c>
      <c r="V921" s="3" t="str">
        <f>IF(CoffeeOrders[[#This Row],[Roast Type]]="M","Medium",IF(CoffeeOrders[[#This Row],[Roast Type]]="L","Light",IF(CoffeeOrders[[#This Row],[Roast Type]]="D","Dark","")))</f>
        <v>Dark</v>
      </c>
    </row>
    <row r="922" spans="1:22" x14ac:dyDescent="0.35">
      <c r="A922" t="s">
        <v>5364</v>
      </c>
      <c r="B922" s="7">
        <v>44711</v>
      </c>
      <c r="C922" t="s">
        <v>5365</v>
      </c>
      <c r="D922" t="s">
        <v>117</v>
      </c>
      <c r="E922">
        <v>6</v>
      </c>
      <c r="F922" t="s">
        <v>5366</v>
      </c>
      <c r="G922" t="s">
        <v>5367</v>
      </c>
      <c r="H922" t="s">
        <v>5368</v>
      </c>
      <c r="I922" t="s">
        <v>5369</v>
      </c>
      <c r="J922" t="s">
        <v>174</v>
      </c>
      <c r="K922" t="s">
        <v>27</v>
      </c>
      <c r="L922">
        <v>49560</v>
      </c>
      <c r="M922" t="s">
        <v>52</v>
      </c>
      <c r="N922" t="s">
        <v>29</v>
      </c>
      <c r="O922" t="s">
        <v>62</v>
      </c>
      <c r="P922" s="2">
        <v>2.5</v>
      </c>
      <c r="Q922" s="3">
        <v>20.585000000000001</v>
      </c>
      <c r="R922" s="3">
        <v>0.82339999999999991</v>
      </c>
      <c r="S922" s="3">
        <v>1.2351000000000001</v>
      </c>
      <c r="T922" s="3">
        <f>CoffeeOrders[[#This Row],[Unit Price]]*CoffeeOrders[[#This Row],[Quantity]]</f>
        <v>123.51</v>
      </c>
      <c r="U922" s="3" t="str">
        <f>IF(CoffeeOrders[[#This Row],[Coffee Type]]="Rob","Robusta",IF(CoffeeOrders[[#This Row],[Coffee Type]]="Exc","Excelsa",IF(CoffeeOrders[[#This Row],[Coffee Type]]="Ara","Arabica",IF(CoffeeOrders[[#This Row],[Coffee Type]]="Lib","Liberica",""))))</f>
        <v>Robusta</v>
      </c>
      <c r="V922" s="3" t="str">
        <f>IF(CoffeeOrders[[#This Row],[Roast Type]]="M","Medium",IF(CoffeeOrders[[#This Row],[Roast Type]]="L","Light",IF(CoffeeOrders[[#This Row],[Roast Type]]="D","Dark","")))</f>
        <v>Dark</v>
      </c>
    </row>
    <row r="923" spans="1:22" x14ac:dyDescent="0.35">
      <c r="A923" t="s">
        <v>5370</v>
      </c>
      <c r="B923" s="7">
        <v>44509</v>
      </c>
      <c r="C923" t="s">
        <v>5371</v>
      </c>
      <c r="D923" t="s">
        <v>124</v>
      </c>
      <c r="E923">
        <v>2</v>
      </c>
      <c r="F923" t="s">
        <v>5372</v>
      </c>
      <c r="G923" t="s">
        <v>5373</v>
      </c>
      <c r="H923" t="s">
        <v>5374</v>
      </c>
      <c r="I923" t="s">
        <v>5375</v>
      </c>
      <c r="J923" t="s">
        <v>1014</v>
      </c>
      <c r="K923" t="s">
        <v>27</v>
      </c>
      <c r="L923">
        <v>50369</v>
      </c>
      <c r="M923" t="s">
        <v>52</v>
      </c>
      <c r="N923" t="s">
        <v>61</v>
      </c>
      <c r="O923" t="s">
        <v>62</v>
      </c>
      <c r="P923" s="2">
        <v>0.2</v>
      </c>
      <c r="Q923" s="3">
        <v>3.8849999999999998</v>
      </c>
      <c r="R923" s="3">
        <v>1.9424999999999999</v>
      </c>
      <c r="S923" s="3">
        <v>0.50505</v>
      </c>
      <c r="T923" s="3">
        <f>CoffeeOrders[[#This Row],[Unit Price]]*CoffeeOrders[[#This Row],[Quantity]]</f>
        <v>7.77</v>
      </c>
      <c r="U923" s="3" t="str">
        <f>IF(CoffeeOrders[[#This Row],[Coffee Type]]="Rob","Robusta",IF(CoffeeOrders[[#This Row],[Coffee Type]]="Exc","Excelsa",IF(CoffeeOrders[[#This Row],[Coffee Type]]="Ara","Arabica",IF(CoffeeOrders[[#This Row],[Coffee Type]]="Lib","Liberica",""))))</f>
        <v>Liberica</v>
      </c>
      <c r="V923" s="3" t="str">
        <f>IF(CoffeeOrders[[#This Row],[Roast Type]]="M","Medium",IF(CoffeeOrders[[#This Row],[Roast Type]]="L","Light",IF(CoffeeOrders[[#This Row],[Roast Type]]="D","Dark","")))</f>
        <v>Dark</v>
      </c>
    </row>
    <row r="924" spans="1:22" x14ac:dyDescent="0.35">
      <c r="A924" t="s">
        <v>5376</v>
      </c>
      <c r="B924" s="7">
        <v>44659</v>
      </c>
      <c r="C924" t="s">
        <v>5377</v>
      </c>
      <c r="D924" t="s">
        <v>191</v>
      </c>
      <c r="E924">
        <v>6</v>
      </c>
      <c r="F924" t="s">
        <v>5378</v>
      </c>
      <c r="I924" t="s">
        <v>5379</v>
      </c>
      <c r="J924" t="s">
        <v>4338</v>
      </c>
      <c r="K924" t="s">
        <v>27</v>
      </c>
      <c r="L924">
        <v>19810</v>
      </c>
      <c r="M924" t="s">
        <v>28</v>
      </c>
      <c r="N924" t="s">
        <v>41</v>
      </c>
      <c r="O924" t="s">
        <v>30</v>
      </c>
      <c r="P924" s="2">
        <v>1</v>
      </c>
      <c r="Q924" s="3">
        <v>11.25</v>
      </c>
      <c r="R924" s="3">
        <v>1.125</v>
      </c>
      <c r="S924" s="3">
        <v>1.0125</v>
      </c>
      <c r="T924" s="3">
        <f>CoffeeOrders[[#This Row],[Unit Price]]*CoffeeOrders[[#This Row],[Quantity]]</f>
        <v>67.5</v>
      </c>
      <c r="U924" s="3" t="str">
        <f>IF(CoffeeOrders[[#This Row],[Coffee Type]]="Rob","Robusta",IF(CoffeeOrders[[#This Row],[Coffee Type]]="Exc","Excelsa",IF(CoffeeOrders[[#This Row],[Coffee Type]]="Ara","Arabica",IF(CoffeeOrders[[#This Row],[Coffee Type]]="Lib","Liberica",""))))</f>
        <v>Arabica</v>
      </c>
      <c r="V924" s="3" t="str">
        <f>IF(CoffeeOrders[[#This Row],[Roast Type]]="M","Medium",IF(CoffeeOrders[[#This Row],[Roast Type]]="L","Light",IF(CoffeeOrders[[#This Row],[Roast Type]]="D","Dark","")))</f>
        <v>Medium</v>
      </c>
    </row>
    <row r="925" spans="1:22" x14ac:dyDescent="0.35">
      <c r="A925" t="s">
        <v>5380</v>
      </c>
      <c r="B925" s="7">
        <v>43746</v>
      </c>
      <c r="C925" t="s">
        <v>5381</v>
      </c>
      <c r="D925" t="s">
        <v>1649</v>
      </c>
      <c r="E925">
        <v>1</v>
      </c>
      <c r="F925" t="s">
        <v>5382</v>
      </c>
      <c r="G925" t="s">
        <v>5383</v>
      </c>
      <c r="H925" t="s">
        <v>5384</v>
      </c>
      <c r="I925" t="s">
        <v>5385</v>
      </c>
      <c r="J925" t="s">
        <v>655</v>
      </c>
      <c r="K925" t="s">
        <v>27</v>
      </c>
      <c r="L925">
        <v>78726</v>
      </c>
      <c r="M925" t="s">
        <v>52</v>
      </c>
      <c r="N925" t="s">
        <v>32</v>
      </c>
      <c r="O925" t="s">
        <v>62</v>
      </c>
      <c r="P925" s="2">
        <v>2.5</v>
      </c>
      <c r="Q925" s="3">
        <v>27.945</v>
      </c>
      <c r="R925" s="3">
        <v>1.1177999999999999</v>
      </c>
      <c r="S925" s="3">
        <v>3.07395</v>
      </c>
      <c r="T925" s="3">
        <f>CoffeeOrders[[#This Row],[Unit Price]]*CoffeeOrders[[#This Row],[Quantity]]</f>
        <v>27.945</v>
      </c>
      <c r="U925" s="3" t="str">
        <f>IF(CoffeeOrders[[#This Row],[Coffee Type]]="Rob","Robusta",IF(CoffeeOrders[[#This Row],[Coffee Type]]="Exc","Excelsa",IF(CoffeeOrders[[#This Row],[Coffee Type]]="Ara","Arabica",IF(CoffeeOrders[[#This Row],[Coffee Type]]="Lib","Liberica",""))))</f>
        <v>Excelsa</v>
      </c>
      <c r="V925" s="3" t="str">
        <f>IF(CoffeeOrders[[#This Row],[Roast Type]]="M","Medium",IF(CoffeeOrders[[#This Row],[Roast Type]]="L","Light",IF(CoffeeOrders[[#This Row],[Roast Type]]="D","Dark","")))</f>
        <v>Dark</v>
      </c>
    </row>
    <row r="926" spans="1:22" x14ac:dyDescent="0.35">
      <c r="A926" t="s">
        <v>5386</v>
      </c>
      <c r="B926" s="7">
        <v>44451</v>
      </c>
      <c r="C926" t="s">
        <v>5387</v>
      </c>
      <c r="D926" t="s">
        <v>615</v>
      </c>
      <c r="E926">
        <v>3</v>
      </c>
      <c r="F926" t="s">
        <v>5388</v>
      </c>
      <c r="G926" t="s">
        <v>5389</v>
      </c>
      <c r="I926" t="s">
        <v>5390</v>
      </c>
      <c r="J926" t="s">
        <v>4405</v>
      </c>
      <c r="K926" t="s">
        <v>27</v>
      </c>
      <c r="L926">
        <v>32835</v>
      </c>
      <c r="M926" t="s">
        <v>52</v>
      </c>
      <c r="N926" t="s">
        <v>41</v>
      </c>
      <c r="O926" t="s">
        <v>42</v>
      </c>
      <c r="P926" s="2">
        <v>2.5</v>
      </c>
      <c r="Q926" s="3">
        <v>29.785</v>
      </c>
      <c r="R926" s="3">
        <v>1.1914</v>
      </c>
      <c r="S926" s="3">
        <v>2.68065</v>
      </c>
      <c r="T926" s="3">
        <f>CoffeeOrders[[#This Row],[Unit Price]]*CoffeeOrders[[#This Row],[Quantity]]</f>
        <v>89.355000000000004</v>
      </c>
      <c r="U926" s="3" t="str">
        <f>IF(CoffeeOrders[[#This Row],[Coffee Type]]="Rob","Robusta",IF(CoffeeOrders[[#This Row],[Coffee Type]]="Exc","Excelsa",IF(CoffeeOrders[[#This Row],[Coffee Type]]="Ara","Arabica",IF(CoffeeOrders[[#This Row],[Coffee Type]]="Lib","Liberica",""))))</f>
        <v>Arabica</v>
      </c>
      <c r="V926" s="3" t="str">
        <f>IF(CoffeeOrders[[#This Row],[Roast Type]]="M","Medium",IF(CoffeeOrders[[#This Row],[Roast Type]]="L","Light",IF(CoffeeOrders[[#This Row],[Roast Type]]="D","Dark","")))</f>
        <v>Light</v>
      </c>
    </row>
    <row r="927" spans="1:22" x14ac:dyDescent="0.35">
      <c r="A927" t="s">
        <v>5391</v>
      </c>
      <c r="B927" s="7">
        <v>44770</v>
      </c>
      <c r="C927" t="s">
        <v>5230</v>
      </c>
      <c r="D927" t="s">
        <v>205</v>
      </c>
      <c r="E927">
        <v>3</v>
      </c>
      <c r="F927" t="s">
        <v>5231</v>
      </c>
      <c r="H927" t="s">
        <v>5232</v>
      </c>
      <c r="I927" t="s">
        <v>5233</v>
      </c>
      <c r="J927" t="s">
        <v>165</v>
      </c>
      <c r="K927" t="s">
        <v>27</v>
      </c>
      <c r="L927">
        <v>10004</v>
      </c>
      <c r="M927" t="s">
        <v>52</v>
      </c>
      <c r="N927" t="s">
        <v>41</v>
      </c>
      <c r="O927" t="s">
        <v>30</v>
      </c>
      <c r="P927" s="2">
        <v>0.5</v>
      </c>
      <c r="Q927" s="3">
        <v>6.75</v>
      </c>
      <c r="R927" s="3">
        <v>1.35</v>
      </c>
      <c r="S927" s="3">
        <v>0.60749999999999993</v>
      </c>
      <c r="T927" s="3">
        <f>CoffeeOrders[[#This Row],[Unit Price]]*CoffeeOrders[[#This Row],[Quantity]]</f>
        <v>20.25</v>
      </c>
      <c r="U927" s="3" t="str">
        <f>IF(CoffeeOrders[[#This Row],[Coffee Type]]="Rob","Robusta",IF(CoffeeOrders[[#This Row],[Coffee Type]]="Exc","Excelsa",IF(CoffeeOrders[[#This Row],[Coffee Type]]="Ara","Arabica",IF(CoffeeOrders[[#This Row],[Coffee Type]]="Lib","Liberica",""))))</f>
        <v>Arabica</v>
      </c>
      <c r="V927" s="3" t="str">
        <f>IF(CoffeeOrders[[#This Row],[Roast Type]]="M","Medium",IF(CoffeeOrders[[#This Row],[Roast Type]]="L","Light",IF(CoffeeOrders[[#This Row],[Roast Type]]="D","Dark","")))</f>
        <v>Medium</v>
      </c>
    </row>
    <row r="928" spans="1:22" x14ac:dyDescent="0.35">
      <c r="A928" t="s">
        <v>5392</v>
      </c>
      <c r="B928" s="7">
        <v>44012</v>
      </c>
      <c r="C928" t="s">
        <v>5393</v>
      </c>
      <c r="D928" t="s">
        <v>205</v>
      </c>
      <c r="E928">
        <v>5</v>
      </c>
      <c r="F928" t="s">
        <v>5394</v>
      </c>
      <c r="G928" t="s">
        <v>5395</v>
      </c>
      <c r="H928" t="s">
        <v>5396</v>
      </c>
      <c r="I928" t="s">
        <v>5397</v>
      </c>
      <c r="J928" t="s">
        <v>365</v>
      </c>
      <c r="K928" t="s">
        <v>27</v>
      </c>
      <c r="L928">
        <v>20238</v>
      </c>
      <c r="M928" t="s">
        <v>28</v>
      </c>
      <c r="N928" t="s">
        <v>41</v>
      </c>
      <c r="O928" t="s">
        <v>30</v>
      </c>
      <c r="P928" s="2">
        <v>0.5</v>
      </c>
      <c r="Q928" s="3">
        <v>6.75</v>
      </c>
      <c r="R928" s="3">
        <v>1.35</v>
      </c>
      <c r="S928" s="3">
        <v>0.60749999999999993</v>
      </c>
      <c r="T928" s="3">
        <f>CoffeeOrders[[#This Row],[Unit Price]]*CoffeeOrders[[#This Row],[Quantity]]</f>
        <v>33.75</v>
      </c>
      <c r="U928" s="3" t="str">
        <f>IF(CoffeeOrders[[#This Row],[Coffee Type]]="Rob","Robusta",IF(CoffeeOrders[[#This Row],[Coffee Type]]="Exc","Excelsa",IF(CoffeeOrders[[#This Row],[Coffee Type]]="Ara","Arabica",IF(CoffeeOrders[[#This Row],[Coffee Type]]="Lib","Liberica",""))))</f>
        <v>Arabica</v>
      </c>
      <c r="V928" s="3" t="str">
        <f>IF(CoffeeOrders[[#This Row],[Roast Type]]="M","Medium",IF(CoffeeOrders[[#This Row],[Roast Type]]="L","Light",IF(CoffeeOrders[[#This Row],[Roast Type]]="D","Dark","")))</f>
        <v>Medium</v>
      </c>
    </row>
    <row r="929" spans="1:22" x14ac:dyDescent="0.35">
      <c r="A929" t="s">
        <v>5398</v>
      </c>
      <c r="B929" s="7">
        <v>43474</v>
      </c>
      <c r="C929" t="s">
        <v>5399</v>
      </c>
      <c r="D929" t="s">
        <v>1649</v>
      </c>
      <c r="E929">
        <v>4</v>
      </c>
      <c r="F929" t="s">
        <v>5400</v>
      </c>
      <c r="G929" t="s">
        <v>5401</v>
      </c>
      <c r="H929" t="s">
        <v>5402</v>
      </c>
      <c r="I929" t="s">
        <v>5403</v>
      </c>
      <c r="J929" t="s">
        <v>144</v>
      </c>
      <c r="K929" t="s">
        <v>27</v>
      </c>
      <c r="L929">
        <v>97271</v>
      </c>
      <c r="M929" t="s">
        <v>52</v>
      </c>
      <c r="N929" t="s">
        <v>32</v>
      </c>
      <c r="O929" t="s">
        <v>62</v>
      </c>
      <c r="P929" s="2">
        <v>2.5</v>
      </c>
      <c r="Q929" s="3">
        <v>27.945</v>
      </c>
      <c r="R929" s="3">
        <v>1.1177999999999999</v>
      </c>
      <c r="S929" s="3">
        <v>3.07395</v>
      </c>
      <c r="T929" s="3">
        <f>CoffeeOrders[[#This Row],[Unit Price]]*CoffeeOrders[[#This Row],[Quantity]]</f>
        <v>111.78</v>
      </c>
      <c r="U929" s="3" t="str">
        <f>IF(CoffeeOrders[[#This Row],[Coffee Type]]="Rob","Robusta",IF(CoffeeOrders[[#This Row],[Coffee Type]]="Exc","Excelsa",IF(CoffeeOrders[[#This Row],[Coffee Type]]="Ara","Arabica",IF(CoffeeOrders[[#This Row],[Coffee Type]]="Lib","Liberica",""))))</f>
        <v>Excelsa</v>
      </c>
      <c r="V929" s="3" t="str">
        <f>IF(CoffeeOrders[[#This Row],[Roast Type]]="M","Medium",IF(CoffeeOrders[[#This Row],[Roast Type]]="L","Light",IF(CoffeeOrders[[#This Row],[Roast Type]]="D","Dark","")))</f>
        <v>Dark</v>
      </c>
    </row>
    <row r="930" spans="1:22" x14ac:dyDescent="0.35">
      <c r="A930" t="s">
        <v>5404</v>
      </c>
      <c r="B930" s="7">
        <v>44754</v>
      </c>
      <c r="C930" t="s">
        <v>5405</v>
      </c>
      <c r="D930" t="s">
        <v>339</v>
      </c>
      <c r="E930">
        <v>2</v>
      </c>
      <c r="F930" t="s">
        <v>5406</v>
      </c>
      <c r="G930" t="s">
        <v>5407</v>
      </c>
      <c r="I930" t="s">
        <v>5408</v>
      </c>
      <c r="J930" t="s">
        <v>165</v>
      </c>
      <c r="K930" t="s">
        <v>27</v>
      </c>
      <c r="L930">
        <v>10004</v>
      </c>
      <c r="M930" t="s">
        <v>28</v>
      </c>
      <c r="N930" t="s">
        <v>32</v>
      </c>
      <c r="O930" t="s">
        <v>30</v>
      </c>
      <c r="P930" s="2">
        <v>2.5</v>
      </c>
      <c r="Q930" s="3">
        <v>31.625</v>
      </c>
      <c r="R930" s="3">
        <v>1.2649999999999999</v>
      </c>
      <c r="S930" s="3">
        <v>3.4787499999999998</v>
      </c>
      <c r="T930" s="3">
        <f>CoffeeOrders[[#This Row],[Unit Price]]*CoffeeOrders[[#This Row],[Quantity]]</f>
        <v>63.25</v>
      </c>
      <c r="U930" s="3" t="str">
        <f>IF(CoffeeOrders[[#This Row],[Coffee Type]]="Rob","Robusta",IF(CoffeeOrders[[#This Row],[Coffee Type]]="Exc","Excelsa",IF(CoffeeOrders[[#This Row],[Coffee Type]]="Ara","Arabica",IF(CoffeeOrders[[#This Row],[Coffee Type]]="Lib","Liberica",""))))</f>
        <v>Excelsa</v>
      </c>
      <c r="V930" s="3" t="str">
        <f>IF(CoffeeOrders[[#This Row],[Roast Type]]="M","Medium",IF(CoffeeOrders[[#This Row],[Roast Type]]="L","Light",IF(CoffeeOrders[[#This Row],[Roast Type]]="D","Dark","")))</f>
        <v>Medium</v>
      </c>
    </row>
    <row r="931" spans="1:22" x14ac:dyDescent="0.35">
      <c r="A931" t="s">
        <v>5409</v>
      </c>
      <c r="B931" s="7">
        <v>44165</v>
      </c>
      <c r="C931" t="s">
        <v>5410</v>
      </c>
      <c r="D931" t="s">
        <v>766</v>
      </c>
      <c r="E931">
        <v>2</v>
      </c>
      <c r="F931" t="s">
        <v>5411</v>
      </c>
      <c r="G931" t="s">
        <v>5412</v>
      </c>
      <c r="H931" t="s">
        <v>5413</v>
      </c>
      <c r="I931" t="s">
        <v>5414</v>
      </c>
      <c r="J931" t="s">
        <v>365</v>
      </c>
      <c r="K931" t="s">
        <v>27</v>
      </c>
      <c r="L931">
        <v>20404</v>
      </c>
      <c r="M931" t="s">
        <v>28</v>
      </c>
      <c r="N931" t="s">
        <v>32</v>
      </c>
      <c r="O931" t="s">
        <v>42</v>
      </c>
      <c r="P931" s="2">
        <v>0.2</v>
      </c>
      <c r="Q931" s="3">
        <v>4.4550000000000001</v>
      </c>
      <c r="R931" s="3">
        <v>2.2275</v>
      </c>
      <c r="S931" s="3">
        <v>0.49004999999999999</v>
      </c>
      <c r="T931" s="3">
        <f>CoffeeOrders[[#This Row],[Unit Price]]*CoffeeOrders[[#This Row],[Quantity]]</f>
        <v>8.91</v>
      </c>
      <c r="U931" s="3" t="str">
        <f>IF(CoffeeOrders[[#This Row],[Coffee Type]]="Rob","Robusta",IF(CoffeeOrders[[#This Row],[Coffee Type]]="Exc","Excelsa",IF(CoffeeOrders[[#This Row],[Coffee Type]]="Ara","Arabica",IF(CoffeeOrders[[#This Row],[Coffee Type]]="Lib","Liberica",""))))</f>
        <v>Excelsa</v>
      </c>
      <c r="V931" s="3" t="str">
        <f>IF(CoffeeOrders[[#This Row],[Roast Type]]="M","Medium",IF(CoffeeOrders[[#This Row],[Roast Type]]="L","Light",IF(CoffeeOrders[[#This Row],[Roast Type]]="D","Dark","")))</f>
        <v>Light</v>
      </c>
    </row>
    <row r="932" spans="1:22" x14ac:dyDescent="0.35">
      <c r="A932" t="s">
        <v>5415</v>
      </c>
      <c r="B932" s="7">
        <v>43546</v>
      </c>
      <c r="C932" t="s">
        <v>5416</v>
      </c>
      <c r="D932" t="s">
        <v>740</v>
      </c>
      <c r="E932">
        <v>1</v>
      </c>
      <c r="F932" t="s">
        <v>5417</v>
      </c>
      <c r="G932" t="s">
        <v>5418</v>
      </c>
      <c r="I932" t="s">
        <v>5419</v>
      </c>
      <c r="J932" t="s">
        <v>365</v>
      </c>
      <c r="K932" t="s">
        <v>27</v>
      </c>
      <c r="L932">
        <v>20067</v>
      </c>
      <c r="M932" t="s">
        <v>28</v>
      </c>
      <c r="N932" t="s">
        <v>32</v>
      </c>
      <c r="O932" t="s">
        <v>62</v>
      </c>
      <c r="P932" s="2">
        <v>1</v>
      </c>
      <c r="Q932" s="3">
        <v>12.15</v>
      </c>
      <c r="R932" s="3">
        <v>1.2150000000000001</v>
      </c>
      <c r="S932" s="3">
        <v>1.3365</v>
      </c>
      <c r="T932" s="3">
        <f>CoffeeOrders[[#This Row],[Unit Price]]*CoffeeOrders[[#This Row],[Quantity]]</f>
        <v>12.15</v>
      </c>
      <c r="U932" s="3" t="str">
        <f>IF(CoffeeOrders[[#This Row],[Coffee Type]]="Rob","Robusta",IF(CoffeeOrders[[#This Row],[Coffee Type]]="Exc","Excelsa",IF(CoffeeOrders[[#This Row],[Coffee Type]]="Ara","Arabica",IF(CoffeeOrders[[#This Row],[Coffee Type]]="Lib","Liberica",""))))</f>
        <v>Excelsa</v>
      </c>
      <c r="V932" s="3" t="str">
        <f>IF(CoffeeOrders[[#This Row],[Roast Type]]="M","Medium",IF(CoffeeOrders[[#This Row],[Roast Type]]="L","Light",IF(CoffeeOrders[[#This Row],[Roast Type]]="D","Dark","")))</f>
        <v>Dark</v>
      </c>
    </row>
    <row r="933" spans="1:22" x14ac:dyDescent="0.35">
      <c r="A933" t="s">
        <v>5420</v>
      </c>
      <c r="B933" s="7">
        <v>44607</v>
      </c>
      <c r="C933" t="s">
        <v>5421</v>
      </c>
      <c r="D933" t="s">
        <v>221</v>
      </c>
      <c r="E933">
        <v>4</v>
      </c>
      <c r="F933" t="s">
        <v>5422</v>
      </c>
      <c r="I933" t="s">
        <v>5423</v>
      </c>
      <c r="J933" t="s">
        <v>4015</v>
      </c>
      <c r="K933" t="s">
        <v>27</v>
      </c>
      <c r="L933">
        <v>18105</v>
      </c>
      <c r="M933" t="s">
        <v>28</v>
      </c>
      <c r="N933" t="s">
        <v>41</v>
      </c>
      <c r="O933" t="s">
        <v>62</v>
      </c>
      <c r="P933" s="2">
        <v>0.5</v>
      </c>
      <c r="Q933" s="3">
        <v>5.97</v>
      </c>
      <c r="R933" s="3">
        <v>1.194</v>
      </c>
      <c r="S933" s="3">
        <v>0.5373</v>
      </c>
      <c r="T933" s="3">
        <f>CoffeeOrders[[#This Row],[Unit Price]]*CoffeeOrders[[#This Row],[Quantity]]</f>
        <v>23.88</v>
      </c>
      <c r="U933" s="3" t="str">
        <f>IF(CoffeeOrders[[#This Row],[Coffee Type]]="Rob","Robusta",IF(CoffeeOrders[[#This Row],[Coffee Type]]="Exc","Excelsa",IF(CoffeeOrders[[#This Row],[Coffee Type]]="Ara","Arabica",IF(CoffeeOrders[[#This Row],[Coffee Type]]="Lib","Liberica",""))))</f>
        <v>Arabica</v>
      </c>
      <c r="V933" s="3" t="str">
        <f>IF(CoffeeOrders[[#This Row],[Roast Type]]="M","Medium",IF(CoffeeOrders[[#This Row],[Roast Type]]="L","Light",IF(CoffeeOrders[[#This Row],[Roast Type]]="D","Dark","")))</f>
        <v>Dark</v>
      </c>
    </row>
    <row r="934" spans="1:22" x14ac:dyDescent="0.35">
      <c r="A934" t="s">
        <v>5424</v>
      </c>
      <c r="B934" s="7">
        <v>44117</v>
      </c>
      <c r="C934" t="s">
        <v>5425</v>
      </c>
      <c r="D934" t="s">
        <v>45</v>
      </c>
      <c r="E934">
        <v>4</v>
      </c>
      <c r="F934" t="s">
        <v>5426</v>
      </c>
      <c r="G934" t="s">
        <v>5427</v>
      </c>
      <c r="H934" t="s">
        <v>5428</v>
      </c>
      <c r="I934" t="s">
        <v>5429</v>
      </c>
      <c r="J934" t="s">
        <v>2272</v>
      </c>
      <c r="K934" t="s">
        <v>27</v>
      </c>
      <c r="L934">
        <v>33169</v>
      </c>
      <c r="M934" t="s">
        <v>52</v>
      </c>
      <c r="N934" t="s">
        <v>32</v>
      </c>
      <c r="O934" t="s">
        <v>30</v>
      </c>
      <c r="P934" s="2">
        <v>1</v>
      </c>
      <c r="Q934" s="3">
        <v>13.75</v>
      </c>
      <c r="R934" s="3">
        <v>1.375</v>
      </c>
      <c r="S934" s="3">
        <v>1.5125</v>
      </c>
      <c r="T934" s="3">
        <f>CoffeeOrders[[#This Row],[Unit Price]]*CoffeeOrders[[#This Row],[Quantity]]</f>
        <v>55</v>
      </c>
      <c r="U934" s="3" t="str">
        <f>IF(CoffeeOrders[[#This Row],[Coffee Type]]="Rob","Robusta",IF(CoffeeOrders[[#This Row],[Coffee Type]]="Exc","Excelsa",IF(CoffeeOrders[[#This Row],[Coffee Type]]="Ara","Arabica",IF(CoffeeOrders[[#This Row],[Coffee Type]]="Lib","Liberica",""))))</f>
        <v>Excelsa</v>
      </c>
      <c r="V934" s="3" t="str">
        <f>IF(CoffeeOrders[[#This Row],[Roast Type]]="M","Medium",IF(CoffeeOrders[[#This Row],[Roast Type]]="L","Light",IF(CoffeeOrders[[#This Row],[Roast Type]]="D","Dark","")))</f>
        <v>Medium</v>
      </c>
    </row>
    <row r="935" spans="1:22" x14ac:dyDescent="0.35">
      <c r="A935" t="s">
        <v>5430</v>
      </c>
      <c r="B935" s="7">
        <v>44557</v>
      </c>
      <c r="C935" t="s">
        <v>5431</v>
      </c>
      <c r="D935" t="s">
        <v>539</v>
      </c>
      <c r="E935">
        <v>3</v>
      </c>
      <c r="F935" t="s">
        <v>5432</v>
      </c>
      <c r="H935" t="s">
        <v>5433</v>
      </c>
      <c r="I935" t="s">
        <v>5434</v>
      </c>
      <c r="J935" t="s">
        <v>920</v>
      </c>
      <c r="K935" t="s">
        <v>27</v>
      </c>
      <c r="L935">
        <v>73129</v>
      </c>
      <c r="M935" t="s">
        <v>28</v>
      </c>
      <c r="N935" t="s">
        <v>29</v>
      </c>
      <c r="O935" t="s">
        <v>62</v>
      </c>
      <c r="P935" s="2">
        <v>1</v>
      </c>
      <c r="Q935" s="3">
        <v>8.9499999999999993</v>
      </c>
      <c r="R935" s="3">
        <v>0.89499999999999991</v>
      </c>
      <c r="S935" s="3">
        <v>0.53699999999999992</v>
      </c>
      <c r="T935" s="3">
        <f>CoffeeOrders[[#This Row],[Unit Price]]*CoffeeOrders[[#This Row],[Quantity]]</f>
        <v>26.849999999999998</v>
      </c>
      <c r="U935" s="3" t="str">
        <f>IF(CoffeeOrders[[#This Row],[Coffee Type]]="Rob","Robusta",IF(CoffeeOrders[[#This Row],[Coffee Type]]="Exc","Excelsa",IF(CoffeeOrders[[#This Row],[Coffee Type]]="Ara","Arabica",IF(CoffeeOrders[[#This Row],[Coffee Type]]="Lib","Liberica",""))))</f>
        <v>Robusta</v>
      </c>
      <c r="V935" s="3" t="str">
        <f>IF(CoffeeOrders[[#This Row],[Roast Type]]="M","Medium",IF(CoffeeOrders[[#This Row],[Roast Type]]="L","Light",IF(CoffeeOrders[[#This Row],[Roast Type]]="D","Dark","")))</f>
        <v>Dark</v>
      </c>
    </row>
    <row r="936" spans="1:22" x14ac:dyDescent="0.35">
      <c r="A936" t="s">
        <v>5435</v>
      </c>
      <c r="B936" s="7">
        <v>44409</v>
      </c>
      <c r="C936" t="s">
        <v>5436</v>
      </c>
      <c r="D936" t="s">
        <v>132</v>
      </c>
      <c r="E936">
        <v>5</v>
      </c>
      <c r="F936" t="s">
        <v>5437</v>
      </c>
      <c r="G936" t="s">
        <v>5438</v>
      </c>
      <c r="H936" t="s">
        <v>5439</v>
      </c>
      <c r="I936" t="s">
        <v>5440</v>
      </c>
      <c r="J936" t="s">
        <v>5150</v>
      </c>
      <c r="K936" t="s">
        <v>27</v>
      </c>
      <c r="L936">
        <v>61105</v>
      </c>
      <c r="M936" t="s">
        <v>52</v>
      </c>
      <c r="N936" t="s">
        <v>29</v>
      </c>
      <c r="O936" t="s">
        <v>30</v>
      </c>
      <c r="P936" s="2">
        <v>2.5</v>
      </c>
      <c r="Q936" s="3">
        <v>22.885000000000002</v>
      </c>
      <c r="R936" s="3">
        <v>0.91539999999999988</v>
      </c>
      <c r="S936" s="3">
        <v>1.3731</v>
      </c>
      <c r="T936" s="3">
        <f>CoffeeOrders[[#This Row],[Unit Price]]*CoffeeOrders[[#This Row],[Quantity]]</f>
        <v>114.42500000000001</v>
      </c>
      <c r="U936" s="3" t="str">
        <f>IF(CoffeeOrders[[#This Row],[Coffee Type]]="Rob","Robusta",IF(CoffeeOrders[[#This Row],[Coffee Type]]="Exc","Excelsa",IF(CoffeeOrders[[#This Row],[Coffee Type]]="Ara","Arabica",IF(CoffeeOrders[[#This Row],[Coffee Type]]="Lib","Liberica",""))))</f>
        <v>Robusta</v>
      </c>
      <c r="V936" s="3" t="str">
        <f>IF(CoffeeOrders[[#This Row],[Roast Type]]="M","Medium",IF(CoffeeOrders[[#This Row],[Roast Type]]="L","Light",IF(CoffeeOrders[[#This Row],[Roast Type]]="D","Dark","")))</f>
        <v>Medium</v>
      </c>
    </row>
    <row r="937" spans="1:22" x14ac:dyDescent="0.35">
      <c r="A937" t="s">
        <v>5441</v>
      </c>
      <c r="B937" s="7">
        <v>44153</v>
      </c>
      <c r="C937" t="s">
        <v>5442</v>
      </c>
      <c r="D937" t="s">
        <v>519</v>
      </c>
      <c r="E937">
        <v>6</v>
      </c>
      <c r="F937" t="s">
        <v>5443</v>
      </c>
      <c r="G937" t="s">
        <v>5444</v>
      </c>
      <c r="H937" t="s">
        <v>5445</v>
      </c>
      <c r="I937" t="s">
        <v>5446</v>
      </c>
      <c r="J937" t="s">
        <v>1155</v>
      </c>
      <c r="K937" t="s">
        <v>27</v>
      </c>
      <c r="L937">
        <v>36177</v>
      </c>
      <c r="M937" t="s">
        <v>28</v>
      </c>
      <c r="N937" t="s">
        <v>41</v>
      </c>
      <c r="O937" t="s">
        <v>30</v>
      </c>
      <c r="P937" s="2">
        <v>2.5</v>
      </c>
      <c r="Q937" s="3">
        <v>25.875</v>
      </c>
      <c r="R937" s="3">
        <v>1.0349999999999999</v>
      </c>
      <c r="S937" s="3">
        <v>2.328749999999999</v>
      </c>
      <c r="T937" s="3">
        <f>CoffeeOrders[[#This Row],[Unit Price]]*CoffeeOrders[[#This Row],[Quantity]]</f>
        <v>155.25</v>
      </c>
      <c r="U937" s="3" t="str">
        <f>IF(CoffeeOrders[[#This Row],[Coffee Type]]="Rob","Robusta",IF(CoffeeOrders[[#This Row],[Coffee Type]]="Exc","Excelsa",IF(CoffeeOrders[[#This Row],[Coffee Type]]="Ara","Arabica",IF(CoffeeOrders[[#This Row],[Coffee Type]]="Lib","Liberica",""))))</f>
        <v>Arabica</v>
      </c>
      <c r="V937" s="3" t="str">
        <f>IF(CoffeeOrders[[#This Row],[Roast Type]]="M","Medium",IF(CoffeeOrders[[#This Row],[Roast Type]]="L","Light",IF(CoffeeOrders[[#This Row],[Roast Type]]="D","Dark","")))</f>
        <v>Medium</v>
      </c>
    </row>
    <row r="938" spans="1:22" x14ac:dyDescent="0.35">
      <c r="A938" t="s">
        <v>5447</v>
      </c>
      <c r="B938" s="7">
        <v>44493</v>
      </c>
      <c r="C938" t="s">
        <v>5448</v>
      </c>
      <c r="D938" t="s">
        <v>368</v>
      </c>
      <c r="E938">
        <v>3</v>
      </c>
      <c r="F938" t="s">
        <v>5449</v>
      </c>
      <c r="G938" t="s">
        <v>5450</v>
      </c>
      <c r="H938" t="s">
        <v>5451</v>
      </c>
      <c r="I938" t="s">
        <v>5452</v>
      </c>
      <c r="J938" t="s">
        <v>1406</v>
      </c>
      <c r="K938" t="s">
        <v>27</v>
      </c>
      <c r="L938">
        <v>91117</v>
      </c>
      <c r="M938" t="s">
        <v>28</v>
      </c>
      <c r="N938" t="s">
        <v>61</v>
      </c>
      <c r="O938" t="s">
        <v>62</v>
      </c>
      <c r="P938" s="2">
        <v>0.5</v>
      </c>
      <c r="Q938" s="3">
        <v>7.77</v>
      </c>
      <c r="R938" s="3">
        <v>1.554</v>
      </c>
      <c r="S938" s="3">
        <v>1.0101</v>
      </c>
      <c r="T938" s="3">
        <f>CoffeeOrders[[#This Row],[Unit Price]]*CoffeeOrders[[#This Row],[Quantity]]</f>
        <v>23.31</v>
      </c>
      <c r="U938" s="3" t="str">
        <f>IF(CoffeeOrders[[#This Row],[Coffee Type]]="Rob","Robusta",IF(CoffeeOrders[[#This Row],[Coffee Type]]="Exc","Excelsa",IF(CoffeeOrders[[#This Row],[Coffee Type]]="Ara","Arabica",IF(CoffeeOrders[[#This Row],[Coffee Type]]="Lib","Liberica",""))))</f>
        <v>Liberica</v>
      </c>
      <c r="V938" s="3" t="str">
        <f>IF(CoffeeOrders[[#This Row],[Roast Type]]="M","Medium",IF(CoffeeOrders[[#This Row],[Roast Type]]="L","Light",IF(CoffeeOrders[[#This Row],[Roast Type]]="D","Dark","")))</f>
        <v>Dark</v>
      </c>
    </row>
    <row r="939" spans="1:22" x14ac:dyDescent="0.35">
      <c r="A939" t="s">
        <v>5447</v>
      </c>
      <c r="B939" s="7">
        <v>44493</v>
      </c>
      <c r="C939" t="s">
        <v>5448</v>
      </c>
      <c r="D939" t="s">
        <v>132</v>
      </c>
      <c r="E939">
        <v>4</v>
      </c>
      <c r="F939" t="s">
        <v>5449</v>
      </c>
      <c r="G939" t="s">
        <v>5450</v>
      </c>
      <c r="H939" t="s">
        <v>5451</v>
      </c>
      <c r="I939" t="s">
        <v>5452</v>
      </c>
      <c r="J939" t="s">
        <v>1406</v>
      </c>
      <c r="K939" t="s">
        <v>27</v>
      </c>
      <c r="L939">
        <v>91117</v>
      </c>
      <c r="M939" t="s">
        <v>28</v>
      </c>
      <c r="N939" t="s">
        <v>29</v>
      </c>
      <c r="O939" t="s">
        <v>30</v>
      </c>
      <c r="P939" s="2">
        <v>2.5</v>
      </c>
      <c r="Q939" s="3">
        <v>22.885000000000002</v>
      </c>
      <c r="R939" s="3">
        <v>0.91539999999999988</v>
      </c>
      <c r="S939" s="3">
        <v>1.3731</v>
      </c>
      <c r="T939" s="3">
        <f>CoffeeOrders[[#This Row],[Unit Price]]*CoffeeOrders[[#This Row],[Quantity]]</f>
        <v>91.54</v>
      </c>
      <c r="U939" s="3" t="str">
        <f>IF(CoffeeOrders[[#This Row],[Coffee Type]]="Rob","Robusta",IF(CoffeeOrders[[#This Row],[Coffee Type]]="Exc","Excelsa",IF(CoffeeOrders[[#This Row],[Coffee Type]]="Ara","Arabica",IF(CoffeeOrders[[#This Row],[Coffee Type]]="Lib","Liberica",""))))</f>
        <v>Robusta</v>
      </c>
      <c r="V939" s="3" t="str">
        <f>IF(CoffeeOrders[[#This Row],[Roast Type]]="M","Medium",IF(CoffeeOrders[[#This Row],[Roast Type]]="L","Light",IF(CoffeeOrders[[#This Row],[Roast Type]]="D","Dark","")))</f>
        <v>Medium</v>
      </c>
    </row>
    <row r="940" spans="1:22" x14ac:dyDescent="0.35">
      <c r="A940" t="s">
        <v>5453</v>
      </c>
      <c r="B940" s="7">
        <v>43829</v>
      </c>
      <c r="C940" t="s">
        <v>5454</v>
      </c>
      <c r="D940" t="s">
        <v>412</v>
      </c>
      <c r="E940">
        <v>5</v>
      </c>
      <c r="F940" t="s">
        <v>5455</v>
      </c>
      <c r="G940" t="s">
        <v>5456</v>
      </c>
      <c r="H940" t="s">
        <v>5457</v>
      </c>
      <c r="I940" t="s">
        <v>5458</v>
      </c>
      <c r="J940" t="s">
        <v>151</v>
      </c>
      <c r="K940" t="s">
        <v>27</v>
      </c>
      <c r="L940">
        <v>77293</v>
      </c>
      <c r="M940" t="s">
        <v>28</v>
      </c>
      <c r="N940" t="s">
        <v>32</v>
      </c>
      <c r="O940" t="s">
        <v>42</v>
      </c>
      <c r="P940" s="2">
        <v>1</v>
      </c>
      <c r="Q940" s="3">
        <v>14.85</v>
      </c>
      <c r="R940" s="3">
        <v>1.4850000000000001</v>
      </c>
      <c r="S940" s="3">
        <v>1.6335</v>
      </c>
      <c r="T940" s="3">
        <f>CoffeeOrders[[#This Row],[Unit Price]]*CoffeeOrders[[#This Row],[Quantity]]</f>
        <v>74.25</v>
      </c>
      <c r="U940" s="3" t="str">
        <f>IF(CoffeeOrders[[#This Row],[Coffee Type]]="Rob","Robusta",IF(CoffeeOrders[[#This Row],[Coffee Type]]="Exc","Excelsa",IF(CoffeeOrders[[#This Row],[Coffee Type]]="Ara","Arabica",IF(CoffeeOrders[[#This Row],[Coffee Type]]="Lib","Liberica",""))))</f>
        <v>Excelsa</v>
      </c>
      <c r="V940" s="3" t="str">
        <f>IF(CoffeeOrders[[#This Row],[Roast Type]]="M","Medium",IF(CoffeeOrders[[#This Row],[Roast Type]]="L","Light",IF(CoffeeOrders[[#This Row],[Roast Type]]="D","Dark","")))</f>
        <v>Light</v>
      </c>
    </row>
    <row r="941" spans="1:22" x14ac:dyDescent="0.35">
      <c r="A941" t="s">
        <v>5459</v>
      </c>
      <c r="B941" s="7">
        <v>44229</v>
      </c>
      <c r="C941" t="s">
        <v>5460</v>
      </c>
      <c r="D941" t="s">
        <v>73</v>
      </c>
      <c r="E941">
        <v>6</v>
      </c>
      <c r="F941" t="s">
        <v>5461</v>
      </c>
      <c r="G941" t="s">
        <v>5462</v>
      </c>
      <c r="H941" t="s">
        <v>5463</v>
      </c>
      <c r="I941" t="s">
        <v>5464</v>
      </c>
      <c r="J941" t="s">
        <v>5465</v>
      </c>
      <c r="K941" t="s">
        <v>27</v>
      </c>
      <c r="L941">
        <v>49444</v>
      </c>
      <c r="M941" t="s">
        <v>52</v>
      </c>
      <c r="N941" t="s">
        <v>61</v>
      </c>
      <c r="O941" t="s">
        <v>42</v>
      </c>
      <c r="P941" s="2">
        <v>0.2</v>
      </c>
      <c r="Q941" s="3">
        <v>4.7549999999999999</v>
      </c>
      <c r="R941" s="3">
        <v>2.3774999999999999</v>
      </c>
      <c r="S941" s="3">
        <v>0.61814999999999998</v>
      </c>
      <c r="T941" s="3">
        <f>CoffeeOrders[[#This Row],[Unit Price]]*CoffeeOrders[[#This Row],[Quantity]]</f>
        <v>28.53</v>
      </c>
      <c r="U941" s="3" t="str">
        <f>IF(CoffeeOrders[[#This Row],[Coffee Type]]="Rob","Robusta",IF(CoffeeOrders[[#This Row],[Coffee Type]]="Exc","Excelsa",IF(CoffeeOrders[[#This Row],[Coffee Type]]="Ara","Arabica",IF(CoffeeOrders[[#This Row],[Coffee Type]]="Lib","Liberica",""))))</f>
        <v>Liberica</v>
      </c>
      <c r="V941" s="3" t="str">
        <f>IF(CoffeeOrders[[#This Row],[Roast Type]]="M","Medium",IF(CoffeeOrders[[#This Row],[Roast Type]]="L","Light",IF(CoffeeOrders[[#This Row],[Roast Type]]="D","Dark","")))</f>
        <v>Light</v>
      </c>
    </row>
    <row r="942" spans="1:22" x14ac:dyDescent="0.35">
      <c r="A942" t="s">
        <v>5466</v>
      </c>
      <c r="B942" s="7">
        <v>44332</v>
      </c>
      <c r="C942" t="s">
        <v>5467</v>
      </c>
      <c r="D942" t="s">
        <v>473</v>
      </c>
      <c r="E942">
        <v>2</v>
      </c>
      <c r="F942" t="s">
        <v>5468</v>
      </c>
      <c r="G942" t="s">
        <v>5469</v>
      </c>
      <c r="H942" t="s">
        <v>5470</v>
      </c>
      <c r="I942" t="s">
        <v>5471</v>
      </c>
      <c r="J942" t="s">
        <v>365</v>
      </c>
      <c r="K942" t="s">
        <v>27</v>
      </c>
      <c r="L942">
        <v>20380</v>
      </c>
      <c r="M942" t="s">
        <v>28</v>
      </c>
      <c r="N942" t="s">
        <v>29</v>
      </c>
      <c r="O942" t="s">
        <v>42</v>
      </c>
      <c r="P942" s="2">
        <v>0.5</v>
      </c>
      <c r="Q942" s="3">
        <v>7.169999999999999</v>
      </c>
      <c r="R942" s="3">
        <v>1.4339999999999999</v>
      </c>
      <c r="S942" s="3">
        <v>0.43019999999999992</v>
      </c>
      <c r="T942" s="3">
        <f>CoffeeOrders[[#This Row],[Unit Price]]*CoffeeOrders[[#This Row],[Quantity]]</f>
        <v>14.339999999999998</v>
      </c>
      <c r="U942" s="3" t="str">
        <f>IF(CoffeeOrders[[#This Row],[Coffee Type]]="Rob","Robusta",IF(CoffeeOrders[[#This Row],[Coffee Type]]="Exc","Excelsa",IF(CoffeeOrders[[#This Row],[Coffee Type]]="Ara","Arabica",IF(CoffeeOrders[[#This Row],[Coffee Type]]="Lib","Liberica",""))))</f>
        <v>Robusta</v>
      </c>
      <c r="V942" s="3" t="str">
        <f>IF(CoffeeOrders[[#This Row],[Roast Type]]="M","Medium",IF(CoffeeOrders[[#This Row],[Roast Type]]="L","Light",IF(CoffeeOrders[[#This Row],[Roast Type]]="D","Dark","")))</f>
        <v>Light</v>
      </c>
    </row>
    <row r="943" spans="1:22" x14ac:dyDescent="0.35">
      <c r="A943" t="s">
        <v>5472</v>
      </c>
      <c r="B943" s="7">
        <v>44674</v>
      </c>
      <c r="C943" t="s">
        <v>5473</v>
      </c>
      <c r="D943" t="s">
        <v>578</v>
      </c>
      <c r="E943">
        <v>2</v>
      </c>
      <c r="F943" t="s">
        <v>5474</v>
      </c>
      <c r="G943" t="s">
        <v>5475</v>
      </c>
      <c r="H943" t="s">
        <v>5476</v>
      </c>
      <c r="I943" t="s">
        <v>5477</v>
      </c>
      <c r="J943" t="s">
        <v>5478</v>
      </c>
      <c r="K943" t="s">
        <v>50</v>
      </c>
      <c r="L943" t="s">
        <v>5479</v>
      </c>
      <c r="M943" t="s">
        <v>28</v>
      </c>
      <c r="N943" t="s">
        <v>41</v>
      </c>
      <c r="O943" t="s">
        <v>42</v>
      </c>
      <c r="P943" s="2">
        <v>0.5</v>
      </c>
      <c r="Q943" s="3">
        <v>7.77</v>
      </c>
      <c r="R943" s="3">
        <v>1.554</v>
      </c>
      <c r="S943" s="3">
        <v>0.69929999999999992</v>
      </c>
      <c r="T943" s="3">
        <f>CoffeeOrders[[#This Row],[Unit Price]]*CoffeeOrders[[#This Row],[Quantity]]</f>
        <v>15.54</v>
      </c>
      <c r="U943" s="3" t="str">
        <f>IF(CoffeeOrders[[#This Row],[Coffee Type]]="Rob","Robusta",IF(CoffeeOrders[[#This Row],[Coffee Type]]="Exc","Excelsa",IF(CoffeeOrders[[#This Row],[Coffee Type]]="Ara","Arabica",IF(CoffeeOrders[[#This Row],[Coffee Type]]="Lib","Liberica",""))))</f>
        <v>Arabica</v>
      </c>
      <c r="V943" s="3" t="str">
        <f>IF(CoffeeOrders[[#This Row],[Roast Type]]="M","Medium",IF(CoffeeOrders[[#This Row],[Roast Type]]="L","Light",IF(CoffeeOrders[[#This Row],[Roast Type]]="D","Dark","")))</f>
        <v>Light</v>
      </c>
    </row>
    <row r="944" spans="1:22" x14ac:dyDescent="0.35">
      <c r="A944" t="s">
        <v>5480</v>
      </c>
      <c r="B944" s="7">
        <v>44464</v>
      </c>
      <c r="C944" t="s">
        <v>5481</v>
      </c>
      <c r="D944" t="s">
        <v>570</v>
      </c>
      <c r="E944">
        <v>3</v>
      </c>
      <c r="F944" t="s">
        <v>5482</v>
      </c>
      <c r="G944" t="s">
        <v>5483</v>
      </c>
      <c r="H944" t="s">
        <v>5484</v>
      </c>
      <c r="I944" t="s">
        <v>5485</v>
      </c>
      <c r="J944" t="s">
        <v>1168</v>
      </c>
      <c r="K944" t="s">
        <v>27</v>
      </c>
      <c r="L944">
        <v>31205</v>
      </c>
      <c r="M944" t="s">
        <v>52</v>
      </c>
      <c r="N944" t="s">
        <v>29</v>
      </c>
      <c r="O944" t="s">
        <v>42</v>
      </c>
      <c r="P944" s="2">
        <v>1</v>
      </c>
      <c r="Q944" s="3">
        <v>11.95</v>
      </c>
      <c r="R944" s="3">
        <v>1.1950000000000001</v>
      </c>
      <c r="S944" s="3">
        <v>0.71699999999999997</v>
      </c>
      <c r="T944" s="3">
        <f>CoffeeOrders[[#This Row],[Unit Price]]*CoffeeOrders[[#This Row],[Quantity]]</f>
        <v>35.849999999999994</v>
      </c>
      <c r="U944" s="3" t="str">
        <f>IF(CoffeeOrders[[#This Row],[Coffee Type]]="Rob","Robusta",IF(CoffeeOrders[[#This Row],[Coffee Type]]="Exc","Excelsa",IF(CoffeeOrders[[#This Row],[Coffee Type]]="Ara","Arabica",IF(CoffeeOrders[[#This Row],[Coffee Type]]="Lib","Liberica",""))))</f>
        <v>Robusta</v>
      </c>
      <c r="V944" s="3" t="str">
        <f>IF(CoffeeOrders[[#This Row],[Roast Type]]="M","Medium",IF(CoffeeOrders[[#This Row],[Roast Type]]="L","Light",IF(CoffeeOrders[[#This Row],[Roast Type]]="D","Dark","")))</f>
        <v>Light</v>
      </c>
    </row>
    <row r="945" spans="1:22" x14ac:dyDescent="0.35">
      <c r="A945" t="s">
        <v>5486</v>
      </c>
      <c r="B945" s="7">
        <v>44719</v>
      </c>
      <c r="C945" t="s">
        <v>5487</v>
      </c>
      <c r="D945" t="s">
        <v>578</v>
      </c>
      <c r="E945">
        <v>6</v>
      </c>
      <c r="F945" t="s">
        <v>5488</v>
      </c>
      <c r="G945" t="s">
        <v>5489</v>
      </c>
      <c r="H945" t="s">
        <v>5490</v>
      </c>
      <c r="I945" t="s">
        <v>5491</v>
      </c>
      <c r="J945" t="s">
        <v>2202</v>
      </c>
      <c r="K945" t="s">
        <v>27</v>
      </c>
      <c r="L945">
        <v>71105</v>
      </c>
      <c r="M945" t="s">
        <v>52</v>
      </c>
      <c r="N945" t="s">
        <v>41</v>
      </c>
      <c r="O945" t="s">
        <v>42</v>
      </c>
      <c r="P945" s="2">
        <v>0.5</v>
      </c>
      <c r="Q945" s="3">
        <v>7.77</v>
      </c>
      <c r="R945" s="3">
        <v>1.554</v>
      </c>
      <c r="S945" s="3">
        <v>0.69929999999999992</v>
      </c>
      <c r="T945" s="3">
        <f>CoffeeOrders[[#This Row],[Unit Price]]*CoffeeOrders[[#This Row],[Quantity]]</f>
        <v>46.62</v>
      </c>
      <c r="U945" s="3" t="str">
        <f>IF(CoffeeOrders[[#This Row],[Coffee Type]]="Rob","Robusta",IF(CoffeeOrders[[#This Row],[Coffee Type]]="Exc","Excelsa",IF(CoffeeOrders[[#This Row],[Coffee Type]]="Ara","Arabica",IF(CoffeeOrders[[#This Row],[Coffee Type]]="Lib","Liberica",""))))</f>
        <v>Arabica</v>
      </c>
      <c r="V945" s="3" t="str">
        <f>IF(CoffeeOrders[[#This Row],[Roast Type]]="M","Medium",IF(CoffeeOrders[[#This Row],[Roast Type]]="L","Light",IF(CoffeeOrders[[#This Row],[Roast Type]]="D","Dark","")))</f>
        <v>Light</v>
      </c>
    </row>
    <row r="946" spans="1:22" x14ac:dyDescent="0.35">
      <c r="A946" t="s">
        <v>5492</v>
      </c>
      <c r="B946" s="7">
        <v>44054</v>
      </c>
      <c r="C946" t="s">
        <v>5493</v>
      </c>
      <c r="D946" t="s">
        <v>473</v>
      </c>
      <c r="E946">
        <v>5</v>
      </c>
      <c r="F946" t="s">
        <v>5494</v>
      </c>
      <c r="G946" t="s">
        <v>5495</v>
      </c>
      <c r="H946" t="s">
        <v>5496</v>
      </c>
      <c r="I946" t="s">
        <v>5497</v>
      </c>
      <c r="J946" t="s">
        <v>1687</v>
      </c>
      <c r="K946" t="s">
        <v>27</v>
      </c>
      <c r="L946">
        <v>98405</v>
      </c>
      <c r="M946" t="s">
        <v>52</v>
      </c>
      <c r="N946" t="s">
        <v>29</v>
      </c>
      <c r="O946" t="s">
        <v>42</v>
      </c>
      <c r="P946" s="2">
        <v>0.5</v>
      </c>
      <c r="Q946" s="3">
        <v>7.169999999999999</v>
      </c>
      <c r="R946" s="3">
        <v>1.4339999999999999</v>
      </c>
      <c r="S946" s="3">
        <v>0.43019999999999992</v>
      </c>
      <c r="T946" s="3">
        <f>CoffeeOrders[[#This Row],[Unit Price]]*CoffeeOrders[[#This Row],[Quantity]]</f>
        <v>35.849999999999994</v>
      </c>
      <c r="U946" s="3" t="str">
        <f>IF(CoffeeOrders[[#This Row],[Coffee Type]]="Rob","Robusta",IF(CoffeeOrders[[#This Row],[Coffee Type]]="Exc","Excelsa",IF(CoffeeOrders[[#This Row],[Coffee Type]]="Ara","Arabica",IF(CoffeeOrders[[#This Row],[Coffee Type]]="Lib","Liberica",""))))</f>
        <v>Robusta</v>
      </c>
      <c r="V946" s="3" t="str">
        <f>IF(CoffeeOrders[[#This Row],[Roast Type]]="M","Medium",IF(CoffeeOrders[[#This Row],[Roast Type]]="L","Light",IF(CoffeeOrders[[#This Row],[Roast Type]]="D","Dark","")))</f>
        <v>Light</v>
      </c>
    </row>
    <row r="947" spans="1:22" x14ac:dyDescent="0.35">
      <c r="A947" t="s">
        <v>5498</v>
      </c>
      <c r="B947" s="7">
        <v>43524</v>
      </c>
      <c r="C947" t="s">
        <v>5499</v>
      </c>
      <c r="D947" t="s">
        <v>331</v>
      </c>
      <c r="E947">
        <v>4</v>
      </c>
      <c r="F947" t="s">
        <v>5500</v>
      </c>
      <c r="H947" t="s">
        <v>5501</v>
      </c>
      <c r="I947" t="s">
        <v>5502</v>
      </c>
      <c r="J947" t="s">
        <v>745</v>
      </c>
      <c r="K947" t="s">
        <v>27</v>
      </c>
      <c r="L947">
        <v>79934</v>
      </c>
      <c r="M947" t="s">
        <v>52</v>
      </c>
      <c r="N947" t="s">
        <v>61</v>
      </c>
      <c r="O947" t="s">
        <v>62</v>
      </c>
      <c r="P947" s="2">
        <v>2.5</v>
      </c>
      <c r="Q947" s="3">
        <v>29.785</v>
      </c>
      <c r="R947" s="3">
        <v>1.1914</v>
      </c>
      <c r="S947" s="3">
        <v>3.8720500000000002</v>
      </c>
      <c r="T947" s="3">
        <f>CoffeeOrders[[#This Row],[Unit Price]]*CoffeeOrders[[#This Row],[Quantity]]</f>
        <v>119.14</v>
      </c>
      <c r="U947" s="3" t="str">
        <f>IF(CoffeeOrders[[#This Row],[Coffee Type]]="Rob","Robusta",IF(CoffeeOrders[[#This Row],[Coffee Type]]="Exc","Excelsa",IF(CoffeeOrders[[#This Row],[Coffee Type]]="Ara","Arabica",IF(CoffeeOrders[[#This Row],[Coffee Type]]="Lib","Liberica",""))))</f>
        <v>Liberica</v>
      </c>
      <c r="V947" s="3" t="str">
        <f>IF(CoffeeOrders[[#This Row],[Roast Type]]="M","Medium",IF(CoffeeOrders[[#This Row],[Roast Type]]="L","Light",IF(CoffeeOrders[[#This Row],[Roast Type]]="D","Dark","")))</f>
        <v>Dark</v>
      </c>
    </row>
    <row r="948" spans="1:22" x14ac:dyDescent="0.35">
      <c r="A948" t="s">
        <v>5503</v>
      </c>
      <c r="B948" s="7">
        <v>43719</v>
      </c>
      <c r="C948" t="s">
        <v>5504</v>
      </c>
      <c r="D948" t="s">
        <v>368</v>
      </c>
      <c r="E948">
        <v>3</v>
      </c>
      <c r="F948" t="s">
        <v>5505</v>
      </c>
      <c r="H948" t="s">
        <v>5506</v>
      </c>
      <c r="I948" t="s">
        <v>5507</v>
      </c>
      <c r="J948" t="s">
        <v>343</v>
      </c>
      <c r="K948" t="s">
        <v>27</v>
      </c>
      <c r="L948">
        <v>35263</v>
      </c>
      <c r="M948" t="s">
        <v>52</v>
      </c>
      <c r="N948" t="s">
        <v>61</v>
      </c>
      <c r="O948" t="s">
        <v>62</v>
      </c>
      <c r="P948" s="2">
        <v>0.5</v>
      </c>
      <c r="Q948" s="3">
        <v>7.77</v>
      </c>
      <c r="R948" s="3">
        <v>1.554</v>
      </c>
      <c r="S948" s="3">
        <v>1.0101</v>
      </c>
      <c r="T948" s="3">
        <f>CoffeeOrders[[#This Row],[Unit Price]]*CoffeeOrders[[#This Row],[Quantity]]</f>
        <v>23.31</v>
      </c>
      <c r="U948" s="3" t="str">
        <f>IF(CoffeeOrders[[#This Row],[Coffee Type]]="Rob","Robusta",IF(CoffeeOrders[[#This Row],[Coffee Type]]="Exc","Excelsa",IF(CoffeeOrders[[#This Row],[Coffee Type]]="Ara","Arabica",IF(CoffeeOrders[[#This Row],[Coffee Type]]="Lib","Liberica",""))))</f>
        <v>Liberica</v>
      </c>
      <c r="V948" s="3" t="str">
        <f>IF(CoffeeOrders[[#This Row],[Roast Type]]="M","Medium",IF(CoffeeOrders[[#This Row],[Roast Type]]="L","Light",IF(CoffeeOrders[[#This Row],[Roast Type]]="D","Dark","")))</f>
        <v>Dark</v>
      </c>
    </row>
    <row r="949" spans="1:22" x14ac:dyDescent="0.35">
      <c r="A949" t="s">
        <v>5508</v>
      </c>
      <c r="B949" s="7">
        <v>44294</v>
      </c>
      <c r="C949" t="s">
        <v>5509</v>
      </c>
      <c r="D949" t="s">
        <v>191</v>
      </c>
      <c r="E949">
        <v>1</v>
      </c>
      <c r="F949" t="s">
        <v>5510</v>
      </c>
      <c r="G949" t="s">
        <v>5511</v>
      </c>
      <c r="I949" t="s">
        <v>5512</v>
      </c>
      <c r="J949" t="s">
        <v>962</v>
      </c>
      <c r="K949" t="s">
        <v>50</v>
      </c>
      <c r="L949" t="s">
        <v>545</v>
      </c>
      <c r="M949" t="s">
        <v>52</v>
      </c>
      <c r="N949" t="s">
        <v>41</v>
      </c>
      <c r="O949" t="s">
        <v>30</v>
      </c>
      <c r="P949" s="2">
        <v>1</v>
      </c>
      <c r="Q949" s="3">
        <v>11.25</v>
      </c>
      <c r="R949" s="3">
        <v>1.125</v>
      </c>
      <c r="S949" s="3">
        <v>1.0125</v>
      </c>
      <c r="T949" s="3">
        <f>CoffeeOrders[[#This Row],[Unit Price]]*CoffeeOrders[[#This Row],[Quantity]]</f>
        <v>11.25</v>
      </c>
      <c r="U949" s="3" t="str">
        <f>IF(CoffeeOrders[[#This Row],[Coffee Type]]="Rob","Robusta",IF(CoffeeOrders[[#This Row],[Coffee Type]]="Exc","Excelsa",IF(CoffeeOrders[[#This Row],[Coffee Type]]="Ara","Arabica",IF(CoffeeOrders[[#This Row],[Coffee Type]]="Lib","Liberica",""))))</f>
        <v>Arabica</v>
      </c>
      <c r="V949" s="3" t="str">
        <f>IF(CoffeeOrders[[#This Row],[Roast Type]]="M","Medium",IF(CoffeeOrders[[#This Row],[Roast Type]]="L","Light",IF(CoffeeOrders[[#This Row],[Roast Type]]="D","Dark","")))</f>
        <v>Medium</v>
      </c>
    </row>
    <row r="950" spans="1:22" x14ac:dyDescent="0.35">
      <c r="A950" t="s">
        <v>5513</v>
      </c>
      <c r="B950" s="7">
        <v>44445</v>
      </c>
      <c r="C950" t="s">
        <v>5514</v>
      </c>
      <c r="D950" t="s">
        <v>1649</v>
      </c>
      <c r="E950">
        <v>3</v>
      </c>
      <c r="F950" t="s">
        <v>5515</v>
      </c>
      <c r="G950" t="s">
        <v>5516</v>
      </c>
      <c r="H950" t="s">
        <v>5517</v>
      </c>
      <c r="I950" t="s">
        <v>5518</v>
      </c>
      <c r="J950" t="s">
        <v>3404</v>
      </c>
      <c r="K950" t="s">
        <v>258</v>
      </c>
      <c r="L950" t="s">
        <v>5519</v>
      </c>
      <c r="M950" t="s">
        <v>28</v>
      </c>
      <c r="N950" t="s">
        <v>32</v>
      </c>
      <c r="O950" t="s">
        <v>62</v>
      </c>
      <c r="P950" s="2">
        <v>2.5</v>
      </c>
      <c r="Q950" s="3">
        <v>27.945</v>
      </c>
      <c r="R950" s="3">
        <v>1.1177999999999999</v>
      </c>
      <c r="S950" s="3">
        <v>3.07395</v>
      </c>
      <c r="T950" s="3">
        <f>CoffeeOrders[[#This Row],[Unit Price]]*CoffeeOrders[[#This Row],[Quantity]]</f>
        <v>83.835000000000008</v>
      </c>
      <c r="U950" s="3" t="str">
        <f>IF(CoffeeOrders[[#This Row],[Coffee Type]]="Rob","Robusta",IF(CoffeeOrders[[#This Row],[Coffee Type]]="Exc","Excelsa",IF(CoffeeOrders[[#This Row],[Coffee Type]]="Ara","Arabica",IF(CoffeeOrders[[#This Row],[Coffee Type]]="Lib","Liberica",""))))</f>
        <v>Excelsa</v>
      </c>
      <c r="V950" s="3" t="str">
        <f>IF(CoffeeOrders[[#This Row],[Roast Type]]="M","Medium",IF(CoffeeOrders[[#This Row],[Roast Type]]="L","Light",IF(CoffeeOrders[[#This Row],[Roast Type]]="D","Dark","")))</f>
        <v>Dark</v>
      </c>
    </row>
    <row r="951" spans="1:22" x14ac:dyDescent="0.35">
      <c r="A951" t="s">
        <v>5520</v>
      </c>
      <c r="B951" s="7">
        <v>44449</v>
      </c>
      <c r="C951" t="s">
        <v>5521</v>
      </c>
      <c r="D951" t="s">
        <v>53</v>
      </c>
      <c r="E951">
        <v>4</v>
      </c>
      <c r="F951" t="s">
        <v>5522</v>
      </c>
      <c r="G951" t="s">
        <v>5523</v>
      </c>
      <c r="H951" t="s">
        <v>5524</v>
      </c>
      <c r="I951" t="s">
        <v>5525</v>
      </c>
      <c r="J951" t="s">
        <v>5526</v>
      </c>
      <c r="K951" t="s">
        <v>50</v>
      </c>
      <c r="L951" t="s">
        <v>5527</v>
      </c>
      <c r="M951" t="s">
        <v>52</v>
      </c>
      <c r="N951" t="s">
        <v>29</v>
      </c>
      <c r="O951" t="s">
        <v>42</v>
      </c>
      <c r="P951" s="2">
        <v>2.5</v>
      </c>
      <c r="Q951" s="3">
        <v>27.484999999999999</v>
      </c>
      <c r="R951" s="3">
        <v>1.0993999999999999</v>
      </c>
      <c r="S951" s="3">
        <v>1.6491</v>
      </c>
      <c r="T951" s="3">
        <f>CoffeeOrders[[#This Row],[Unit Price]]*CoffeeOrders[[#This Row],[Quantity]]</f>
        <v>109.94</v>
      </c>
      <c r="U951" s="3" t="str">
        <f>IF(CoffeeOrders[[#This Row],[Coffee Type]]="Rob","Robusta",IF(CoffeeOrders[[#This Row],[Coffee Type]]="Exc","Excelsa",IF(CoffeeOrders[[#This Row],[Coffee Type]]="Ara","Arabica",IF(CoffeeOrders[[#This Row],[Coffee Type]]="Lib","Liberica",""))))</f>
        <v>Robusta</v>
      </c>
      <c r="V951" s="3" t="str">
        <f>IF(CoffeeOrders[[#This Row],[Roast Type]]="M","Medium",IF(CoffeeOrders[[#This Row],[Roast Type]]="L","Light",IF(CoffeeOrders[[#This Row],[Roast Type]]="D","Dark","")))</f>
        <v>Light</v>
      </c>
    </row>
    <row r="952" spans="1:22" x14ac:dyDescent="0.35">
      <c r="A952" t="s">
        <v>5528</v>
      </c>
      <c r="B952" s="7">
        <v>44703</v>
      </c>
      <c r="C952" t="s">
        <v>5529</v>
      </c>
      <c r="D952" t="s">
        <v>548</v>
      </c>
      <c r="E952">
        <v>4</v>
      </c>
      <c r="F952" t="s">
        <v>5530</v>
      </c>
      <c r="H952" t="s">
        <v>5531</v>
      </c>
      <c r="I952" t="s">
        <v>5532</v>
      </c>
      <c r="J952" t="s">
        <v>4338</v>
      </c>
      <c r="K952" t="s">
        <v>27</v>
      </c>
      <c r="L952">
        <v>19810</v>
      </c>
      <c r="M952" t="s">
        <v>28</v>
      </c>
      <c r="N952" t="s">
        <v>29</v>
      </c>
      <c r="O952" t="s">
        <v>42</v>
      </c>
      <c r="P952" s="2">
        <v>0.2</v>
      </c>
      <c r="Q952" s="3">
        <v>3.585</v>
      </c>
      <c r="R952" s="3">
        <v>1.7925</v>
      </c>
      <c r="S952" s="3">
        <v>0.21510000000000001</v>
      </c>
      <c r="T952" s="3">
        <f>CoffeeOrders[[#This Row],[Unit Price]]*CoffeeOrders[[#This Row],[Quantity]]</f>
        <v>14.34</v>
      </c>
      <c r="U952" s="3" t="str">
        <f>IF(CoffeeOrders[[#This Row],[Coffee Type]]="Rob","Robusta",IF(CoffeeOrders[[#This Row],[Coffee Type]]="Exc","Excelsa",IF(CoffeeOrders[[#This Row],[Coffee Type]]="Ara","Arabica",IF(CoffeeOrders[[#This Row],[Coffee Type]]="Lib","Liberica",""))))</f>
        <v>Robusta</v>
      </c>
      <c r="V952" s="3" t="str">
        <f>IF(CoffeeOrders[[#This Row],[Roast Type]]="M","Medium",IF(CoffeeOrders[[#This Row],[Roast Type]]="L","Light",IF(CoffeeOrders[[#This Row],[Roast Type]]="D","Dark","")))</f>
        <v>Light</v>
      </c>
    </row>
    <row r="953" spans="1:22" x14ac:dyDescent="0.35">
      <c r="A953" t="s">
        <v>5533</v>
      </c>
      <c r="B953" s="7">
        <v>44092</v>
      </c>
      <c r="C953" t="s">
        <v>5534</v>
      </c>
      <c r="D953" t="s">
        <v>548</v>
      </c>
      <c r="E953">
        <v>6</v>
      </c>
      <c r="F953" t="s">
        <v>5535</v>
      </c>
      <c r="G953" t="s">
        <v>5536</v>
      </c>
      <c r="H953" t="s">
        <v>5537</v>
      </c>
      <c r="I953" t="s">
        <v>5538</v>
      </c>
      <c r="J953" t="s">
        <v>2387</v>
      </c>
      <c r="K953" t="s">
        <v>27</v>
      </c>
      <c r="L953">
        <v>17121</v>
      </c>
      <c r="M953" t="s">
        <v>52</v>
      </c>
      <c r="N953" t="s">
        <v>29</v>
      </c>
      <c r="O953" t="s">
        <v>42</v>
      </c>
      <c r="P953" s="2">
        <v>0.2</v>
      </c>
      <c r="Q953" s="3">
        <v>3.585</v>
      </c>
      <c r="R953" s="3">
        <v>1.7925</v>
      </c>
      <c r="S953" s="3">
        <v>0.21510000000000001</v>
      </c>
      <c r="T953" s="3">
        <f>CoffeeOrders[[#This Row],[Unit Price]]*CoffeeOrders[[#This Row],[Quantity]]</f>
        <v>21.509999999999998</v>
      </c>
      <c r="U953" s="3" t="str">
        <f>IF(CoffeeOrders[[#This Row],[Coffee Type]]="Rob","Robusta",IF(CoffeeOrders[[#This Row],[Coffee Type]]="Exc","Excelsa",IF(CoffeeOrders[[#This Row],[Coffee Type]]="Ara","Arabica",IF(CoffeeOrders[[#This Row],[Coffee Type]]="Lib","Liberica",""))))</f>
        <v>Robusta</v>
      </c>
      <c r="V953" s="3" t="str">
        <f>IF(CoffeeOrders[[#This Row],[Roast Type]]="M","Medium",IF(CoffeeOrders[[#This Row],[Roast Type]]="L","Light",IF(CoffeeOrders[[#This Row],[Roast Type]]="D","Dark","")))</f>
        <v>Light</v>
      </c>
    </row>
    <row r="954" spans="1:22" x14ac:dyDescent="0.35">
      <c r="A954" t="s">
        <v>5539</v>
      </c>
      <c r="B954" s="7">
        <v>44439</v>
      </c>
      <c r="C954" t="s">
        <v>5540</v>
      </c>
      <c r="D954" t="s">
        <v>191</v>
      </c>
      <c r="E954">
        <v>2</v>
      </c>
      <c r="F954" t="s">
        <v>5541</v>
      </c>
      <c r="G954" t="s">
        <v>5542</v>
      </c>
      <c r="H954" t="s">
        <v>5543</v>
      </c>
      <c r="I954" t="s">
        <v>5544</v>
      </c>
      <c r="J954" t="s">
        <v>5478</v>
      </c>
      <c r="K954" t="s">
        <v>50</v>
      </c>
      <c r="L954" t="s">
        <v>5479</v>
      </c>
      <c r="M954" t="s">
        <v>28</v>
      </c>
      <c r="N954" t="s">
        <v>41</v>
      </c>
      <c r="O954" t="s">
        <v>30</v>
      </c>
      <c r="P954" s="2">
        <v>1</v>
      </c>
      <c r="Q954" s="3">
        <v>11.25</v>
      </c>
      <c r="R954" s="3">
        <v>1.125</v>
      </c>
      <c r="S954" s="3">
        <v>1.0125</v>
      </c>
      <c r="T954" s="3">
        <f>CoffeeOrders[[#This Row],[Unit Price]]*CoffeeOrders[[#This Row],[Quantity]]</f>
        <v>22.5</v>
      </c>
      <c r="U954" s="3" t="str">
        <f>IF(CoffeeOrders[[#This Row],[Coffee Type]]="Rob","Robusta",IF(CoffeeOrders[[#This Row],[Coffee Type]]="Exc","Excelsa",IF(CoffeeOrders[[#This Row],[Coffee Type]]="Ara","Arabica",IF(CoffeeOrders[[#This Row],[Coffee Type]]="Lib","Liberica",""))))</f>
        <v>Arabica</v>
      </c>
      <c r="V954" s="3" t="str">
        <f>IF(CoffeeOrders[[#This Row],[Roast Type]]="M","Medium",IF(CoffeeOrders[[#This Row],[Roast Type]]="L","Light",IF(CoffeeOrders[[#This Row],[Roast Type]]="D","Dark","")))</f>
        <v>Medium</v>
      </c>
    </row>
    <row r="955" spans="1:22" x14ac:dyDescent="0.35">
      <c r="A955" t="s">
        <v>5545</v>
      </c>
      <c r="B955" s="7">
        <v>44582</v>
      </c>
      <c r="C955" t="s">
        <v>5431</v>
      </c>
      <c r="D955" t="s">
        <v>346</v>
      </c>
      <c r="E955">
        <v>1</v>
      </c>
      <c r="F955" t="s">
        <v>5432</v>
      </c>
      <c r="H955" t="s">
        <v>5433</v>
      </c>
      <c r="I955" t="s">
        <v>5434</v>
      </c>
      <c r="J955" t="s">
        <v>920</v>
      </c>
      <c r="K955" t="s">
        <v>27</v>
      </c>
      <c r="L955">
        <v>73129</v>
      </c>
      <c r="M955" t="s">
        <v>28</v>
      </c>
      <c r="N955" t="s">
        <v>41</v>
      </c>
      <c r="O955" t="s">
        <v>42</v>
      </c>
      <c r="P955" s="2">
        <v>0.2</v>
      </c>
      <c r="Q955" s="3">
        <v>3.8849999999999998</v>
      </c>
      <c r="R955" s="3">
        <v>1.9424999999999999</v>
      </c>
      <c r="S955" s="3">
        <v>0.34965000000000002</v>
      </c>
      <c r="T955" s="3">
        <f>CoffeeOrders[[#This Row],[Unit Price]]*CoffeeOrders[[#This Row],[Quantity]]</f>
        <v>3.8849999999999998</v>
      </c>
      <c r="U955" s="3" t="str">
        <f>IF(CoffeeOrders[[#This Row],[Coffee Type]]="Rob","Robusta",IF(CoffeeOrders[[#This Row],[Coffee Type]]="Exc","Excelsa",IF(CoffeeOrders[[#This Row],[Coffee Type]]="Ara","Arabica",IF(CoffeeOrders[[#This Row],[Coffee Type]]="Lib","Liberica",""))))</f>
        <v>Arabica</v>
      </c>
      <c r="V955" s="3" t="str">
        <f>IF(CoffeeOrders[[#This Row],[Roast Type]]="M","Medium",IF(CoffeeOrders[[#This Row],[Roast Type]]="L","Light",IF(CoffeeOrders[[#This Row],[Roast Type]]="D","Dark","")))</f>
        <v>Light</v>
      </c>
    </row>
    <row r="956" spans="1:22" x14ac:dyDescent="0.35">
      <c r="A956" t="s">
        <v>5546</v>
      </c>
      <c r="B956" s="7">
        <v>44722</v>
      </c>
      <c r="C956" t="s">
        <v>5431</v>
      </c>
      <c r="D956" t="s">
        <v>1649</v>
      </c>
      <c r="E956">
        <v>1</v>
      </c>
      <c r="F956" t="s">
        <v>5432</v>
      </c>
      <c r="H956" t="s">
        <v>5433</v>
      </c>
      <c r="I956" t="s">
        <v>5434</v>
      </c>
      <c r="J956" t="s">
        <v>920</v>
      </c>
      <c r="K956" t="s">
        <v>27</v>
      </c>
      <c r="L956">
        <v>73129</v>
      </c>
      <c r="M956" t="s">
        <v>28</v>
      </c>
      <c r="N956" t="s">
        <v>32</v>
      </c>
      <c r="O956" t="s">
        <v>62</v>
      </c>
      <c r="P956" s="2">
        <v>2.5</v>
      </c>
      <c r="Q956" s="3">
        <v>27.945</v>
      </c>
      <c r="R956" s="3">
        <v>1.1177999999999999</v>
      </c>
      <c r="S956" s="3">
        <v>3.07395</v>
      </c>
      <c r="T956" s="3">
        <f>CoffeeOrders[[#This Row],[Unit Price]]*CoffeeOrders[[#This Row],[Quantity]]</f>
        <v>27.945</v>
      </c>
      <c r="U956" s="3" t="str">
        <f>IF(CoffeeOrders[[#This Row],[Coffee Type]]="Rob","Robusta",IF(CoffeeOrders[[#This Row],[Coffee Type]]="Exc","Excelsa",IF(CoffeeOrders[[#This Row],[Coffee Type]]="Ara","Arabica",IF(CoffeeOrders[[#This Row],[Coffee Type]]="Lib","Liberica",""))))</f>
        <v>Excelsa</v>
      </c>
      <c r="V956" s="3" t="str">
        <f>IF(CoffeeOrders[[#This Row],[Roast Type]]="M","Medium",IF(CoffeeOrders[[#This Row],[Roast Type]]="L","Light",IF(CoffeeOrders[[#This Row],[Roast Type]]="D","Dark","")))</f>
        <v>Dark</v>
      </c>
    </row>
    <row r="957" spans="1:22" x14ac:dyDescent="0.35">
      <c r="A957" t="s">
        <v>5547</v>
      </c>
      <c r="B957" s="7">
        <v>43582</v>
      </c>
      <c r="C957" t="s">
        <v>5431</v>
      </c>
      <c r="D957" t="s">
        <v>103</v>
      </c>
      <c r="E957">
        <v>5</v>
      </c>
      <c r="F957" t="s">
        <v>5432</v>
      </c>
      <c r="H957" t="s">
        <v>5433</v>
      </c>
      <c r="I957" t="s">
        <v>5434</v>
      </c>
      <c r="J957" t="s">
        <v>920</v>
      </c>
      <c r="K957" t="s">
        <v>27</v>
      </c>
      <c r="L957">
        <v>73129</v>
      </c>
      <c r="M957" t="s">
        <v>28</v>
      </c>
      <c r="N957" t="s">
        <v>32</v>
      </c>
      <c r="O957" t="s">
        <v>42</v>
      </c>
      <c r="P957" s="2">
        <v>2.5</v>
      </c>
      <c r="Q957" s="3">
        <v>34.154999999999987</v>
      </c>
      <c r="R957" s="3">
        <v>1.3662000000000001</v>
      </c>
      <c r="S957" s="3">
        <v>3.75705</v>
      </c>
      <c r="T957" s="3">
        <f>CoffeeOrders[[#This Row],[Unit Price]]*CoffeeOrders[[#This Row],[Quantity]]</f>
        <v>170.77499999999992</v>
      </c>
      <c r="U957" s="3" t="str">
        <f>IF(CoffeeOrders[[#This Row],[Coffee Type]]="Rob","Robusta",IF(CoffeeOrders[[#This Row],[Coffee Type]]="Exc","Excelsa",IF(CoffeeOrders[[#This Row],[Coffee Type]]="Ara","Arabica",IF(CoffeeOrders[[#This Row],[Coffee Type]]="Lib","Liberica",""))))</f>
        <v>Excelsa</v>
      </c>
      <c r="V957" s="3" t="str">
        <f>IF(CoffeeOrders[[#This Row],[Roast Type]]="M","Medium",IF(CoffeeOrders[[#This Row],[Roast Type]]="L","Light",IF(CoffeeOrders[[#This Row],[Roast Type]]="D","Dark","")))</f>
        <v>Light</v>
      </c>
    </row>
    <row r="958" spans="1:22" x14ac:dyDescent="0.35">
      <c r="A958" t="s">
        <v>5547</v>
      </c>
      <c r="B958" s="7">
        <v>43582</v>
      </c>
      <c r="C958" t="s">
        <v>5431</v>
      </c>
      <c r="D958" t="s">
        <v>53</v>
      </c>
      <c r="E958">
        <v>2</v>
      </c>
      <c r="F958" t="s">
        <v>5432</v>
      </c>
      <c r="H958" t="s">
        <v>5433</v>
      </c>
      <c r="I958" t="s">
        <v>5434</v>
      </c>
      <c r="J958" t="s">
        <v>920</v>
      </c>
      <c r="K958" t="s">
        <v>27</v>
      </c>
      <c r="L958">
        <v>73129</v>
      </c>
      <c r="M958" t="s">
        <v>28</v>
      </c>
      <c r="N958" t="s">
        <v>29</v>
      </c>
      <c r="O958" t="s">
        <v>42</v>
      </c>
      <c r="P958" s="2">
        <v>2.5</v>
      </c>
      <c r="Q958" s="3">
        <v>27.484999999999999</v>
      </c>
      <c r="R958" s="3">
        <v>1.0993999999999999</v>
      </c>
      <c r="S958" s="3">
        <v>1.6491</v>
      </c>
      <c r="T958" s="3">
        <f>CoffeeOrders[[#This Row],[Unit Price]]*CoffeeOrders[[#This Row],[Quantity]]</f>
        <v>54.97</v>
      </c>
      <c r="U958" s="3" t="str">
        <f>IF(CoffeeOrders[[#This Row],[Coffee Type]]="Rob","Robusta",IF(CoffeeOrders[[#This Row],[Coffee Type]]="Exc","Excelsa",IF(CoffeeOrders[[#This Row],[Coffee Type]]="Ara","Arabica",IF(CoffeeOrders[[#This Row],[Coffee Type]]="Lib","Liberica",""))))</f>
        <v>Robusta</v>
      </c>
      <c r="V958" s="3" t="str">
        <f>IF(CoffeeOrders[[#This Row],[Roast Type]]="M","Medium",IF(CoffeeOrders[[#This Row],[Roast Type]]="L","Light",IF(CoffeeOrders[[#This Row],[Roast Type]]="D","Dark","")))</f>
        <v>Light</v>
      </c>
    </row>
    <row r="959" spans="1:22" x14ac:dyDescent="0.35">
      <c r="A959" t="s">
        <v>5547</v>
      </c>
      <c r="B959" s="7">
        <v>43582</v>
      </c>
      <c r="C959" t="s">
        <v>5431</v>
      </c>
      <c r="D959" t="s">
        <v>412</v>
      </c>
      <c r="E959">
        <v>1</v>
      </c>
      <c r="F959" t="s">
        <v>5432</v>
      </c>
      <c r="H959" t="s">
        <v>5433</v>
      </c>
      <c r="I959" t="s">
        <v>5434</v>
      </c>
      <c r="J959" t="s">
        <v>920</v>
      </c>
      <c r="K959" t="s">
        <v>27</v>
      </c>
      <c r="L959">
        <v>73129</v>
      </c>
      <c r="M959" t="s">
        <v>28</v>
      </c>
      <c r="N959" t="s">
        <v>32</v>
      </c>
      <c r="O959" t="s">
        <v>42</v>
      </c>
      <c r="P959" s="2">
        <v>1</v>
      </c>
      <c r="Q959" s="3">
        <v>14.85</v>
      </c>
      <c r="R959" s="3">
        <v>1.4850000000000001</v>
      </c>
      <c r="S959" s="3">
        <v>1.6335</v>
      </c>
      <c r="T959" s="3">
        <f>CoffeeOrders[[#This Row],[Unit Price]]*CoffeeOrders[[#This Row],[Quantity]]</f>
        <v>14.85</v>
      </c>
      <c r="U959" s="3" t="str">
        <f>IF(CoffeeOrders[[#This Row],[Coffee Type]]="Rob","Robusta",IF(CoffeeOrders[[#This Row],[Coffee Type]]="Exc","Excelsa",IF(CoffeeOrders[[#This Row],[Coffee Type]]="Ara","Arabica",IF(CoffeeOrders[[#This Row],[Coffee Type]]="Lib","Liberica",""))))</f>
        <v>Excelsa</v>
      </c>
      <c r="V959" s="3" t="str">
        <f>IF(CoffeeOrders[[#This Row],[Roast Type]]="M","Medium",IF(CoffeeOrders[[#This Row],[Roast Type]]="L","Light",IF(CoffeeOrders[[#This Row],[Roast Type]]="D","Dark","")))</f>
        <v>Light</v>
      </c>
    </row>
    <row r="960" spans="1:22" x14ac:dyDescent="0.35">
      <c r="A960" t="s">
        <v>5547</v>
      </c>
      <c r="B960" s="7">
        <v>43582</v>
      </c>
      <c r="C960" t="s">
        <v>5431</v>
      </c>
      <c r="D960" t="s">
        <v>346</v>
      </c>
      <c r="E960">
        <v>2</v>
      </c>
      <c r="F960" t="s">
        <v>5432</v>
      </c>
      <c r="H960" t="s">
        <v>5433</v>
      </c>
      <c r="I960" t="s">
        <v>5434</v>
      </c>
      <c r="J960" t="s">
        <v>920</v>
      </c>
      <c r="K960" t="s">
        <v>27</v>
      </c>
      <c r="L960">
        <v>73129</v>
      </c>
      <c r="M960" t="s">
        <v>28</v>
      </c>
      <c r="N960" t="s">
        <v>41</v>
      </c>
      <c r="O960" t="s">
        <v>42</v>
      </c>
      <c r="P960" s="2">
        <v>0.2</v>
      </c>
      <c r="Q960" s="3">
        <v>3.8849999999999998</v>
      </c>
      <c r="R960" s="3">
        <v>1.9424999999999999</v>
      </c>
      <c r="S960" s="3">
        <v>0.34965000000000002</v>
      </c>
      <c r="T960" s="3">
        <f>CoffeeOrders[[#This Row],[Unit Price]]*CoffeeOrders[[#This Row],[Quantity]]</f>
        <v>7.77</v>
      </c>
      <c r="U960" s="3" t="str">
        <f>IF(CoffeeOrders[[#This Row],[Coffee Type]]="Rob","Robusta",IF(CoffeeOrders[[#This Row],[Coffee Type]]="Exc","Excelsa",IF(CoffeeOrders[[#This Row],[Coffee Type]]="Ara","Arabica",IF(CoffeeOrders[[#This Row],[Coffee Type]]="Lib","Liberica",""))))</f>
        <v>Arabica</v>
      </c>
      <c r="V960" s="3" t="str">
        <f>IF(CoffeeOrders[[#This Row],[Roast Type]]="M","Medium",IF(CoffeeOrders[[#This Row],[Roast Type]]="L","Light",IF(CoffeeOrders[[#This Row],[Roast Type]]="D","Dark","")))</f>
        <v>Light</v>
      </c>
    </row>
    <row r="961" spans="1:22" x14ac:dyDescent="0.35">
      <c r="A961" t="s">
        <v>5548</v>
      </c>
      <c r="B961" s="7">
        <v>44598</v>
      </c>
      <c r="C961" t="s">
        <v>5549</v>
      </c>
      <c r="D961" t="s">
        <v>73</v>
      </c>
      <c r="E961">
        <v>5</v>
      </c>
      <c r="F961" t="s">
        <v>5550</v>
      </c>
      <c r="G961" t="s">
        <v>5551</v>
      </c>
      <c r="I961" t="s">
        <v>5552</v>
      </c>
      <c r="J961" t="s">
        <v>273</v>
      </c>
      <c r="K961" t="s">
        <v>27</v>
      </c>
      <c r="L961">
        <v>72215</v>
      </c>
      <c r="M961" t="s">
        <v>28</v>
      </c>
      <c r="N961" t="s">
        <v>61</v>
      </c>
      <c r="O961" t="s">
        <v>42</v>
      </c>
      <c r="P961" s="2">
        <v>0.2</v>
      </c>
      <c r="Q961" s="3">
        <v>4.7549999999999999</v>
      </c>
      <c r="R961" s="3">
        <v>2.3774999999999999</v>
      </c>
      <c r="S961" s="3">
        <v>0.61814999999999998</v>
      </c>
      <c r="T961" s="3">
        <f>CoffeeOrders[[#This Row],[Unit Price]]*CoffeeOrders[[#This Row],[Quantity]]</f>
        <v>23.774999999999999</v>
      </c>
      <c r="U961" s="3" t="str">
        <f>IF(CoffeeOrders[[#This Row],[Coffee Type]]="Rob","Robusta",IF(CoffeeOrders[[#This Row],[Coffee Type]]="Exc","Excelsa",IF(CoffeeOrders[[#This Row],[Coffee Type]]="Ara","Arabica",IF(CoffeeOrders[[#This Row],[Coffee Type]]="Lib","Liberica",""))))</f>
        <v>Liberica</v>
      </c>
      <c r="V961" s="3" t="str">
        <f>IF(CoffeeOrders[[#This Row],[Roast Type]]="M","Medium",IF(CoffeeOrders[[#This Row],[Roast Type]]="L","Light",IF(CoffeeOrders[[#This Row],[Roast Type]]="D","Dark","")))</f>
        <v>Light</v>
      </c>
    </row>
    <row r="962" spans="1:22" x14ac:dyDescent="0.35">
      <c r="A962" t="s">
        <v>5553</v>
      </c>
      <c r="B962" s="7">
        <v>44591</v>
      </c>
      <c r="C962" t="s">
        <v>5554</v>
      </c>
      <c r="D962" t="s">
        <v>398</v>
      </c>
      <c r="E962">
        <v>5</v>
      </c>
      <c r="F962" t="s">
        <v>5555</v>
      </c>
      <c r="G962" t="s">
        <v>5556</v>
      </c>
      <c r="H962" t="s">
        <v>5557</v>
      </c>
      <c r="I962" t="s">
        <v>5558</v>
      </c>
      <c r="J962" t="s">
        <v>5559</v>
      </c>
      <c r="K962" t="s">
        <v>27</v>
      </c>
      <c r="L962">
        <v>21747</v>
      </c>
      <c r="M962" t="s">
        <v>28</v>
      </c>
      <c r="N962" t="s">
        <v>61</v>
      </c>
      <c r="O962" t="s">
        <v>42</v>
      </c>
      <c r="P962" s="2">
        <v>1</v>
      </c>
      <c r="Q962" s="3">
        <v>15.85</v>
      </c>
      <c r="R962" s="3">
        <v>1.585</v>
      </c>
      <c r="S962" s="3">
        <v>2.0605000000000002</v>
      </c>
      <c r="T962" s="3">
        <f>CoffeeOrders[[#This Row],[Unit Price]]*CoffeeOrders[[#This Row],[Quantity]]</f>
        <v>79.25</v>
      </c>
      <c r="U962" s="3" t="str">
        <f>IF(CoffeeOrders[[#This Row],[Coffee Type]]="Rob","Robusta",IF(CoffeeOrders[[#This Row],[Coffee Type]]="Exc","Excelsa",IF(CoffeeOrders[[#This Row],[Coffee Type]]="Ara","Arabica",IF(CoffeeOrders[[#This Row],[Coffee Type]]="Lib","Liberica",""))))</f>
        <v>Liberica</v>
      </c>
      <c r="V962" s="3" t="str">
        <f>IF(CoffeeOrders[[#This Row],[Roast Type]]="M","Medium",IF(CoffeeOrders[[#This Row],[Roast Type]]="L","Light",IF(CoffeeOrders[[#This Row],[Roast Type]]="D","Dark","")))</f>
        <v>Light</v>
      </c>
    </row>
    <row r="963" spans="1:22" x14ac:dyDescent="0.35">
      <c r="A963" t="s">
        <v>5560</v>
      </c>
      <c r="B963" s="7">
        <v>44158</v>
      </c>
      <c r="C963" t="s">
        <v>5561</v>
      </c>
      <c r="D963" t="s">
        <v>354</v>
      </c>
      <c r="E963">
        <v>2</v>
      </c>
      <c r="F963" t="s">
        <v>5562</v>
      </c>
      <c r="H963" t="s">
        <v>5563</v>
      </c>
      <c r="I963" t="s">
        <v>5564</v>
      </c>
      <c r="J963" t="s">
        <v>1310</v>
      </c>
      <c r="K963" t="s">
        <v>27</v>
      </c>
      <c r="L963">
        <v>12205</v>
      </c>
      <c r="M963" t="s">
        <v>28</v>
      </c>
      <c r="N963" t="s">
        <v>41</v>
      </c>
      <c r="O963" t="s">
        <v>62</v>
      </c>
      <c r="P963" s="2">
        <v>2.5</v>
      </c>
      <c r="Q963" s="3">
        <v>22.885000000000002</v>
      </c>
      <c r="R963" s="3">
        <v>0.91539999999999988</v>
      </c>
      <c r="S963" s="3">
        <v>2.05965</v>
      </c>
      <c r="T963" s="3">
        <f>CoffeeOrders[[#This Row],[Unit Price]]*CoffeeOrders[[#This Row],[Quantity]]</f>
        <v>45.77</v>
      </c>
      <c r="U963" s="3" t="str">
        <f>IF(CoffeeOrders[[#This Row],[Coffee Type]]="Rob","Robusta",IF(CoffeeOrders[[#This Row],[Coffee Type]]="Exc","Excelsa",IF(CoffeeOrders[[#This Row],[Coffee Type]]="Ara","Arabica",IF(CoffeeOrders[[#This Row],[Coffee Type]]="Lib","Liberica",""))))</f>
        <v>Arabica</v>
      </c>
      <c r="V963" s="3" t="str">
        <f>IF(CoffeeOrders[[#This Row],[Roast Type]]="M","Medium",IF(CoffeeOrders[[#This Row],[Roast Type]]="L","Light",IF(CoffeeOrders[[#This Row],[Roast Type]]="D","Dark","")))</f>
        <v>Dark</v>
      </c>
    </row>
    <row r="964" spans="1:22" x14ac:dyDescent="0.35">
      <c r="A964" t="s">
        <v>5565</v>
      </c>
      <c r="B964" s="7">
        <v>44664</v>
      </c>
      <c r="C964" t="s">
        <v>5566</v>
      </c>
      <c r="D964" t="s">
        <v>539</v>
      </c>
      <c r="E964">
        <v>1</v>
      </c>
      <c r="F964" t="s">
        <v>5567</v>
      </c>
      <c r="G964" t="s">
        <v>5568</v>
      </c>
      <c r="H964" t="s">
        <v>5569</v>
      </c>
      <c r="I964" t="s">
        <v>5570</v>
      </c>
      <c r="J964" t="s">
        <v>5571</v>
      </c>
      <c r="K964" t="s">
        <v>50</v>
      </c>
      <c r="L964" t="s">
        <v>1747</v>
      </c>
      <c r="M964" t="s">
        <v>28</v>
      </c>
      <c r="N964" t="s">
        <v>29</v>
      </c>
      <c r="O964" t="s">
        <v>62</v>
      </c>
      <c r="P964" s="2">
        <v>1</v>
      </c>
      <c r="Q964" s="3">
        <v>8.9499999999999993</v>
      </c>
      <c r="R964" s="3">
        <v>0.89499999999999991</v>
      </c>
      <c r="S964" s="3">
        <v>0.53699999999999992</v>
      </c>
      <c r="T964" s="3">
        <f>CoffeeOrders[[#This Row],[Unit Price]]*CoffeeOrders[[#This Row],[Quantity]]</f>
        <v>8.9499999999999993</v>
      </c>
      <c r="U964" s="3" t="str">
        <f>IF(CoffeeOrders[[#This Row],[Coffee Type]]="Rob","Robusta",IF(CoffeeOrders[[#This Row],[Coffee Type]]="Exc","Excelsa",IF(CoffeeOrders[[#This Row],[Coffee Type]]="Ara","Arabica",IF(CoffeeOrders[[#This Row],[Coffee Type]]="Lib","Liberica",""))))</f>
        <v>Robusta</v>
      </c>
      <c r="V964" s="3" t="str">
        <f>IF(CoffeeOrders[[#This Row],[Roast Type]]="M","Medium",IF(CoffeeOrders[[#This Row],[Roast Type]]="L","Light",IF(CoffeeOrders[[#This Row],[Roast Type]]="D","Dark","")))</f>
        <v>Dark</v>
      </c>
    </row>
    <row r="965" spans="1:22" x14ac:dyDescent="0.35">
      <c r="A965" t="s">
        <v>5572</v>
      </c>
      <c r="B965" s="7">
        <v>44203</v>
      </c>
      <c r="C965" t="s">
        <v>5573</v>
      </c>
      <c r="D965" t="s">
        <v>81</v>
      </c>
      <c r="E965">
        <v>4</v>
      </c>
      <c r="F965" t="s">
        <v>5574</v>
      </c>
      <c r="G965" t="s">
        <v>5575</v>
      </c>
      <c r="H965" t="s">
        <v>5576</v>
      </c>
      <c r="I965" t="s">
        <v>5577</v>
      </c>
      <c r="J965" t="s">
        <v>1935</v>
      </c>
      <c r="K965" t="s">
        <v>27</v>
      </c>
      <c r="L965">
        <v>40510</v>
      </c>
      <c r="M965" t="s">
        <v>28</v>
      </c>
      <c r="N965" t="s">
        <v>29</v>
      </c>
      <c r="O965" t="s">
        <v>30</v>
      </c>
      <c r="P965" s="2">
        <v>0.5</v>
      </c>
      <c r="Q965" s="3">
        <v>5.97</v>
      </c>
      <c r="R965" s="3">
        <v>1.194</v>
      </c>
      <c r="S965" s="3">
        <v>0.35820000000000002</v>
      </c>
      <c r="T965" s="3">
        <f>CoffeeOrders[[#This Row],[Unit Price]]*CoffeeOrders[[#This Row],[Quantity]]</f>
        <v>23.88</v>
      </c>
      <c r="U965" s="3" t="str">
        <f>IF(CoffeeOrders[[#This Row],[Coffee Type]]="Rob","Robusta",IF(CoffeeOrders[[#This Row],[Coffee Type]]="Exc","Excelsa",IF(CoffeeOrders[[#This Row],[Coffee Type]]="Ara","Arabica",IF(CoffeeOrders[[#This Row],[Coffee Type]]="Lib","Liberica",""))))</f>
        <v>Robusta</v>
      </c>
      <c r="V965" s="3" t="str">
        <f>IF(CoffeeOrders[[#This Row],[Roast Type]]="M","Medium",IF(CoffeeOrders[[#This Row],[Roast Type]]="L","Light",IF(CoffeeOrders[[#This Row],[Roast Type]]="D","Dark","")))</f>
        <v>Medium</v>
      </c>
    </row>
    <row r="966" spans="1:22" x14ac:dyDescent="0.35">
      <c r="A966" t="s">
        <v>5578</v>
      </c>
      <c r="B966" s="7">
        <v>43865</v>
      </c>
      <c r="C966" t="s">
        <v>5579</v>
      </c>
      <c r="D966" t="s">
        <v>766</v>
      </c>
      <c r="E966">
        <v>5</v>
      </c>
      <c r="F966" t="s">
        <v>5580</v>
      </c>
      <c r="G966" t="s">
        <v>5581</v>
      </c>
      <c r="H966" t="s">
        <v>5582</v>
      </c>
      <c r="I966" t="s">
        <v>5583</v>
      </c>
      <c r="J966" t="s">
        <v>2560</v>
      </c>
      <c r="K966" t="s">
        <v>27</v>
      </c>
      <c r="L966">
        <v>92165</v>
      </c>
      <c r="M966" t="s">
        <v>52</v>
      </c>
      <c r="N966" t="s">
        <v>32</v>
      </c>
      <c r="O966" t="s">
        <v>42</v>
      </c>
      <c r="P966" s="2">
        <v>0.2</v>
      </c>
      <c r="Q966" s="3">
        <v>4.4550000000000001</v>
      </c>
      <c r="R966" s="3">
        <v>2.2275</v>
      </c>
      <c r="S966" s="3">
        <v>0.49004999999999999</v>
      </c>
      <c r="T966" s="3">
        <f>CoffeeOrders[[#This Row],[Unit Price]]*CoffeeOrders[[#This Row],[Quantity]]</f>
        <v>22.274999999999999</v>
      </c>
      <c r="U966" s="3" t="str">
        <f>IF(CoffeeOrders[[#This Row],[Coffee Type]]="Rob","Robusta",IF(CoffeeOrders[[#This Row],[Coffee Type]]="Exc","Excelsa",IF(CoffeeOrders[[#This Row],[Coffee Type]]="Ara","Arabica",IF(CoffeeOrders[[#This Row],[Coffee Type]]="Lib","Liberica",""))))</f>
        <v>Excelsa</v>
      </c>
      <c r="V966" s="3" t="str">
        <f>IF(CoffeeOrders[[#This Row],[Roast Type]]="M","Medium",IF(CoffeeOrders[[#This Row],[Roast Type]]="L","Light",IF(CoffeeOrders[[#This Row],[Roast Type]]="D","Dark","")))</f>
        <v>Light</v>
      </c>
    </row>
    <row r="967" spans="1:22" x14ac:dyDescent="0.35">
      <c r="A967" t="s">
        <v>5584</v>
      </c>
      <c r="B967" s="7">
        <v>43724</v>
      </c>
      <c r="C967" t="s">
        <v>5585</v>
      </c>
      <c r="D967" t="s">
        <v>21</v>
      </c>
      <c r="E967">
        <v>3</v>
      </c>
      <c r="F967" t="s">
        <v>5586</v>
      </c>
      <c r="G967" t="s">
        <v>5587</v>
      </c>
      <c r="I967" t="s">
        <v>5588</v>
      </c>
      <c r="J967" t="s">
        <v>86</v>
      </c>
      <c r="K967" t="s">
        <v>27</v>
      </c>
      <c r="L967">
        <v>90040</v>
      </c>
      <c r="M967" t="s">
        <v>28</v>
      </c>
      <c r="N967" t="s">
        <v>29</v>
      </c>
      <c r="O967" t="s">
        <v>30</v>
      </c>
      <c r="P967" s="2">
        <v>1</v>
      </c>
      <c r="Q967" s="3">
        <v>9.9499999999999993</v>
      </c>
      <c r="R967" s="3">
        <v>0.99499999999999988</v>
      </c>
      <c r="S967" s="3">
        <v>0.59699999999999998</v>
      </c>
      <c r="T967" s="3">
        <f>CoffeeOrders[[#This Row],[Unit Price]]*CoffeeOrders[[#This Row],[Quantity]]</f>
        <v>29.849999999999998</v>
      </c>
      <c r="U967" s="3" t="str">
        <f>IF(CoffeeOrders[[#This Row],[Coffee Type]]="Rob","Robusta",IF(CoffeeOrders[[#This Row],[Coffee Type]]="Exc","Excelsa",IF(CoffeeOrders[[#This Row],[Coffee Type]]="Ara","Arabica",IF(CoffeeOrders[[#This Row],[Coffee Type]]="Lib","Liberica",""))))</f>
        <v>Robusta</v>
      </c>
      <c r="V967" s="3" t="str">
        <f>IF(CoffeeOrders[[#This Row],[Roast Type]]="M","Medium",IF(CoffeeOrders[[#This Row],[Roast Type]]="L","Light",IF(CoffeeOrders[[#This Row],[Roast Type]]="D","Dark","")))</f>
        <v>Medium</v>
      </c>
    </row>
    <row r="968" spans="1:22" x14ac:dyDescent="0.35">
      <c r="A968" t="s">
        <v>5589</v>
      </c>
      <c r="B968" s="7">
        <v>43491</v>
      </c>
      <c r="C968" t="s">
        <v>5590</v>
      </c>
      <c r="D968" t="s">
        <v>531</v>
      </c>
      <c r="E968">
        <v>6</v>
      </c>
      <c r="F968" t="s">
        <v>5591</v>
      </c>
      <c r="G968" t="s">
        <v>5592</v>
      </c>
      <c r="H968" t="s">
        <v>5593</v>
      </c>
      <c r="I968" t="s">
        <v>5594</v>
      </c>
      <c r="J968" t="s">
        <v>1201</v>
      </c>
      <c r="K968" t="s">
        <v>27</v>
      </c>
      <c r="L968">
        <v>11210</v>
      </c>
      <c r="M968" t="s">
        <v>28</v>
      </c>
      <c r="N968" t="s">
        <v>32</v>
      </c>
      <c r="O968" t="s">
        <v>42</v>
      </c>
      <c r="P968" s="2">
        <v>0.5</v>
      </c>
      <c r="Q968" s="3">
        <v>8.91</v>
      </c>
      <c r="R968" s="3">
        <v>1.782</v>
      </c>
      <c r="S968" s="3">
        <v>0.98009999999999997</v>
      </c>
      <c r="T968" s="3">
        <f>CoffeeOrders[[#This Row],[Unit Price]]*CoffeeOrders[[#This Row],[Quantity]]</f>
        <v>53.46</v>
      </c>
      <c r="U968" s="3" t="str">
        <f>IF(CoffeeOrders[[#This Row],[Coffee Type]]="Rob","Robusta",IF(CoffeeOrders[[#This Row],[Coffee Type]]="Exc","Excelsa",IF(CoffeeOrders[[#This Row],[Coffee Type]]="Ara","Arabica",IF(CoffeeOrders[[#This Row],[Coffee Type]]="Lib","Liberica",""))))</f>
        <v>Excelsa</v>
      </c>
      <c r="V968" s="3" t="str">
        <f>IF(CoffeeOrders[[#This Row],[Roast Type]]="M","Medium",IF(CoffeeOrders[[#This Row],[Roast Type]]="L","Light",IF(CoffeeOrders[[#This Row],[Roast Type]]="D","Dark","")))</f>
        <v>Light</v>
      </c>
    </row>
    <row r="969" spans="1:22" x14ac:dyDescent="0.35">
      <c r="A969" t="s">
        <v>5595</v>
      </c>
      <c r="B969" s="7">
        <v>44246</v>
      </c>
      <c r="C969" t="s">
        <v>5596</v>
      </c>
      <c r="D969" t="s">
        <v>309</v>
      </c>
      <c r="E969">
        <v>1</v>
      </c>
      <c r="F969" t="s">
        <v>5597</v>
      </c>
      <c r="G969" t="s">
        <v>5598</v>
      </c>
      <c r="H969" t="s">
        <v>5599</v>
      </c>
      <c r="I969" t="s">
        <v>5600</v>
      </c>
      <c r="J969" t="s">
        <v>5601</v>
      </c>
      <c r="K969" t="s">
        <v>50</v>
      </c>
      <c r="L969" t="s">
        <v>227</v>
      </c>
      <c r="M969" t="s">
        <v>28</v>
      </c>
      <c r="N969" t="s">
        <v>29</v>
      </c>
      <c r="O969" t="s">
        <v>62</v>
      </c>
      <c r="P969" s="2">
        <v>0.2</v>
      </c>
      <c r="Q969" s="3">
        <v>2.6850000000000001</v>
      </c>
      <c r="R969" s="3">
        <v>1.3425</v>
      </c>
      <c r="S969" s="3">
        <v>0.16109999999999999</v>
      </c>
      <c r="T969" s="3">
        <f>CoffeeOrders[[#This Row],[Unit Price]]*CoffeeOrders[[#This Row],[Quantity]]</f>
        <v>2.6850000000000001</v>
      </c>
      <c r="U969" s="3" t="str">
        <f>IF(CoffeeOrders[[#This Row],[Coffee Type]]="Rob","Robusta",IF(CoffeeOrders[[#This Row],[Coffee Type]]="Exc","Excelsa",IF(CoffeeOrders[[#This Row],[Coffee Type]]="Ara","Arabica",IF(CoffeeOrders[[#This Row],[Coffee Type]]="Lib","Liberica",""))))</f>
        <v>Robusta</v>
      </c>
      <c r="V969" s="3" t="str">
        <f>IF(CoffeeOrders[[#This Row],[Roast Type]]="M","Medium",IF(CoffeeOrders[[#This Row],[Roast Type]]="L","Light",IF(CoffeeOrders[[#This Row],[Roast Type]]="D","Dark","")))</f>
        <v>Dark</v>
      </c>
    </row>
    <row r="970" spans="1:22" x14ac:dyDescent="0.35">
      <c r="A970" t="s">
        <v>5602</v>
      </c>
      <c r="B970" s="7">
        <v>44642</v>
      </c>
      <c r="C970" t="s">
        <v>5603</v>
      </c>
      <c r="D970" t="s">
        <v>488</v>
      </c>
      <c r="E970">
        <v>2</v>
      </c>
      <c r="F970" t="s">
        <v>5604</v>
      </c>
      <c r="G970" t="s">
        <v>5605</v>
      </c>
      <c r="H970" t="s">
        <v>5606</v>
      </c>
      <c r="I970" t="s">
        <v>5607</v>
      </c>
      <c r="J970" t="s">
        <v>5608</v>
      </c>
      <c r="K970" t="s">
        <v>27</v>
      </c>
      <c r="L970">
        <v>32627</v>
      </c>
      <c r="M970" t="s">
        <v>52</v>
      </c>
      <c r="N970" t="s">
        <v>29</v>
      </c>
      <c r="O970" t="s">
        <v>30</v>
      </c>
      <c r="P970" s="2">
        <v>0.2</v>
      </c>
      <c r="Q970" s="3">
        <v>2.9849999999999999</v>
      </c>
      <c r="R970" s="3">
        <v>1.4924999999999999</v>
      </c>
      <c r="S970" s="3">
        <v>0.17910000000000001</v>
      </c>
      <c r="T970" s="3">
        <f>CoffeeOrders[[#This Row],[Unit Price]]*CoffeeOrders[[#This Row],[Quantity]]</f>
        <v>5.97</v>
      </c>
      <c r="U970" s="3" t="str">
        <f>IF(CoffeeOrders[[#This Row],[Coffee Type]]="Rob","Robusta",IF(CoffeeOrders[[#This Row],[Coffee Type]]="Exc","Excelsa",IF(CoffeeOrders[[#This Row],[Coffee Type]]="Ara","Arabica",IF(CoffeeOrders[[#This Row],[Coffee Type]]="Lib","Liberica",""))))</f>
        <v>Robusta</v>
      </c>
      <c r="V970" s="3" t="str">
        <f>IF(CoffeeOrders[[#This Row],[Roast Type]]="M","Medium",IF(CoffeeOrders[[#This Row],[Roast Type]]="L","Light",IF(CoffeeOrders[[#This Row],[Roast Type]]="D","Dark","")))</f>
        <v>Medium</v>
      </c>
    </row>
    <row r="971" spans="1:22" x14ac:dyDescent="0.35">
      <c r="A971" t="s">
        <v>5609</v>
      </c>
      <c r="B971" s="7">
        <v>43649</v>
      </c>
      <c r="C971" t="s">
        <v>5610</v>
      </c>
      <c r="D971" t="s">
        <v>56</v>
      </c>
      <c r="E971">
        <v>1</v>
      </c>
      <c r="F971" t="s">
        <v>5611</v>
      </c>
      <c r="G971" t="s">
        <v>5612</v>
      </c>
      <c r="H971" t="s">
        <v>5613</v>
      </c>
      <c r="I971" t="s">
        <v>5614</v>
      </c>
      <c r="J971" t="s">
        <v>1110</v>
      </c>
      <c r="K971" t="s">
        <v>27</v>
      </c>
      <c r="L971">
        <v>34620</v>
      </c>
      <c r="M971" t="s">
        <v>28</v>
      </c>
      <c r="N971" t="s">
        <v>61</v>
      </c>
      <c r="O971" t="s">
        <v>62</v>
      </c>
      <c r="P971" s="2">
        <v>1</v>
      </c>
      <c r="Q971" s="3">
        <v>12.95</v>
      </c>
      <c r="R971" s="3">
        <v>1.2949999999999999</v>
      </c>
      <c r="S971" s="3">
        <v>1.6835</v>
      </c>
      <c r="T971" s="3">
        <f>CoffeeOrders[[#This Row],[Unit Price]]*CoffeeOrders[[#This Row],[Quantity]]</f>
        <v>12.95</v>
      </c>
      <c r="U971" s="3" t="str">
        <f>IF(CoffeeOrders[[#This Row],[Coffee Type]]="Rob","Robusta",IF(CoffeeOrders[[#This Row],[Coffee Type]]="Exc","Excelsa",IF(CoffeeOrders[[#This Row],[Coffee Type]]="Ara","Arabica",IF(CoffeeOrders[[#This Row],[Coffee Type]]="Lib","Liberica",""))))</f>
        <v>Liberica</v>
      </c>
      <c r="V971" s="3" t="str">
        <f>IF(CoffeeOrders[[#This Row],[Roast Type]]="M","Medium",IF(CoffeeOrders[[#This Row],[Roast Type]]="L","Light",IF(CoffeeOrders[[#This Row],[Roast Type]]="D","Dark","")))</f>
        <v>Dark</v>
      </c>
    </row>
    <row r="972" spans="1:22" x14ac:dyDescent="0.35">
      <c r="A972" t="s">
        <v>5615</v>
      </c>
      <c r="B972" s="7">
        <v>43729</v>
      </c>
      <c r="C972" t="s">
        <v>5616</v>
      </c>
      <c r="D972" t="s">
        <v>31</v>
      </c>
      <c r="E972">
        <v>1</v>
      </c>
      <c r="F972" t="s">
        <v>5617</v>
      </c>
      <c r="H972" t="s">
        <v>5618</v>
      </c>
      <c r="I972" t="s">
        <v>5619</v>
      </c>
      <c r="J972" t="s">
        <v>3383</v>
      </c>
      <c r="K972" t="s">
        <v>27</v>
      </c>
      <c r="L972">
        <v>79165</v>
      </c>
      <c r="M972" t="s">
        <v>52</v>
      </c>
      <c r="N972" t="s">
        <v>32</v>
      </c>
      <c r="O972" t="s">
        <v>30</v>
      </c>
      <c r="P972" s="2">
        <v>0.5</v>
      </c>
      <c r="Q972" s="3">
        <v>8.25</v>
      </c>
      <c r="R972" s="3">
        <v>1.65</v>
      </c>
      <c r="S972" s="3">
        <v>0.90749999999999997</v>
      </c>
      <c r="T972" s="3">
        <f>CoffeeOrders[[#This Row],[Unit Price]]*CoffeeOrders[[#This Row],[Quantity]]</f>
        <v>8.25</v>
      </c>
      <c r="U972" s="3" t="str">
        <f>IF(CoffeeOrders[[#This Row],[Coffee Type]]="Rob","Robusta",IF(CoffeeOrders[[#This Row],[Coffee Type]]="Exc","Excelsa",IF(CoffeeOrders[[#This Row],[Coffee Type]]="Ara","Arabica",IF(CoffeeOrders[[#This Row],[Coffee Type]]="Lib","Liberica",""))))</f>
        <v>Excelsa</v>
      </c>
      <c r="V972" s="3" t="str">
        <f>IF(CoffeeOrders[[#This Row],[Roast Type]]="M","Medium",IF(CoffeeOrders[[#This Row],[Roast Type]]="L","Light",IF(CoffeeOrders[[#This Row],[Roast Type]]="D","Dark","")))</f>
        <v>Medium</v>
      </c>
    </row>
    <row r="973" spans="1:22" x14ac:dyDescent="0.35">
      <c r="A973" t="s">
        <v>5620</v>
      </c>
      <c r="B973" s="7">
        <v>43703</v>
      </c>
      <c r="C973" t="s">
        <v>5621</v>
      </c>
      <c r="D973" t="s">
        <v>615</v>
      </c>
      <c r="E973">
        <v>5</v>
      </c>
      <c r="F973" t="s">
        <v>5622</v>
      </c>
      <c r="G973" t="s">
        <v>5623</v>
      </c>
      <c r="H973" t="s">
        <v>5624</v>
      </c>
      <c r="I973" t="s">
        <v>5625</v>
      </c>
      <c r="J973" t="s">
        <v>478</v>
      </c>
      <c r="K973" t="s">
        <v>27</v>
      </c>
      <c r="L973">
        <v>76121</v>
      </c>
      <c r="M973" t="s">
        <v>52</v>
      </c>
      <c r="N973" t="s">
        <v>41</v>
      </c>
      <c r="O973" t="s">
        <v>42</v>
      </c>
      <c r="P973" s="2">
        <v>2.5</v>
      </c>
      <c r="Q973" s="3">
        <v>29.785</v>
      </c>
      <c r="R973" s="3">
        <v>1.1914</v>
      </c>
      <c r="S973" s="3">
        <v>2.68065</v>
      </c>
      <c r="T973" s="3">
        <f>CoffeeOrders[[#This Row],[Unit Price]]*CoffeeOrders[[#This Row],[Quantity]]</f>
        <v>148.92500000000001</v>
      </c>
      <c r="U973" s="3" t="str">
        <f>IF(CoffeeOrders[[#This Row],[Coffee Type]]="Rob","Robusta",IF(CoffeeOrders[[#This Row],[Coffee Type]]="Exc","Excelsa",IF(CoffeeOrders[[#This Row],[Coffee Type]]="Ara","Arabica",IF(CoffeeOrders[[#This Row],[Coffee Type]]="Lib","Liberica",""))))</f>
        <v>Arabica</v>
      </c>
      <c r="V973" s="3" t="str">
        <f>IF(CoffeeOrders[[#This Row],[Roast Type]]="M","Medium",IF(CoffeeOrders[[#This Row],[Roast Type]]="L","Light",IF(CoffeeOrders[[#This Row],[Roast Type]]="D","Dark","")))</f>
        <v>Light</v>
      </c>
    </row>
    <row r="974" spans="1:22" x14ac:dyDescent="0.35">
      <c r="A974" t="s">
        <v>5626</v>
      </c>
      <c r="B974" s="7">
        <v>44411</v>
      </c>
      <c r="C974" t="s">
        <v>5627</v>
      </c>
      <c r="D974" t="s">
        <v>615</v>
      </c>
      <c r="E974">
        <v>3</v>
      </c>
      <c r="F974" t="s">
        <v>5628</v>
      </c>
      <c r="H974" t="s">
        <v>5629</v>
      </c>
      <c r="I974" t="s">
        <v>5630</v>
      </c>
      <c r="J974" t="s">
        <v>4313</v>
      </c>
      <c r="K974" t="s">
        <v>50</v>
      </c>
      <c r="L974" t="s">
        <v>4314</v>
      </c>
      <c r="M974" t="s">
        <v>28</v>
      </c>
      <c r="N974" t="s">
        <v>41</v>
      </c>
      <c r="O974" t="s">
        <v>42</v>
      </c>
      <c r="P974" s="2">
        <v>2.5</v>
      </c>
      <c r="Q974" s="3">
        <v>29.785</v>
      </c>
      <c r="R974" s="3">
        <v>1.1914</v>
      </c>
      <c r="S974" s="3">
        <v>2.68065</v>
      </c>
      <c r="T974" s="3">
        <f>CoffeeOrders[[#This Row],[Unit Price]]*CoffeeOrders[[#This Row],[Quantity]]</f>
        <v>89.355000000000004</v>
      </c>
      <c r="U974" s="3" t="str">
        <f>IF(CoffeeOrders[[#This Row],[Coffee Type]]="Rob","Robusta",IF(CoffeeOrders[[#This Row],[Coffee Type]]="Exc","Excelsa",IF(CoffeeOrders[[#This Row],[Coffee Type]]="Ara","Arabica",IF(CoffeeOrders[[#This Row],[Coffee Type]]="Lib","Liberica",""))))</f>
        <v>Arabica</v>
      </c>
      <c r="V974" s="3" t="str">
        <f>IF(CoffeeOrders[[#This Row],[Roast Type]]="M","Medium",IF(CoffeeOrders[[#This Row],[Roast Type]]="L","Light",IF(CoffeeOrders[[#This Row],[Roast Type]]="D","Dark","")))</f>
        <v>Light</v>
      </c>
    </row>
    <row r="975" spans="1:22" x14ac:dyDescent="0.35">
      <c r="A975" t="s">
        <v>5631</v>
      </c>
      <c r="B975" s="7">
        <v>44493</v>
      </c>
      <c r="C975" t="s">
        <v>5632</v>
      </c>
      <c r="D975" t="s">
        <v>295</v>
      </c>
      <c r="E975">
        <v>6</v>
      </c>
      <c r="F975" t="s">
        <v>5633</v>
      </c>
      <c r="G975" t="s">
        <v>5634</v>
      </c>
      <c r="H975" t="s">
        <v>5635</v>
      </c>
      <c r="I975" t="s">
        <v>5636</v>
      </c>
      <c r="J975" t="s">
        <v>417</v>
      </c>
      <c r="K975" t="s">
        <v>27</v>
      </c>
      <c r="L975">
        <v>32575</v>
      </c>
      <c r="M975" t="s">
        <v>52</v>
      </c>
      <c r="N975" t="s">
        <v>61</v>
      </c>
      <c r="O975" t="s">
        <v>30</v>
      </c>
      <c r="P975" s="2">
        <v>1</v>
      </c>
      <c r="Q975" s="3">
        <v>14.55</v>
      </c>
      <c r="R975" s="3">
        <v>1.4550000000000001</v>
      </c>
      <c r="S975" s="3">
        <v>1.8915</v>
      </c>
      <c r="T975" s="3">
        <f>CoffeeOrders[[#This Row],[Unit Price]]*CoffeeOrders[[#This Row],[Quantity]]</f>
        <v>87.300000000000011</v>
      </c>
      <c r="U975" s="3" t="str">
        <f>IF(CoffeeOrders[[#This Row],[Coffee Type]]="Rob","Robusta",IF(CoffeeOrders[[#This Row],[Coffee Type]]="Exc","Excelsa",IF(CoffeeOrders[[#This Row],[Coffee Type]]="Ara","Arabica",IF(CoffeeOrders[[#This Row],[Coffee Type]]="Lib","Liberica",""))))</f>
        <v>Liberica</v>
      </c>
      <c r="V975" s="3" t="str">
        <f>IF(CoffeeOrders[[#This Row],[Roast Type]]="M","Medium",IF(CoffeeOrders[[#This Row],[Roast Type]]="L","Light",IF(CoffeeOrders[[#This Row],[Roast Type]]="D","Dark","")))</f>
        <v>Medium</v>
      </c>
    </row>
    <row r="976" spans="1:22" x14ac:dyDescent="0.35">
      <c r="A976" t="s">
        <v>5637</v>
      </c>
      <c r="B976" s="7">
        <v>43556</v>
      </c>
      <c r="C976" t="s">
        <v>5638</v>
      </c>
      <c r="D976" t="s">
        <v>439</v>
      </c>
      <c r="E976">
        <v>1</v>
      </c>
      <c r="F976" t="s">
        <v>5639</v>
      </c>
      <c r="G976" t="s">
        <v>5640</v>
      </c>
      <c r="H976" t="s">
        <v>5641</v>
      </c>
      <c r="I976" t="s">
        <v>5642</v>
      </c>
      <c r="J976" t="s">
        <v>1687</v>
      </c>
      <c r="K976" t="s">
        <v>27</v>
      </c>
      <c r="L976">
        <v>98405</v>
      </c>
      <c r="M976" t="s">
        <v>28</v>
      </c>
      <c r="N976" t="s">
        <v>29</v>
      </c>
      <c r="O976" t="s">
        <v>62</v>
      </c>
      <c r="P976" s="2">
        <v>0.5</v>
      </c>
      <c r="Q976" s="3">
        <v>5.3699999999999992</v>
      </c>
      <c r="R976" s="3">
        <v>1.0740000000000001</v>
      </c>
      <c r="S976" s="3">
        <v>0.32219999999999988</v>
      </c>
      <c r="T976" s="3">
        <f>CoffeeOrders[[#This Row],[Unit Price]]*CoffeeOrders[[#This Row],[Quantity]]</f>
        <v>5.3699999999999992</v>
      </c>
      <c r="U976" s="3" t="str">
        <f>IF(CoffeeOrders[[#This Row],[Coffee Type]]="Rob","Robusta",IF(CoffeeOrders[[#This Row],[Coffee Type]]="Exc","Excelsa",IF(CoffeeOrders[[#This Row],[Coffee Type]]="Ara","Arabica",IF(CoffeeOrders[[#This Row],[Coffee Type]]="Lib","Liberica",""))))</f>
        <v>Robusta</v>
      </c>
      <c r="V976" s="3" t="str">
        <f>IF(CoffeeOrders[[#This Row],[Roast Type]]="M","Medium",IF(CoffeeOrders[[#This Row],[Roast Type]]="L","Light",IF(CoffeeOrders[[#This Row],[Roast Type]]="D","Dark","")))</f>
        <v>Dark</v>
      </c>
    </row>
    <row r="977" spans="1:22" x14ac:dyDescent="0.35">
      <c r="A977" t="s">
        <v>5643</v>
      </c>
      <c r="B977" s="7">
        <v>44538</v>
      </c>
      <c r="C977" t="s">
        <v>5644</v>
      </c>
      <c r="D977" t="s">
        <v>169</v>
      </c>
      <c r="E977">
        <v>3</v>
      </c>
      <c r="F977" t="s">
        <v>5645</v>
      </c>
      <c r="G977" t="s">
        <v>5646</v>
      </c>
      <c r="H977" t="s">
        <v>5647</v>
      </c>
      <c r="I977" t="s">
        <v>5648</v>
      </c>
      <c r="J977" t="s">
        <v>5649</v>
      </c>
      <c r="K977" t="s">
        <v>50</v>
      </c>
      <c r="L977" t="s">
        <v>1732</v>
      </c>
      <c r="M977" t="s">
        <v>28</v>
      </c>
      <c r="N977" t="s">
        <v>41</v>
      </c>
      <c r="O977" t="s">
        <v>62</v>
      </c>
      <c r="P977" s="2">
        <v>0.2</v>
      </c>
      <c r="Q977" s="3">
        <v>2.9849999999999999</v>
      </c>
      <c r="R977" s="3">
        <v>1.4924999999999999</v>
      </c>
      <c r="S977" s="3">
        <v>0.26865</v>
      </c>
      <c r="T977" s="3">
        <f>CoffeeOrders[[#This Row],[Unit Price]]*CoffeeOrders[[#This Row],[Quantity]]</f>
        <v>8.9550000000000001</v>
      </c>
      <c r="U977" s="3" t="str">
        <f>IF(CoffeeOrders[[#This Row],[Coffee Type]]="Rob","Robusta",IF(CoffeeOrders[[#This Row],[Coffee Type]]="Exc","Excelsa",IF(CoffeeOrders[[#This Row],[Coffee Type]]="Ara","Arabica",IF(CoffeeOrders[[#This Row],[Coffee Type]]="Lib","Liberica",""))))</f>
        <v>Arabica</v>
      </c>
      <c r="V977" s="3" t="str">
        <f>IF(CoffeeOrders[[#This Row],[Roast Type]]="M","Medium",IF(CoffeeOrders[[#This Row],[Roast Type]]="L","Light",IF(CoffeeOrders[[#This Row],[Roast Type]]="D","Dark","")))</f>
        <v>Dark</v>
      </c>
    </row>
    <row r="978" spans="1:22" x14ac:dyDescent="0.35">
      <c r="A978" t="s">
        <v>5650</v>
      </c>
      <c r="B978" s="7">
        <v>43643</v>
      </c>
      <c r="C978" t="s">
        <v>5651</v>
      </c>
      <c r="D978" t="s">
        <v>53</v>
      </c>
      <c r="E978">
        <v>5</v>
      </c>
      <c r="F978" t="s">
        <v>5652</v>
      </c>
      <c r="G978" t="s">
        <v>5653</v>
      </c>
      <c r="H978" t="s">
        <v>5654</v>
      </c>
      <c r="I978" t="s">
        <v>5655</v>
      </c>
      <c r="J978" t="s">
        <v>436</v>
      </c>
      <c r="K978" t="s">
        <v>27</v>
      </c>
      <c r="L978">
        <v>46896</v>
      </c>
      <c r="M978" t="s">
        <v>28</v>
      </c>
      <c r="N978" t="s">
        <v>29</v>
      </c>
      <c r="O978" t="s">
        <v>42</v>
      </c>
      <c r="P978" s="2">
        <v>2.5</v>
      </c>
      <c r="Q978" s="3">
        <v>27.484999999999999</v>
      </c>
      <c r="R978" s="3">
        <v>1.0993999999999999</v>
      </c>
      <c r="S978" s="3">
        <v>1.6491</v>
      </c>
      <c r="T978" s="3">
        <f>CoffeeOrders[[#This Row],[Unit Price]]*CoffeeOrders[[#This Row],[Quantity]]</f>
        <v>137.42500000000001</v>
      </c>
      <c r="U978" s="3" t="str">
        <f>IF(CoffeeOrders[[#This Row],[Coffee Type]]="Rob","Robusta",IF(CoffeeOrders[[#This Row],[Coffee Type]]="Exc","Excelsa",IF(CoffeeOrders[[#This Row],[Coffee Type]]="Ara","Arabica",IF(CoffeeOrders[[#This Row],[Coffee Type]]="Lib","Liberica",""))))</f>
        <v>Robusta</v>
      </c>
      <c r="V978" s="3" t="str">
        <f>IF(CoffeeOrders[[#This Row],[Roast Type]]="M","Medium",IF(CoffeeOrders[[#This Row],[Roast Type]]="L","Light",IF(CoffeeOrders[[#This Row],[Roast Type]]="D","Dark","")))</f>
        <v>Light</v>
      </c>
    </row>
    <row r="979" spans="1:22" x14ac:dyDescent="0.35">
      <c r="A979" t="s">
        <v>5656</v>
      </c>
      <c r="B979" s="7">
        <v>44026</v>
      </c>
      <c r="C979" t="s">
        <v>5657</v>
      </c>
      <c r="D979" t="s">
        <v>570</v>
      </c>
      <c r="E979">
        <v>5</v>
      </c>
      <c r="F979" t="s">
        <v>5658</v>
      </c>
      <c r="G979" t="s">
        <v>5659</v>
      </c>
      <c r="H979" t="s">
        <v>5660</v>
      </c>
      <c r="I979" t="s">
        <v>5661</v>
      </c>
      <c r="J979" t="s">
        <v>3383</v>
      </c>
      <c r="K979" t="s">
        <v>27</v>
      </c>
      <c r="L979">
        <v>79105</v>
      </c>
      <c r="M979" t="s">
        <v>52</v>
      </c>
      <c r="N979" t="s">
        <v>29</v>
      </c>
      <c r="O979" t="s">
        <v>42</v>
      </c>
      <c r="P979" s="2">
        <v>1</v>
      </c>
      <c r="Q979" s="3">
        <v>11.95</v>
      </c>
      <c r="R979" s="3">
        <v>1.1950000000000001</v>
      </c>
      <c r="S979" s="3">
        <v>0.71699999999999997</v>
      </c>
      <c r="T979" s="3">
        <f>CoffeeOrders[[#This Row],[Unit Price]]*CoffeeOrders[[#This Row],[Quantity]]</f>
        <v>59.75</v>
      </c>
      <c r="U979" s="3" t="str">
        <f>IF(CoffeeOrders[[#This Row],[Coffee Type]]="Rob","Robusta",IF(CoffeeOrders[[#This Row],[Coffee Type]]="Exc","Excelsa",IF(CoffeeOrders[[#This Row],[Coffee Type]]="Ara","Arabica",IF(CoffeeOrders[[#This Row],[Coffee Type]]="Lib","Liberica",""))))</f>
        <v>Robusta</v>
      </c>
      <c r="V979" s="3" t="str">
        <f>IF(CoffeeOrders[[#This Row],[Roast Type]]="M","Medium",IF(CoffeeOrders[[#This Row],[Roast Type]]="L","Light",IF(CoffeeOrders[[#This Row],[Roast Type]]="D","Dark","")))</f>
        <v>Light</v>
      </c>
    </row>
    <row r="980" spans="1:22" x14ac:dyDescent="0.35">
      <c r="A980" t="s">
        <v>5662</v>
      </c>
      <c r="B980" s="7">
        <v>43913</v>
      </c>
      <c r="C980" t="s">
        <v>5632</v>
      </c>
      <c r="D980" t="s">
        <v>578</v>
      </c>
      <c r="E980">
        <v>3</v>
      </c>
      <c r="F980" t="s">
        <v>5633</v>
      </c>
      <c r="G980" t="s">
        <v>5634</v>
      </c>
      <c r="H980" t="s">
        <v>5635</v>
      </c>
      <c r="I980" t="s">
        <v>5636</v>
      </c>
      <c r="J980" t="s">
        <v>417</v>
      </c>
      <c r="K980" t="s">
        <v>27</v>
      </c>
      <c r="L980">
        <v>32575</v>
      </c>
      <c r="M980" t="s">
        <v>52</v>
      </c>
      <c r="N980" t="s">
        <v>41</v>
      </c>
      <c r="O980" t="s">
        <v>42</v>
      </c>
      <c r="P980" s="2">
        <v>0.5</v>
      </c>
      <c r="Q980" s="3">
        <v>7.77</v>
      </c>
      <c r="R980" s="3">
        <v>1.554</v>
      </c>
      <c r="S980" s="3">
        <v>0.69929999999999992</v>
      </c>
      <c r="T980" s="3">
        <f>CoffeeOrders[[#This Row],[Unit Price]]*CoffeeOrders[[#This Row],[Quantity]]</f>
        <v>23.31</v>
      </c>
      <c r="U980" s="3" t="str">
        <f>IF(CoffeeOrders[[#This Row],[Coffee Type]]="Rob","Robusta",IF(CoffeeOrders[[#This Row],[Coffee Type]]="Exc","Excelsa",IF(CoffeeOrders[[#This Row],[Coffee Type]]="Ara","Arabica",IF(CoffeeOrders[[#This Row],[Coffee Type]]="Lib","Liberica",""))))</f>
        <v>Arabica</v>
      </c>
      <c r="V980" s="3" t="str">
        <f>IF(CoffeeOrders[[#This Row],[Roast Type]]="M","Medium",IF(CoffeeOrders[[#This Row],[Roast Type]]="L","Light",IF(CoffeeOrders[[#This Row],[Roast Type]]="D","Dark","")))</f>
        <v>Light</v>
      </c>
    </row>
    <row r="981" spans="1:22" x14ac:dyDescent="0.35">
      <c r="A981" t="s">
        <v>5663</v>
      </c>
      <c r="B981" s="7">
        <v>43856</v>
      </c>
      <c r="C981" t="s">
        <v>5664</v>
      </c>
      <c r="D981" t="s">
        <v>439</v>
      </c>
      <c r="E981">
        <v>2</v>
      </c>
      <c r="F981" t="s">
        <v>5665</v>
      </c>
      <c r="H981" t="s">
        <v>5666</v>
      </c>
      <c r="I981" t="s">
        <v>5667</v>
      </c>
      <c r="J981" t="s">
        <v>5668</v>
      </c>
      <c r="K981" t="s">
        <v>27</v>
      </c>
      <c r="L981">
        <v>20910</v>
      </c>
      <c r="M981" t="s">
        <v>52</v>
      </c>
      <c r="N981" t="s">
        <v>29</v>
      </c>
      <c r="O981" t="s">
        <v>62</v>
      </c>
      <c r="P981" s="2">
        <v>0.5</v>
      </c>
      <c r="Q981" s="3">
        <v>5.3699999999999992</v>
      </c>
      <c r="R981" s="3">
        <v>1.0740000000000001</v>
      </c>
      <c r="S981" s="3">
        <v>0.32219999999999988</v>
      </c>
      <c r="T981" s="3">
        <f>CoffeeOrders[[#This Row],[Unit Price]]*CoffeeOrders[[#This Row],[Quantity]]</f>
        <v>10.739999999999998</v>
      </c>
      <c r="U981" s="3" t="str">
        <f>IF(CoffeeOrders[[#This Row],[Coffee Type]]="Rob","Robusta",IF(CoffeeOrders[[#This Row],[Coffee Type]]="Exc","Excelsa",IF(CoffeeOrders[[#This Row],[Coffee Type]]="Ara","Arabica",IF(CoffeeOrders[[#This Row],[Coffee Type]]="Lib","Liberica",""))))</f>
        <v>Robusta</v>
      </c>
      <c r="V981" s="3" t="str">
        <f>IF(CoffeeOrders[[#This Row],[Roast Type]]="M","Medium",IF(CoffeeOrders[[#This Row],[Roast Type]]="L","Light",IF(CoffeeOrders[[#This Row],[Roast Type]]="D","Dark","")))</f>
        <v>Dark</v>
      </c>
    </row>
    <row r="982" spans="1:22" x14ac:dyDescent="0.35">
      <c r="A982" t="s">
        <v>5669</v>
      </c>
      <c r="B982" s="7">
        <v>43982</v>
      </c>
      <c r="C982" t="s">
        <v>5670</v>
      </c>
      <c r="D982" t="s">
        <v>1649</v>
      </c>
      <c r="E982">
        <v>6</v>
      </c>
      <c r="F982" t="s">
        <v>5671</v>
      </c>
      <c r="H982" t="s">
        <v>5672</v>
      </c>
      <c r="I982" t="s">
        <v>5673</v>
      </c>
      <c r="J982" t="s">
        <v>2605</v>
      </c>
      <c r="K982" t="s">
        <v>27</v>
      </c>
      <c r="L982">
        <v>53726</v>
      </c>
      <c r="M982" t="s">
        <v>28</v>
      </c>
      <c r="N982" t="s">
        <v>32</v>
      </c>
      <c r="O982" t="s">
        <v>62</v>
      </c>
      <c r="P982" s="2">
        <v>2.5</v>
      </c>
      <c r="Q982" s="3">
        <v>27.945</v>
      </c>
      <c r="R982" s="3">
        <v>1.1177999999999999</v>
      </c>
      <c r="S982" s="3">
        <v>3.07395</v>
      </c>
      <c r="T982" s="3">
        <f>CoffeeOrders[[#This Row],[Unit Price]]*CoffeeOrders[[#This Row],[Quantity]]</f>
        <v>167.67000000000002</v>
      </c>
      <c r="U982" s="3" t="str">
        <f>IF(CoffeeOrders[[#This Row],[Coffee Type]]="Rob","Robusta",IF(CoffeeOrders[[#This Row],[Coffee Type]]="Exc","Excelsa",IF(CoffeeOrders[[#This Row],[Coffee Type]]="Ara","Arabica",IF(CoffeeOrders[[#This Row],[Coffee Type]]="Lib","Liberica",""))))</f>
        <v>Excelsa</v>
      </c>
      <c r="V982" s="3" t="str">
        <f>IF(CoffeeOrders[[#This Row],[Roast Type]]="M","Medium",IF(CoffeeOrders[[#This Row],[Roast Type]]="L","Light",IF(CoffeeOrders[[#This Row],[Roast Type]]="D","Dark","")))</f>
        <v>Dark</v>
      </c>
    </row>
    <row r="983" spans="1:22" x14ac:dyDescent="0.35">
      <c r="A983" t="s">
        <v>5674</v>
      </c>
      <c r="B983" s="7">
        <v>44397</v>
      </c>
      <c r="C983" t="s">
        <v>5675</v>
      </c>
      <c r="D983" t="s">
        <v>166</v>
      </c>
      <c r="E983">
        <v>6</v>
      </c>
      <c r="F983" t="s">
        <v>5676</v>
      </c>
      <c r="G983" t="s">
        <v>5677</v>
      </c>
      <c r="H983" t="s">
        <v>5678</v>
      </c>
      <c r="I983" t="s">
        <v>5679</v>
      </c>
      <c r="J983" t="s">
        <v>5680</v>
      </c>
      <c r="K983" t="s">
        <v>27</v>
      </c>
      <c r="L983">
        <v>77305</v>
      </c>
      <c r="M983" t="s">
        <v>28</v>
      </c>
      <c r="N983" t="s">
        <v>32</v>
      </c>
      <c r="O983" t="s">
        <v>62</v>
      </c>
      <c r="P983" s="2">
        <v>0.2</v>
      </c>
      <c r="Q983" s="3">
        <v>3.645</v>
      </c>
      <c r="R983" s="3">
        <v>1.8225</v>
      </c>
      <c r="S983" s="3">
        <v>0.40094999999999997</v>
      </c>
      <c r="T983" s="3">
        <f>CoffeeOrders[[#This Row],[Unit Price]]*CoffeeOrders[[#This Row],[Quantity]]</f>
        <v>21.87</v>
      </c>
      <c r="U983" s="3" t="str">
        <f>IF(CoffeeOrders[[#This Row],[Coffee Type]]="Rob","Robusta",IF(CoffeeOrders[[#This Row],[Coffee Type]]="Exc","Excelsa",IF(CoffeeOrders[[#This Row],[Coffee Type]]="Ara","Arabica",IF(CoffeeOrders[[#This Row],[Coffee Type]]="Lib","Liberica",""))))</f>
        <v>Excelsa</v>
      </c>
      <c r="V983" s="3" t="str">
        <f>IF(CoffeeOrders[[#This Row],[Roast Type]]="M","Medium",IF(CoffeeOrders[[#This Row],[Roast Type]]="L","Light",IF(CoffeeOrders[[#This Row],[Roast Type]]="D","Dark","")))</f>
        <v>Dark</v>
      </c>
    </row>
    <row r="984" spans="1:22" x14ac:dyDescent="0.35">
      <c r="A984" t="s">
        <v>5681</v>
      </c>
      <c r="B984" s="7">
        <v>44785</v>
      </c>
      <c r="C984" t="s">
        <v>5682</v>
      </c>
      <c r="D984" t="s">
        <v>570</v>
      </c>
      <c r="E984">
        <v>2</v>
      </c>
      <c r="F984" t="s">
        <v>5683</v>
      </c>
      <c r="G984" t="s">
        <v>5684</v>
      </c>
      <c r="H984" t="s">
        <v>5685</v>
      </c>
      <c r="I984" t="s">
        <v>5686</v>
      </c>
      <c r="J984" t="s">
        <v>1726</v>
      </c>
      <c r="K984" t="s">
        <v>27</v>
      </c>
      <c r="L984">
        <v>76205</v>
      </c>
      <c r="M984" t="s">
        <v>28</v>
      </c>
      <c r="N984" t="s">
        <v>29</v>
      </c>
      <c r="O984" t="s">
        <v>42</v>
      </c>
      <c r="P984" s="2">
        <v>1</v>
      </c>
      <c r="Q984" s="3">
        <v>11.95</v>
      </c>
      <c r="R984" s="3">
        <v>1.1950000000000001</v>
      </c>
      <c r="S984" s="3">
        <v>0.71699999999999997</v>
      </c>
      <c r="T984" s="3">
        <f>CoffeeOrders[[#This Row],[Unit Price]]*CoffeeOrders[[#This Row],[Quantity]]</f>
        <v>23.9</v>
      </c>
      <c r="U984" s="3" t="str">
        <f>IF(CoffeeOrders[[#This Row],[Coffee Type]]="Rob","Robusta",IF(CoffeeOrders[[#This Row],[Coffee Type]]="Exc","Excelsa",IF(CoffeeOrders[[#This Row],[Coffee Type]]="Ara","Arabica",IF(CoffeeOrders[[#This Row],[Coffee Type]]="Lib","Liberica",""))))</f>
        <v>Robusta</v>
      </c>
      <c r="V984" s="3" t="str">
        <f>IF(CoffeeOrders[[#This Row],[Roast Type]]="M","Medium",IF(CoffeeOrders[[#This Row],[Roast Type]]="L","Light",IF(CoffeeOrders[[#This Row],[Roast Type]]="D","Dark","")))</f>
        <v>Light</v>
      </c>
    </row>
    <row r="985" spans="1:22" x14ac:dyDescent="0.35">
      <c r="A985" t="s">
        <v>5687</v>
      </c>
      <c r="B985" s="7">
        <v>43831</v>
      </c>
      <c r="C985" t="s">
        <v>5688</v>
      </c>
      <c r="D985" t="s">
        <v>139</v>
      </c>
      <c r="E985">
        <v>2</v>
      </c>
      <c r="F985" t="s">
        <v>5689</v>
      </c>
      <c r="G985" t="s">
        <v>5690</v>
      </c>
      <c r="H985" t="s">
        <v>5691</v>
      </c>
      <c r="I985" t="s">
        <v>5692</v>
      </c>
      <c r="J985" t="s">
        <v>508</v>
      </c>
      <c r="K985" t="s">
        <v>27</v>
      </c>
      <c r="L985">
        <v>43231</v>
      </c>
      <c r="M985" t="s">
        <v>28</v>
      </c>
      <c r="N985" t="s">
        <v>41</v>
      </c>
      <c r="O985" t="s">
        <v>30</v>
      </c>
      <c r="P985" s="2">
        <v>0.2</v>
      </c>
      <c r="Q985" s="3">
        <v>3.375</v>
      </c>
      <c r="R985" s="3">
        <v>1.6875</v>
      </c>
      <c r="S985" s="3">
        <v>0.30375000000000002</v>
      </c>
      <c r="T985" s="3">
        <f>CoffeeOrders[[#This Row],[Unit Price]]*CoffeeOrders[[#This Row],[Quantity]]</f>
        <v>6.75</v>
      </c>
      <c r="U985" s="3" t="str">
        <f>IF(CoffeeOrders[[#This Row],[Coffee Type]]="Rob","Robusta",IF(CoffeeOrders[[#This Row],[Coffee Type]]="Exc","Excelsa",IF(CoffeeOrders[[#This Row],[Coffee Type]]="Ara","Arabica",IF(CoffeeOrders[[#This Row],[Coffee Type]]="Lib","Liberica",""))))</f>
        <v>Arabica</v>
      </c>
      <c r="V985" s="3" t="str">
        <f>IF(CoffeeOrders[[#This Row],[Roast Type]]="M","Medium",IF(CoffeeOrders[[#This Row],[Roast Type]]="L","Light",IF(CoffeeOrders[[#This Row],[Roast Type]]="D","Dark","")))</f>
        <v>Medium</v>
      </c>
    </row>
    <row r="986" spans="1:22" x14ac:dyDescent="0.35">
      <c r="A986" t="s">
        <v>5693</v>
      </c>
      <c r="B986" s="7">
        <v>44214</v>
      </c>
      <c r="C986" t="s">
        <v>5694</v>
      </c>
      <c r="D986" t="s">
        <v>339</v>
      </c>
      <c r="E986">
        <v>1</v>
      </c>
      <c r="F986" t="s">
        <v>5695</v>
      </c>
      <c r="G986" t="s">
        <v>5696</v>
      </c>
      <c r="I986" t="s">
        <v>5697</v>
      </c>
      <c r="J986" t="s">
        <v>5698</v>
      </c>
      <c r="K986" t="s">
        <v>50</v>
      </c>
      <c r="L986" t="s">
        <v>1848</v>
      </c>
      <c r="M986" t="s">
        <v>28</v>
      </c>
      <c r="N986" t="s">
        <v>32</v>
      </c>
      <c r="O986" t="s">
        <v>30</v>
      </c>
      <c r="P986" s="2">
        <v>2.5</v>
      </c>
      <c r="Q986" s="3">
        <v>31.625</v>
      </c>
      <c r="R986" s="3">
        <v>1.2649999999999999</v>
      </c>
      <c r="S986" s="3">
        <v>3.4787499999999998</v>
      </c>
      <c r="T986" s="3">
        <f>CoffeeOrders[[#This Row],[Unit Price]]*CoffeeOrders[[#This Row],[Quantity]]</f>
        <v>31.625</v>
      </c>
      <c r="U986" s="3" t="str">
        <f>IF(CoffeeOrders[[#This Row],[Coffee Type]]="Rob","Robusta",IF(CoffeeOrders[[#This Row],[Coffee Type]]="Exc","Excelsa",IF(CoffeeOrders[[#This Row],[Coffee Type]]="Ara","Arabica",IF(CoffeeOrders[[#This Row],[Coffee Type]]="Lib","Liberica",""))))</f>
        <v>Excelsa</v>
      </c>
      <c r="V986" s="3" t="str">
        <f>IF(CoffeeOrders[[#This Row],[Roast Type]]="M","Medium",IF(CoffeeOrders[[#This Row],[Roast Type]]="L","Light",IF(CoffeeOrders[[#This Row],[Roast Type]]="D","Dark","")))</f>
        <v>Medium</v>
      </c>
    </row>
    <row r="987" spans="1:22" x14ac:dyDescent="0.35">
      <c r="A987" t="s">
        <v>5699</v>
      </c>
      <c r="B987" s="7">
        <v>44561</v>
      </c>
      <c r="C987" t="s">
        <v>5700</v>
      </c>
      <c r="D987" t="s">
        <v>570</v>
      </c>
      <c r="E987">
        <v>4</v>
      </c>
      <c r="F987" t="s">
        <v>5701</v>
      </c>
      <c r="G987" t="s">
        <v>5702</v>
      </c>
      <c r="H987" t="s">
        <v>5703</v>
      </c>
      <c r="I987" t="s">
        <v>5704</v>
      </c>
      <c r="J987" t="s">
        <v>242</v>
      </c>
      <c r="K987" t="s">
        <v>27</v>
      </c>
      <c r="L987">
        <v>80045</v>
      </c>
      <c r="M987" t="s">
        <v>52</v>
      </c>
      <c r="N987" t="s">
        <v>29</v>
      </c>
      <c r="O987" t="s">
        <v>42</v>
      </c>
      <c r="P987" s="2">
        <v>1</v>
      </c>
      <c r="Q987" s="3">
        <v>11.95</v>
      </c>
      <c r="R987" s="3">
        <v>1.1950000000000001</v>
      </c>
      <c r="S987" s="3">
        <v>0.71699999999999997</v>
      </c>
      <c r="T987" s="3">
        <f>CoffeeOrders[[#This Row],[Unit Price]]*CoffeeOrders[[#This Row],[Quantity]]</f>
        <v>47.8</v>
      </c>
      <c r="U987" s="3" t="str">
        <f>IF(CoffeeOrders[[#This Row],[Coffee Type]]="Rob","Robusta",IF(CoffeeOrders[[#This Row],[Coffee Type]]="Exc","Excelsa",IF(CoffeeOrders[[#This Row],[Coffee Type]]="Ara","Arabica",IF(CoffeeOrders[[#This Row],[Coffee Type]]="Lib","Liberica",""))))</f>
        <v>Robusta</v>
      </c>
      <c r="V987" s="3" t="str">
        <f>IF(CoffeeOrders[[#This Row],[Roast Type]]="M","Medium",IF(CoffeeOrders[[#This Row],[Roast Type]]="L","Light",IF(CoffeeOrders[[#This Row],[Roast Type]]="D","Dark","")))</f>
        <v>Light</v>
      </c>
    </row>
    <row r="988" spans="1:22" x14ac:dyDescent="0.35">
      <c r="A988" t="s">
        <v>5705</v>
      </c>
      <c r="B988" s="7">
        <v>43955</v>
      </c>
      <c r="C988" t="s">
        <v>5706</v>
      </c>
      <c r="D988" t="s">
        <v>593</v>
      </c>
      <c r="E988">
        <v>1</v>
      </c>
      <c r="F988" t="s">
        <v>5707</v>
      </c>
      <c r="G988" t="s">
        <v>5708</v>
      </c>
      <c r="H988" t="s">
        <v>5709</v>
      </c>
      <c r="I988" t="s">
        <v>5710</v>
      </c>
      <c r="J988" t="s">
        <v>5711</v>
      </c>
      <c r="K988" t="s">
        <v>27</v>
      </c>
      <c r="L988">
        <v>32128</v>
      </c>
      <c r="M988" t="s">
        <v>52</v>
      </c>
      <c r="N988" t="s">
        <v>61</v>
      </c>
      <c r="O988" t="s">
        <v>30</v>
      </c>
      <c r="P988" s="2">
        <v>2.5</v>
      </c>
      <c r="Q988" s="3">
        <v>33.465000000000003</v>
      </c>
      <c r="R988" s="3">
        <v>1.3386</v>
      </c>
      <c r="S988" s="3">
        <v>4.3504499999999986</v>
      </c>
      <c r="T988" s="3">
        <f>CoffeeOrders[[#This Row],[Unit Price]]*CoffeeOrders[[#This Row],[Quantity]]</f>
        <v>33.465000000000003</v>
      </c>
      <c r="U988" s="3" t="str">
        <f>IF(CoffeeOrders[[#This Row],[Coffee Type]]="Rob","Robusta",IF(CoffeeOrders[[#This Row],[Coffee Type]]="Exc","Excelsa",IF(CoffeeOrders[[#This Row],[Coffee Type]]="Ara","Arabica",IF(CoffeeOrders[[#This Row],[Coffee Type]]="Lib","Liberica",""))))</f>
        <v>Liberica</v>
      </c>
      <c r="V988" s="3" t="str">
        <f>IF(CoffeeOrders[[#This Row],[Roast Type]]="M","Medium",IF(CoffeeOrders[[#This Row],[Roast Type]]="L","Light",IF(CoffeeOrders[[#This Row],[Roast Type]]="D","Dark","")))</f>
        <v>Medium</v>
      </c>
    </row>
    <row r="989" spans="1:22" x14ac:dyDescent="0.35">
      <c r="A989" t="s">
        <v>5712</v>
      </c>
      <c r="B989" s="7">
        <v>44247</v>
      </c>
      <c r="C989" t="s">
        <v>5713</v>
      </c>
      <c r="D989" t="s">
        <v>221</v>
      </c>
      <c r="E989">
        <v>5</v>
      </c>
      <c r="F989" t="s">
        <v>5714</v>
      </c>
      <c r="G989" t="s">
        <v>5715</v>
      </c>
      <c r="H989" t="s">
        <v>5716</v>
      </c>
      <c r="I989" t="s">
        <v>5717</v>
      </c>
      <c r="J989" t="s">
        <v>2953</v>
      </c>
      <c r="K989" t="s">
        <v>258</v>
      </c>
      <c r="L989" t="s">
        <v>663</v>
      </c>
      <c r="M989" t="s">
        <v>28</v>
      </c>
      <c r="N989" t="s">
        <v>41</v>
      </c>
      <c r="O989" t="s">
        <v>62</v>
      </c>
      <c r="P989" s="2">
        <v>0.5</v>
      </c>
      <c r="Q989" s="3">
        <v>5.97</v>
      </c>
      <c r="R989" s="3">
        <v>1.194</v>
      </c>
      <c r="S989" s="3">
        <v>0.5373</v>
      </c>
      <c r="T989" s="3">
        <f>CoffeeOrders[[#This Row],[Unit Price]]*CoffeeOrders[[#This Row],[Quantity]]</f>
        <v>29.849999999999998</v>
      </c>
      <c r="U989" s="3" t="str">
        <f>IF(CoffeeOrders[[#This Row],[Coffee Type]]="Rob","Robusta",IF(CoffeeOrders[[#This Row],[Coffee Type]]="Exc","Excelsa",IF(CoffeeOrders[[#This Row],[Coffee Type]]="Ara","Arabica",IF(CoffeeOrders[[#This Row],[Coffee Type]]="Lib","Liberica",""))))</f>
        <v>Arabica</v>
      </c>
      <c r="V989" s="3" t="str">
        <f>IF(CoffeeOrders[[#This Row],[Roast Type]]="M","Medium",IF(CoffeeOrders[[#This Row],[Roast Type]]="L","Light",IF(CoffeeOrders[[#This Row],[Roast Type]]="D","Dark","")))</f>
        <v>Dark</v>
      </c>
    </row>
    <row r="990" spans="1:22" x14ac:dyDescent="0.35">
      <c r="A990" t="s">
        <v>5718</v>
      </c>
      <c r="B990" s="7">
        <v>43897</v>
      </c>
      <c r="C990" t="s">
        <v>5719</v>
      </c>
      <c r="D990" t="s">
        <v>21</v>
      </c>
      <c r="E990">
        <v>3</v>
      </c>
      <c r="F990" t="s">
        <v>5720</v>
      </c>
      <c r="H990" t="s">
        <v>5721</v>
      </c>
      <c r="I990" t="s">
        <v>5722</v>
      </c>
      <c r="J990" t="s">
        <v>5723</v>
      </c>
      <c r="K990" t="s">
        <v>258</v>
      </c>
      <c r="L990" t="s">
        <v>5724</v>
      </c>
      <c r="M990" t="s">
        <v>28</v>
      </c>
      <c r="N990" t="s">
        <v>29</v>
      </c>
      <c r="O990" t="s">
        <v>30</v>
      </c>
      <c r="P990" s="2">
        <v>1</v>
      </c>
      <c r="Q990" s="3">
        <v>9.9499999999999993</v>
      </c>
      <c r="R990" s="3">
        <v>0.99499999999999988</v>
      </c>
      <c r="S990" s="3">
        <v>0.59699999999999998</v>
      </c>
      <c r="T990" s="3">
        <f>CoffeeOrders[[#This Row],[Unit Price]]*CoffeeOrders[[#This Row],[Quantity]]</f>
        <v>29.849999999999998</v>
      </c>
      <c r="U990" s="3" t="str">
        <f>IF(CoffeeOrders[[#This Row],[Coffee Type]]="Rob","Robusta",IF(CoffeeOrders[[#This Row],[Coffee Type]]="Exc","Excelsa",IF(CoffeeOrders[[#This Row],[Coffee Type]]="Ara","Arabica",IF(CoffeeOrders[[#This Row],[Coffee Type]]="Lib","Liberica",""))))</f>
        <v>Robusta</v>
      </c>
      <c r="V990" s="3" t="str">
        <f>IF(CoffeeOrders[[#This Row],[Roast Type]]="M","Medium",IF(CoffeeOrders[[#This Row],[Roast Type]]="L","Light",IF(CoffeeOrders[[#This Row],[Roast Type]]="D","Dark","")))</f>
        <v>Medium</v>
      </c>
    </row>
    <row r="991" spans="1:22" x14ac:dyDescent="0.35">
      <c r="A991" t="s">
        <v>5725</v>
      </c>
      <c r="B991" s="7">
        <v>43560</v>
      </c>
      <c r="C991" t="s">
        <v>5726</v>
      </c>
      <c r="D991" t="s">
        <v>519</v>
      </c>
      <c r="E991">
        <v>6</v>
      </c>
      <c r="F991" t="s">
        <v>5727</v>
      </c>
      <c r="H991" t="s">
        <v>5728</v>
      </c>
      <c r="I991" t="s">
        <v>5729</v>
      </c>
      <c r="J991" t="s">
        <v>129</v>
      </c>
      <c r="K991" t="s">
        <v>27</v>
      </c>
      <c r="L991">
        <v>63131</v>
      </c>
      <c r="M991" t="s">
        <v>28</v>
      </c>
      <c r="N991" t="s">
        <v>41</v>
      </c>
      <c r="O991" t="s">
        <v>30</v>
      </c>
      <c r="P991" s="2">
        <v>2.5</v>
      </c>
      <c r="Q991" s="3">
        <v>25.875</v>
      </c>
      <c r="R991" s="3">
        <v>1.0349999999999999</v>
      </c>
      <c r="S991" s="3">
        <v>2.328749999999999</v>
      </c>
      <c r="T991" s="3">
        <f>CoffeeOrders[[#This Row],[Unit Price]]*CoffeeOrders[[#This Row],[Quantity]]</f>
        <v>155.25</v>
      </c>
      <c r="U991" s="3" t="str">
        <f>IF(CoffeeOrders[[#This Row],[Coffee Type]]="Rob","Robusta",IF(CoffeeOrders[[#This Row],[Coffee Type]]="Exc","Excelsa",IF(CoffeeOrders[[#This Row],[Coffee Type]]="Ara","Arabica",IF(CoffeeOrders[[#This Row],[Coffee Type]]="Lib","Liberica",""))))</f>
        <v>Arabica</v>
      </c>
      <c r="V991" s="3" t="str">
        <f>IF(CoffeeOrders[[#This Row],[Roast Type]]="M","Medium",IF(CoffeeOrders[[#This Row],[Roast Type]]="L","Light",IF(CoffeeOrders[[#This Row],[Roast Type]]="D","Dark","")))</f>
        <v>Medium</v>
      </c>
    </row>
    <row r="992" spans="1:22" x14ac:dyDescent="0.35">
      <c r="A992" t="s">
        <v>5730</v>
      </c>
      <c r="B992" s="7">
        <v>44718</v>
      </c>
      <c r="C992" t="s">
        <v>5731</v>
      </c>
      <c r="D992" t="s">
        <v>166</v>
      </c>
      <c r="E992">
        <v>5</v>
      </c>
      <c r="F992" t="s">
        <v>5732</v>
      </c>
      <c r="H992" t="s">
        <v>5733</v>
      </c>
      <c r="I992" t="s">
        <v>5734</v>
      </c>
      <c r="J992" t="s">
        <v>4225</v>
      </c>
      <c r="K992" t="s">
        <v>27</v>
      </c>
      <c r="L992">
        <v>72905</v>
      </c>
      <c r="M992" t="s">
        <v>52</v>
      </c>
      <c r="N992" t="s">
        <v>32</v>
      </c>
      <c r="O992" t="s">
        <v>62</v>
      </c>
      <c r="P992" s="2">
        <v>0.2</v>
      </c>
      <c r="Q992" s="3">
        <v>3.645</v>
      </c>
      <c r="R992" s="3">
        <v>1.8225</v>
      </c>
      <c r="S992" s="3">
        <v>0.40094999999999997</v>
      </c>
      <c r="T992" s="3">
        <f>CoffeeOrders[[#This Row],[Unit Price]]*CoffeeOrders[[#This Row],[Quantity]]</f>
        <v>18.225000000000001</v>
      </c>
      <c r="U992" s="3" t="str">
        <f>IF(CoffeeOrders[[#This Row],[Coffee Type]]="Rob","Robusta",IF(CoffeeOrders[[#This Row],[Coffee Type]]="Exc","Excelsa",IF(CoffeeOrders[[#This Row],[Coffee Type]]="Ara","Arabica",IF(CoffeeOrders[[#This Row],[Coffee Type]]="Lib","Liberica",""))))</f>
        <v>Excelsa</v>
      </c>
      <c r="V992" s="3" t="str">
        <f>IF(CoffeeOrders[[#This Row],[Roast Type]]="M","Medium",IF(CoffeeOrders[[#This Row],[Roast Type]]="L","Light",IF(CoffeeOrders[[#This Row],[Roast Type]]="D","Dark","")))</f>
        <v>Dark</v>
      </c>
    </row>
    <row r="993" spans="1:22" x14ac:dyDescent="0.35">
      <c r="A993" t="s">
        <v>5730</v>
      </c>
      <c r="B993" s="7">
        <v>44718</v>
      </c>
      <c r="C993" t="s">
        <v>5731</v>
      </c>
      <c r="D993" t="s">
        <v>368</v>
      </c>
      <c r="E993">
        <v>2</v>
      </c>
      <c r="F993" t="s">
        <v>5732</v>
      </c>
      <c r="H993" t="s">
        <v>5733</v>
      </c>
      <c r="I993" t="s">
        <v>5734</v>
      </c>
      <c r="J993" t="s">
        <v>4225</v>
      </c>
      <c r="K993" t="s">
        <v>27</v>
      </c>
      <c r="L993">
        <v>72905</v>
      </c>
      <c r="M993" t="s">
        <v>52</v>
      </c>
      <c r="N993" t="s">
        <v>61</v>
      </c>
      <c r="O993" t="s">
        <v>62</v>
      </c>
      <c r="P993" s="2">
        <v>0.5</v>
      </c>
      <c r="Q993" s="3">
        <v>7.77</v>
      </c>
      <c r="R993" s="3">
        <v>1.554</v>
      </c>
      <c r="S993" s="3">
        <v>1.0101</v>
      </c>
      <c r="T993" s="3">
        <f>CoffeeOrders[[#This Row],[Unit Price]]*CoffeeOrders[[#This Row],[Quantity]]</f>
        <v>15.54</v>
      </c>
      <c r="U993" s="3" t="str">
        <f>IF(CoffeeOrders[[#This Row],[Coffee Type]]="Rob","Robusta",IF(CoffeeOrders[[#This Row],[Coffee Type]]="Exc","Excelsa",IF(CoffeeOrders[[#This Row],[Coffee Type]]="Ara","Arabica",IF(CoffeeOrders[[#This Row],[Coffee Type]]="Lib","Liberica",""))))</f>
        <v>Liberica</v>
      </c>
      <c r="V993" s="3" t="str">
        <f>IF(CoffeeOrders[[#This Row],[Roast Type]]="M","Medium",IF(CoffeeOrders[[#This Row],[Roast Type]]="L","Light",IF(CoffeeOrders[[#This Row],[Roast Type]]="D","Dark","")))</f>
        <v>Dark</v>
      </c>
    </row>
    <row r="994" spans="1:22" x14ac:dyDescent="0.35">
      <c r="A994" t="s">
        <v>5735</v>
      </c>
      <c r="B994" s="7">
        <v>44276</v>
      </c>
      <c r="C994" t="s">
        <v>5736</v>
      </c>
      <c r="D994" t="s">
        <v>317</v>
      </c>
      <c r="E994">
        <v>3</v>
      </c>
      <c r="F994" t="s">
        <v>5737</v>
      </c>
      <c r="H994" t="s">
        <v>5738</v>
      </c>
      <c r="I994" t="s">
        <v>5739</v>
      </c>
      <c r="J994" t="s">
        <v>2802</v>
      </c>
      <c r="K994" t="s">
        <v>50</v>
      </c>
      <c r="L994" t="s">
        <v>1194</v>
      </c>
      <c r="M994" t="s">
        <v>52</v>
      </c>
      <c r="N994" t="s">
        <v>61</v>
      </c>
      <c r="O994" t="s">
        <v>42</v>
      </c>
      <c r="P994" s="2">
        <v>2.5</v>
      </c>
      <c r="Q994" s="3">
        <v>36.454999999999998</v>
      </c>
      <c r="R994" s="3">
        <v>1.4581999999999999</v>
      </c>
      <c r="S994" s="3">
        <v>4.7391500000000004</v>
      </c>
      <c r="T994" s="3">
        <f>CoffeeOrders[[#This Row],[Unit Price]]*CoffeeOrders[[#This Row],[Quantity]]</f>
        <v>109.36499999999999</v>
      </c>
      <c r="U994" s="3" t="str">
        <f>IF(CoffeeOrders[[#This Row],[Coffee Type]]="Rob","Robusta",IF(CoffeeOrders[[#This Row],[Coffee Type]]="Exc","Excelsa",IF(CoffeeOrders[[#This Row],[Coffee Type]]="Ara","Arabica",IF(CoffeeOrders[[#This Row],[Coffee Type]]="Lib","Liberica",""))))</f>
        <v>Liberica</v>
      </c>
      <c r="V994" s="3" t="str">
        <f>IF(CoffeeOrders[[#This Row],[Roast Type]]="M","Medium",IF(CoffeeOrders[[#This Row],[Roast Type]]="L","Light",IF(CoffeeOrders[[#This Row],[Roast Type]]="D","Dark","")))</f>
        <v>Light</v>
      </c>
    </row>
    <row r="995" spans="1:22" x14ac:dyDescent="0.35">
      <c r="A995" t="s">
        <v>5740</v>
      </c>
      <c r="B995" s="7">
        <v>44549</v>
      </c>
      <c r="C995" t="s">
        <v>5741</v>
      </c>
      <c r="D995" t="s">
        <v>35</v>
      </c>
      <c r="E995">
        <v>6</v>
      </c>
      <c r="F995" t="s">
        <v>5742</v>
      </c>
      <c r="H995" t="s">
        <v>5743</v>
      </c>
      <c r="I995" t="s">
        <v>5744</v>
      </c>
      <c r="J995" t="s">
        <v>136</v>
      </c>
      <c r="K995" t="s">
        <v>27</v>
      </c>
      <c r="L995">
        <v>19125</v>
      </c>
      <c r="M995" t="s">
        <v>52</v>
      </c>
      <c r="N995" t="s">
        <v>41</v>
      </c>
      <c r="O995" t="s">
        <v>42</v>
      </c>
      <c r="P995" s="2">
        <v>1</v>
      </c>
      <c r="Q995" s="3">
        <v>12.95</v>
      </c>
      <c r="R995" s="3">
        <v>1.2949999999999999</v>
      </c>
      <c r="S995" s="3">
        <v>1.1655</v>
      </c>
      <c r="T995" s="3">
        <f>CoffeeOrders[[#This Row],[Unit Price]]*CoffeeOrders[[#This Row],[Quantity]]</f>
        <v>77.699999999999989</v>
      </c>
      <c r="U995" s="3" t="str">
        <f>IF(CoffeeOrders[[#This Row],[Coffee Type]]="Rob","Robusta",IF(CoffeeOrders[[#This Row],[Coffee Type]]="Exc","Excelsa",IF(CoffeeOrders[[#This Row],[Coffee Type]]="Ara","Arabica",IF(CoffeeOrders[[#This Row],[Coffee Type]]="Lib","Liberica",""))))</f>
        <v>Arabica</v>
      </c>
      <c r="V995" s="3" t="str">
        <f>IF(CoffeeOrders[[#This Row],[Roast Type]]="M","Medium",IF(CoffeeOrders[[#This Row],[Roast Type]]="L","Light",IF(CoffeeOrders[[#This Row],[Roast Type]]="D","Dark","")))</f>
        <v>Light</v>
      </c>
    </row>
    <row r="996" spans="1:22" x14ac:dyDescent="0.35">
      <c r="A996" t="s">
        <v>5745</v>
      </c>
      <c r="B996" s="7">
        <v>44244</v>
      </c>
      <c r="C996" t="s">
        <v>5746</v>
      </c>
      <c r="D996" t="s">
        <v>169</v>
      </c>
      <c r="E996">
        <v>3</v>
      </c>
      <c r="F996" t="s">
        <v>5747</v>
      </c>
      <c r="H996" t="s">
        <v>5748</v>
      </c>
      <c r="I996" t="s">
        <v>5749</v>
      </c>
      <c r="J996" t="s">
        <v>2728</v>
      </c>
      <c r="K996" t="s">
        <v>50</v>
      </c>
      <c r="L996" t="s">
        <v>2729</v>
      </c>
      <c r="M996" t="s">
        <v>52</v>
      </c>
      <c r="N996" t="s">
        <v>41</v>
      </c>
      <c r="O996" t="s">
        <v>62</v>
      </c>
      <c r="P996" s="2">
        <v>0.2</v>
      </c>
      <c r="Q996" s="3">
        <v>2.9849999999999999</v>
      </c>
      <c r="R996" s="3">
        <v>1.4924999999999999</v>
      </c>
      <c r="S996" s="3">
        <v>0.26865</v>
      </c>
      <c r="T996" s="3">
        <f>CoffeeOrders[[#This Row],[Unit Price]]*CoffeeOrders[[#This Row],[Quantity]]</f>
        <v>8.9550000000000001</v>
      </c>
      <c r="U996" s="3" t="str">
        <f>IF(CoffeeOrders[[#This Row],[Coffee Type]]="Rob","Robusta",IF(CoffeeOrders[[#This Row],[Coffee Type]]="Exc","Excelsa",IF(CoffeeOrders[[#This Row],[Coffee Type]]="Ara","Arabica",IF(CoffeeOrders[[#This Row],[Coffee Type]]="Lib","Liberica",""))))</f>
        <v>Arabica</v>
      </c>
      <c r="V996" s="3" t="str">
        <f>IF(CoffeeOrders[[#This Row],[Roast Type]]="M","Medium",IF(CoffeeOrders[[#This Row],[Roast Type]]="L","Light",IF(CoffeeOrders[[#This Row],[Roast Type]]="D","Dark","")))</f>
        <v>Dark</v>
      </c>
    </row>
    <row r="997" spans="1:22" x14ac:dyDescent="0.35">
      <c r="A997" t="s">
        <v>5750</v>
      </c>
      <c r="B997" s="7">
        <v>43836</v>
      </c>
      <c r="C997" t="s">
        <v>5751</v>
      </c>
      <c r="D997" t="s">
        <v>53</v>
      </c>
      <c r="E997">
        <v>1</v>
      </c>
      <c r="F997" t="s">
        <v>5752</v>
      </c>
      <c r="G997" t="s">
        <v>5753</v>
      </c>
      <c r="H997" t="s">
        <v>5754</v>
      </c>
      <c r="I997" t="s">
        <v>5755</v>
      </c>
      <c r="J997" t="s">
        <v>567</v>
      </c>
      <c r="K997" t="s">
        <v>27</v>
      </c>
      <c r="L997">
        <v>75210</v>
      </c>
      <c r="M997" t="s">
        <v>52</v>
      </c>
      <c r="N997" t="s">
        <v>29</v>
      </c>
      <c r="O997" t="s">
        <v>42</v>
      </c>
      <c r="P997" s="2">
        <v>2.5</v>
      </c>
      <c r="Q997" s="3">
        <v>27.484999999999999</v>
      </c>
      <c r="R997" s="3">
        <v>1.0993999999999999</v>
      </c>
      <c r="S997" s="3">
        <v>1.6491</v>
      </c>
      <c r="T997" s="3">
        <f>CoffeeOrders[[#This Row],[Unit Price]]*CoffeeOrders[[#This Row],[Quantity]]</f>
        <v>27.484999999999999</v>
      </c>
      <c r="U997" s="3" t="str">
        <f>IF(CoffeeOrders[[#This Row],[Coffee Type]]="Rob","Robusta",IF(CoffeeOrders[[#This Row],[Coffee Type]]="Exc","Excelsa",IF(CoffeeOrders[[#This Row],[Coffee Type]]="Ara","Arabica",IF(CoffeeOrders[[#This Row],[Coffee Type]]="Lib","Liberica",""))))</f>
        <v>Robusta</v>
      </c>
      <c r="V997" s="3" t="str">
        <f>IF(CoffeeOrders[[#This Row],[Roast Type]]="M","Medium",IF(CoffeeOrders[[#This Row],[Roast Type]]="L","Light",IF(CoffeeOrders[[#This Row],[Roast Type]]="D","Dark","")))</f>
        <v>Light</v>
      </c>
    </row>
    <row r="998" spans="1:22" x14ac:dyDescent="0.35">
      <c r="A998" t="s">
        <v>5756</v>
      </c>
      <c r="B998" s="7">
        <v>44685</v>
      </c>
      <c r="C998" t="s">
        <v>5731</v>
      </c>
      <c r="D998" t="s">
        <v>81</v>
      </c>
      <c r="E998">
        <v>5</v>
      </c>
      <c r="F998" t="s">
        <v>5732</v>
      </c>
      <c r="H998" t="s">
        <v>5733</v>
      </c>
      <c r="I998" t="s">
        <v>5734</v>
      </c>
      <c r="J998" t="s">
        <v>4225</v>
      </c>
      <c r="K998" t="s">
        <v>27</v>
      </c>
      <c r="L998">
        <v>72905</v>
      </c>
      <c r="M998" t="s">
        <v>52</v>
      </c>
      <c r="N998" t="s">
        <v>29</v>
      </c>
      <c r="O998" t="s">
        <v>30</v>
      </c>
      <c r="P998" s="2">
        <v>0.5</v>
      </c>
      <c r="Q998" s="3">
        <v>5.97</v>
      </c>
      <c r="R998" s="3">
        <v>1.194</v>
      </c>
      <c r="S998" s="3">
        <v>0.35820000000000002</v>
      </c>
      <c r="T998" s="3">
        <f>CoffeeOrders[[#This Row],[Unit Price]]*CoffeeOrders[[#This Row],[Quantity]]</f>
        <v>29.849999999999998</v>
      </c>
      <c r="U998" s="3" t="str">
        <f>IF(CoffeeOrders[[#This Row],[Coffee Type]]="Rob","Robusta",IF(CoffeeOrders[[#This Row],[Coffee Type]]="Exc","Excelsa",IF(CoffeeOrders[[#This Row],[Coffee Type]]="Ara","Arabica",IF(CoffeeOrders[[#This Row],[Coffee Type]]="Lib","Liberica",""))))</f>
        <v>Robusta</v>
      </c>
      <c r="V998" s="3" t="str">
        <f>IF(CoffeeOrders[[#This Row],[Roast Type]]="M","Medium",IF(CoffeeOrders[[#This Row],[Roast Type]]="L","Light",IF(CoffeeOrders[[#This Row],[Roast Type]]="D","Dark","")))</f>
        <v>Medium</v>
      </c>
    </row>
    <row r="999" spans="1:22" x14ac:dyDescent="0.35">
      <c r="A999" t="s">
        <v>5757</v>
      </c>
      <c r="B999" s="7">
        <v>43749</v>
      </c>
      <c r="C999" t="s">
        <v>5731</v>
      </c>
      <c r="D999" t="s">
        <v>205</v>
      </c>
      <c r="E999">
        <v>4</v>
      </c>
      <c r="F999" t="s">
        <v>5732</v>
      </c>
      <c r="H999" t="s">
        <v>5733</v>
      </c>
      <c r="I999" t="s">
        <v>5734</v>
      </c>
      <c r="J999" t="s">
        <v>4225</v>
      </c>
      <c r="K999" t="s">
        <v>27</v>
      </c>
      <c r="L999">
        <v>72905</v>
      </c>
      <c r="M999" t="s">
        <v>52</v>
      </c>
      <c r="N999" t="s">
        <v>41</v>
      </c>
      <c r="O999" t="s">
        <v>30</v>
      </c>
      <c r="P999" s="2">
        <v>0.5</v>
      </c>
      <c r="Q999" s="3">
        <v>6.75</v>
      </c>
      <c r="R999" s="3">
        <v>1.35</v>
      </c>
      <c r="S999" s="3">
        <v>0.60749999999999993</v>
      </c>
      <c r="T999" s="3">
        <f>CoffeeOrders[[#This Row],[Unit Price]]*CoffeeOrders[[#This Row],[Quantity]]</f>
        <v>27</v>
      </c>
      <c r="U999" s="3" t="str">
        <f>IF(CoffeeOrders[[#This Row],[Coffee Type]]="Rob","Robusta",IF(CoffeeOrders[[#This Row],[Coffee Type]]="Exc","Excelsa",IF(CoffeeOrders[[#This Row],[Coffee Type]]="Ara","Arabica",IF(CoffeeOrders[[#This Row],[Coffee Type]]="Lib","Liberica",""))))</f>
        <v>Arabica</v>
      </c>
      <c r="V999" s="3" t="str">
        <f>IF(CoffeeOrders[[#This Row],[Roast Type]]="M","Medium",IF(CoffeeOrders[[#This Row],[Roast Type]]="L","Light",IF(CoffeeOrders[[#This Row],[Roast Type]]="D","Dark","")))</f>
        <v>Medium</v>
      </c>
    </row>
    <row r="1000" spans="1:22" x14ac:dyDescent="0.35">
      <c r="A1000" t="s">
        <v>5758</v>
      </c>
      <c r="B1000" s="7">
        <v>44411</v>
      </c>
      <c r="C1000" t="s">
        <v>5759</v>
      </c>
      <c r="D1000" t="s">
        <v>95</v>
      </c>
      <c r="E1000">
        <v>1</v>
      </c>
      <c r="F1000" t="s">
        <v>5760</v>
      </c>
      <c r="G1000" t="s">
        <v>5761</v>
      </c>
      <c r="H1000" t="s">
        <v>5762</v>
      </c>
      <c r="I1000" t="s">
        <v>5763</v>
      </c>
      <c r="J1000" t="s">
        <v>1175</v>
      </c>
      <c r="K1000" t="s">
        <v>27</v>
      </c>
      <c r="L1000">
        <v>90610</v>
      </c>
      <c r="M1000" t="s">
        <v>52</v>
      </c>
      <c r="N1000" t="s">
        <v>41</v>
      </c>
      <c r="O1000" t="s">
        <v>62</v>
      </c>
      <c r="P1000" s="2">
        <v>1</v>
      </c>
      <c r="Q1000" s="3">
        <v>9.9499999999999993</v>
      </c>
      <c r="R1000" s="3">
        <v>0.99499999999999988</v>
      </c>
      <c r="S1000" s="3">
        <v>0.89549999999999985</v>
      </c>
      <c r="T1000" s="3">
        <f>CoffeeOrders[[#This Row],[Unit Price]]*CoffeeOrders[[#This Row],[Quantity]]</f>
        <v>9.9499999999999993</v>
      </c>
      <c r="U1000" s="3" t="str">
        <f>IF(CoffeeOrders[[#This Row],[Coffee Type]]="Rob","Robusta",IF(CoffeeOrders[[#This Row],[Coffee Type]]="Exc","Excelsa",IF(CoffeeOrders[[#This Row],[Coffee Type]]="Ara","Arabica",IF(CoffeeOrders[[#This Row],[Coffee Type]]="Lib","Liberica",""))))</f>
        <v>Arabica</v>
      </c>
      <c r="V1000" s="3" t="str">
        <f>IF(CoffeeOrders[[#This Row],[Roast Type]]="M","Medium",IF(CoffeeOrders[[#This Row],[Roast Type]]="L","Light",IF(CoffeeOrders[[#This Row],[Roast Type]]="D","Dark","")))</f>
        <v>Dark</v>
      </c>
    </row>
    <row r="1001" spans="1:22" x14ac:dyDescent="0.35">
      <c r="A1001" t="s">
        <v>5764</v>
      </c>
      <c r="B1001" s="7">
        <v>44119</v>
      </c>
      <c r="C1001" t="s">
        <v>5765</v>
      </c>
      <c r="D1001" t="s">
        <v>199</v>
      </c>
      <c r="E1001">
        <v>3</v>
      </c>
      <c r="F1001" t="s">
        <v>5766</v>
      </c>
      <c r="H1001" t="s">
        <v>5767</v>
      </c>
      <c r="I1001" t="s">
        <v>5768</v>
      </c>
      <c r="J1001" t="s">
        <v>3404</v>
      </c>
      <c r="K1001" t="s">
        <v>258</v>
      </c>
      <c r="L1001" t="s">
        <v>5769</v>
      </c>
      <c r="M1001" t="s">
        <v>28</v>
      </c>
      <c r="N1001" t="s">
        <v>32</v>
      </c>
      <c r="O1001" t="s">
        <v>30</v>
      </c>
      <c r="P1001" s="2">
        <v>0.2</v>
      </c>
      <c r="Q1001" s="3">
        <v>4.125</v>
      </c>
      <c r="R1001" s="3">
        <v>2.0625</v>
      </c>
      <c r="S1001" s="3">
        <v>0.45374999999999999</v>
      </c>
      <c r="T1001" s="3">
        <f>CoffeeOrders[[#This Row],[Unit Price]]*CoffeeOrders[[#This Row],[Quantity]]</f>
        <v>12.375</v>
      </c>
      <c r="U1001" s="3" t="str">
        <f>IF(CoffeeOrders[[#This Row],[Coffee Type]]="Rob","Robusta",IF(CoffeeOrders[[#This Row],[Coffee Type]]="Exc","Excelsa",IF(CoffeeOrders[[#This Row],[Coffee Type]]="Ara","Arabica",IF(CoffeeOrders[[#This Row],[Coffee Type]]="Lib","Liberica",""))))</f>
        <v>Excelsa</v>
      </c>
      <c r="V1001" s="3" t="str">
        <f>IF(CoffeeOrders[[#This Row],[Roast Type]]="M","Medium",IF(CoffeeOrders[[#This Row],[Roast Type]]="L","Light",IF(CoffeeOrders[[#This Row],[Roast Type]]="D","Dark","")))</f>
        <v>Medium</v>
      </c>
    </row>
  </sheetData>
  <pageMargins left="0.75" right="0.75" top="1" bottom="1" header="0.5" footer="0.5"/>
  <pageSetup orientation="portrait" horizontalDpi="200" verticalDpi="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Public</attrValue>
  <customPropName>Wing Bank Classification</customPropName>
  <timestamp> 6/17/2025 3:13:41 PM</timestamp>
  <userName>WINGMONEY\chandeth.han</userName>
  <computerName>B0093-DETH.WINGMONEY.COM</computerName>
  <guid>{9e3664b1-9838-426c-8481-e24583133188}</guid>
</GTBClassification>
</file>

<file path=customXml/itemProps1.xml><?xml version="1.0" encoding="utf-8"?>
<ds:datastoreItem xmlns:ds="http://schemas.openxmlformats.org/officeDocument/2006/customXml" ds:itemID="{9F0B6F1E-B51B-4659-AA50-0467B6A982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country</vt:lpstr>
      <vt:lpstr>top5customer</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keywords>ClassificationData:&lt;Wing Bank Classification:Public&gt;</cp:keywords>
  <cp:lastModifiedBy>Chan Deth Han</cp:lastModifiedBy>
  <dcterms:created xsi:type="dcterms:W3CDTF">2025-06-17T02:44:25Z</dcterms:created>
  <dcterms:modified xsi:type="dcterms:W3CDTF">2025-06-17T08:42:54Z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ing Bank Classification">
    <vt:lpwstr>Public</vt:lpwstr>
  </property>
  <property fmtid="{D5CDD505-2E9C-101B-9397-08002B2CF9AE}" pid="3" name="ClassifiedBy">
    <vt:lpwstr>WINGMONEY\chandeth.han</vt:lpwstr>
  </property>
  <property fmtid="{D5CDD505-2E9C-101B-9397-08002B2CF9AE}" pid="4" name="ClassificationHost">
    <vt:lpwstr>B0093-DETH.WINGMONEY.COM</vt:lpwstr>
  </property>
  <property fmtid="{D5CDD505-2E9C-101B-9397-08002B2CF9AE}" pid="5" name="ClassificationDate">
    <vt:lpwstr> 6/17/2025 3:13:41 PM</vt:lpwstr>
  </property>
  <property fmtid="{D5CDD505-2E9C-101B-9397-08002B2CF9AE}" pid="6" name="ClassificationGUID">
    <vt:lpwstr>{9e3664b1-9838-426c-8481-e24583133188}</vt:lpwstr>
  </property>
</Properties>
</file>